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hmahmud.admin\Desktop\"/>
    </mc:Choice>
  </mc:AlternateContent>
  <bookViews>
    <workbookView xWindow="0" yWindow="0" windowWidth="20490" windowHeight="9045" activeTab="2"/>
  </bookViews>
  <sheets>
    <sheet name="Attendance" sheetId="2" r:id="rId1"/>
    <sheet name="Payroll" sheetId="4" r:id="rId2"/>
    <sheet name="Manpower budget Status" sheetId="16" r:id="rId3"/>
    <sheet name="Cutting" sheetId="17" r:id="rId4"/>
    <sheet name="Sewing Summery(Production &amp; Q) " sheetId="6" r:id="rId5"/>
    <sheet name="Quality (Sewing)" sheetId="9" r:id="rId6"/>
    <sheet name="Finishing" sheetId="15" r:id="rId7"/>
    <sheet name="Store" sheetId="21" r:id="rId8"/>
    <sheet name="Sample" sheetId="20" r:id="rId9"/>
  </sheets>
  <definedNames>
    <definedName name="_xlnm._FilterDatabase" localSheetId="0" hidden="1">Attendance!$E$5:$W$1614</definedName>
    <definedName name="_xlnm.Print_Area" localSheetId="3">Cutting!$A$1:$X$72</definedName>
    <definedName name="_xlnm.Print_Area" localSheetId="6">Finishing!$A$1:$X$111</definedName>
    <definedName name="_xlnm.Print_Area" localSheetId="2">'Manpower budget Status'!$A$1:$V$169</definedName>
    <definedName name="_xlnm.Print_Area" localSheetId="1">Payroll!$A$1:$F$140</definedName>
    <definedName name="_xlnm.Print_Area" localSheetId="5">'Quality (Sewing)'!$A$1:$R$229</definedName>
    <definedName name="_xlnm.Print_Area" localSheetId="8">Sample!$A$1:$X$53</definedName>
    <definedName name="_xlnm.Print_Area" localSheetId="4">'Sewing Summery(Production &amp; Q) '!$A$1:$AU$392</definedName>
    <definedName name="_xlnm.Print_Area" localSheetId="7">Store!$A$1:$X$81</definedName>
  </definedNames>
  <calcPr calcId="152511"/>
  <pivotCaches>
    <pivotCache cacheId="0" r:id="rId10"/>
  </pivotCaches>
</workbook>
</file>

<file path=xl/calcChain.xml><?xml version="1.0" encoding="utf-8"?>
<calcChain xmlns="http://schemas.openxmlformats.org/spreadsheetml/2006/main">
  <c r="M20" i="16" l="1"/>
  <c r="M9" i="16"/>
  <c r="M6" i="16"/>
  <c r="M5" i="16"/>
  <c r="M7" i="16" l="1"/>
  <c r="H78" i="16"/>
  <c r="J78" i="16" s="1"/>
  <c r="N78" i="16"/>
  <c r="P78" i="16" s="1"/>
  <c r="U78" i="16"/>
  <c r="G78" i="16"/>
  <c r="M78" i="16"/>
  <c r="F78" i="16"/>
  <c r="L78" i="16"/>
  <c r="K78" i="16"/>
  <c r="Q78" i="16" s="1"/>
  <c r="H77" i="16"/>
  <c r="J77" i="16" s="1"/>
  <c r="N77" i="16"/>
  <c r="P77" i="16" s="1"/>
  <c r="U77" i="16"/>
  <c r="G77" i="16"/>
  <c r="M77" i="16"/>
  <c r="F77" i="16"/>
  <c r="L77" i="16"/>
  <c r="E77" i="16"/>
  <c r="K77" i="16"/>
  <c r="K119" i="16"/>
  <c r="O119" i="16" s="1"/>
  <c r="I119" i="16"/>
  <c r="G119" i="16"/>
  <c r="E119" i="16"/>
  <c r="K94" i="16"/>
  <c r="O94" i="16" s="1"/>
  <c r="I94" i="16"/>
  <c r="G94" i="16"/>
  <c r="E94" i="16"/>
  <c r="K93" i="16"/>
  <c r="O93" i="16" s="1"/>
  <c r="I93" i="16"/>
  <c r="G93" i="16"/>
  <c r="E93" i="16"/>
  <c r="K92" i="16"/>
  <c r="O92" i="16" s="1"/>
  <c r="I92" i="16"/>
  <c r="G92" i="16"/>
  <c r="E92" i="16"/>
  <c r="K91" i="16"/>
  <c r="O91" i="16" s="1"/>
  <c r="I91" i="16"/>
  <c r="G91" i="16"/>
  <c r="E91" i="16"/>
  <c r="K96" i="16"/>
  <c r="O96" i="16" s="1"/>
  <c r="I96" i="16"/>
  <c r="G96" i="16"/>
  <c r="E96" i="16"/>
  <c r="K95" i="16"/>
  <c r="O95" i="16" s="1"/>
  <c r="I95" i="16"/>
  <c r="G95" i="16"/>
  <c r="E95" i="16"/>
  <c r="K97" i="16"/>
  <c r="O97" i="16" s="1"/>
  <c r="I97" i="16"/>
  <c r="G97" i="16"/>
  <c r="E97" i="16"/>
  <c r="K163" i="16"/>
  <c r="O163" i="16" s="1"/>
  <c r="I163" i="16"/>
  <c r="G163" i="16"/>
  <c r="E163" i="16"/>
  <c r="K162" i="16"/>
  <c r="O162" i="16" s="1"/>
  <c r="I162" i="16"/>
  <c r="G162" i="16"/>
  <c r="E162" i="16"/>
  <c r="K161" i="16"/>
  <c r="O161" i="16" s="1"/>
  <c r="I161" i="16"/>
  <c r="G161" i="16"/>
  <c r="E161" i="16"/>
  <c r="K146" i="16"/>
  <c r="O146" i="16" s="1"/>
  <c r="I146" i="16"/>
  <c r="G146" i="16"/>
  <c r="E146" i="16"/>
  <c r="K145" i="16"/>
  <c r="O145" i="16" s="1"/>
  <c r="I145" i="16"/>
  <c r="G145" i="16"/>
  <c r="E145" i="16"/>
  <c r="K147" i="16"/>
  <c r="O147" i="16" s="1"/>
  <c r="I147" i="16"/>
  <c r="G147" i="16"/>
  <c r="E147" i="16"/>
  <c r="K136" i="16"/>
  <c r="O136" i="16" s="1"/>
  <c r="I136" i="16"/>
  <c r="G136" i="16"/>
  <c r="E136" i="16"/>
  <c r="K135" i="16"/>
  <c r="O135" i="16" s="1"/>
  <c r="I135" i="16"/>
  <c r="G135" i="16"/>
  <c r="E135" i="16"/>
  <c r="K121" i="16"/>
  <c r="O121" i="16" s="1"/>
  <c r="I121" i="16"/>
  <c r="G121" i="16"/>
  <c r="E121" i="16"/>
  <c r="K120" i="16"/>
  <c r="O120" i="16" s="1"/>
  <c r="I120" i="16"/>
  <c r="G120" i="16"/>
  <c r="E120" i="16"/>
  <c r="K111" i="16"/>
  <c r="O111" i="16" s="1"/>
  <c r="I111" i="16"/>
  <c r="G111" i="16"/>
  <c r="E111" i="16"/>
  <c r="K110" i="16"/>
  <c r="O110" i="16" s="1"/>
  <c r="I110" i="16"/>
  <c r="G110" i="16"/>
  <c r="E110" i="16"/>
  <c r="S1" i="16"/>
  <c r="L73" i="16"/>
  <c r="L74" i="16"/>
  <c r="L75" i="16"/>
  <c r="L76" i="16"/>
  <c r="F79" i="16"/>
  <c r="L79" i="16"/>
  <c r="F80" i="16"/>
  <c r="L80" i="16"/>
  <c r="F81" i="16"/>
  <c r="L81" i="16"/>
  <c r="K73" i="16"/>
  <c r="K74" i="16"/>
  <c r="K75" i="16"/>
  <c r="K76" i="16"/>
  <c r="E79" i="16"/>
  <c r="K79" i="16"/>
  <c r="K80" i="16"/>
  <c r="Q80" i="16" s="1"/>
  <c r="E81" i="16"/>
  <c r="K81" i="16"/>
  <c r="G98" i="16"/>
  <c r="G99" i="16"/>
  <c r="E98" i="16"/>
  <c r="E99" i="16"/>
  <c r="G112" i="16"/>
  <c r="G113" i="16"/>
  <c r="G122" i="16"/>
  <c r="G123" i="16"/>
  <c r="E112" i="16"/>
  <c r="E113" i="16"/>
  <c r="E122" i="16"/>
  <c r="E123" i="16"/>
  <c r="G137" i="16"/>
  <c r="G138" i="16"/>
  <c r="G139" i="16"/>
  <c r="G148" i="16"/>
  <c r="G149" i="16"/>
  <c r="E137" i="16"/>
  <c r="E138" i="16"/>
  <c r="E139" i="16"/>
  <c r="E148" i="16"/>
  <c r="E149" i="16"/>
  <c r="G164" i="16"/>
  <c r="G165" i="16"/>
  <c r="G166" i="16"/>
  <c r="G167" i="16"/>
  <c r="E164" i="16"/>
  <c r="E165" i="16"/>
  <c r="E166" i="16"/>
  <c r="E167" i="16"/>
  <c r="Y44" i="21"/>
  <c r="T44" i="21"/>
  <c r="S44" i="21"/>
  <c r="R44" i="21"/>
  <c r="T40" i="21"/>
  <c r="S40" i="21"/>
  <c r="R40" i="21"/>
  <c r="I38" i="21"/>
  <c r="S69" i="2"/>
  <c r="V69" i="2" s="1"/>
  <c r="T69" i="2"/>
  <c r="U69" i="2"/>
  <c r="H38" i="21"/>
  <c r="G38" i="21"/>
  <c r="F38" i="21"/>
  <c r="I42" i="15"/>
  <c r="H42" i="15"/>
  <c r="G42" i="15"/>
  <c r="F42" i="15"/>
  <c r="I40" i="15"/>
  <c r="H40" i="15"/>
  <c r="G40" i="15"/>
  <c r="F40" i="15"/>
  <c r="I39" i="15"/>
  <c r="H39" i="15"/>
  <c r="G39" i="15"/>
  <c r="F39" i="15"/>
  <c r="I55" i="15"/>
  <c r="H55" i="15"/>
  <c r="G55" i="15"/>
  <c r="F55" i="15"/>
  <c r="Y79" i="21"/>
  <c r="K164" i="16"/>
  <c r="O164" i="16" s="1"/>
  <c r="I164" i="16"/>
  <c r="K167" i="16"/>
  <c r="O167" i="16" s="1"/>
  <c r="I167" i="16"/>
  <c r="K166" i="16"/>
  <c r="O166" i="16" s="1"/>
  <c r="I166" i="16"/>
  <c r="K165" i="16"/>
  <c r="O165" i="16" s="1"/>
  <c r="I165" i="16"/>
  <c r="M168" i="16"/>
  <c r="M25" i="16"/>
  <c r="K149" i="16"/>
  <c r="O149" i="16" s="1"/>
  <c r="I149" i="16"/>
  <c r="K148" i="16"/>
  <c r="O148" i="16" s="1"/>
  <c r="I148" i="16"/>
  <c r="I144" i="16"/>
  <c r="K139" i="16"/>
  <c r="O139" i="16" s="1"/>
  <c r="I139" i="16"/>
  <c r="K138" i="16"/>
  <c r="O138" i="16" s="1"/>
  <c r="I138" i="16"/>
  <c r="K137" i="16"/>
  <c r="O137" i="16" s="1"/>
  <c r="I137" i="16"/>
  <c r="M150" i="16"/>
  <c r="M140" i="16"/>
  <c r="K123" i="16"/>
  <c r="O123" i="16" s="1"/>
  <c r="I123" i="16"/>
  <c r="M124" i="16"/>
  <c r="K113" i="16"/>
  <c r="O113" i="16" s="1"/>
  <c r="I113" i="16"/>
  <c r="K112" i="16"/>
  <c r="O112" i="16" s="1"/>
  <c r="I112" i="16"/>
  <c r="M114" i="16"/>
  <c r="M100" i="16"/>
  <c r="M22" i="16"/>
  <c r="K99" i="16"/>
  <c r="O99" i="16" s="1"/>
  <c r="I99" i="16"/>
  <c r="K98" i="16"/>
  <c r="O98" i="16" s="1"/>
  <c r="I98" i="16"/>
  <c r="J7" i="21"/>
  <c r="J6" i="21"/>
  <c r="J5" i="21"/>
  <c r="J4" i="21"/>
  <c r="I78" i="21"/>
  <c r="H78" i="21"/>
  <c r="G78" i="21"/>
  <c r="F78" i="21"/>
  <c r="I77" i="21"/>
  <c r="H77" i="21"/>
  <c r="G77" i="21"/>
  <c r="F77" i="21"/>
  <c r="I75" i="21"/>
  <c r="H75" i="21"/>
  <c r="G75" i="21"/>
  <c r="F75" i="21"/>
  <c r="I74" i="21"/>
  <c r="H74" i="21"/>
  <c r="G74" i="21"/>
  <c r="F74" i="21"/>
  <c r="I67" i="21"/>
  <c r="H67" i="21"/>
  <c r="G67" i="21"/>
  <c r="F67" i="21"/>
  <c r="I66" i="21"/>
  <c r="P66" i="21" s="1"/>
  <c r="H66" i="21"/>
  <c r="O66" i="21" s="1"/>
  <c r="G66" i="21"/>
  <c r="N66" i="21" s="1"/>
  <c r="F66" i="21"/>
  <c r="I65" i="21"/>
  <c r="P65" i="21" s="1"/>
  <c r="H65" i="21"/>
  <c r="O65" i="21" s="1"/>
  <c r="G65" i="21"/>
  <c r="N65" i="21" s="1"/>
  <c r="F65" i="21"/>
  <c r="M65" i="21" s="1"/>
  <c r="I64" i="21"/>
  <c r="H64" i="21"/>
  <c r="G64" i="21"/>
  <c r="F64" i="21"/>
  <c r="P57" i="21"/>
  <c r="R57" i="21" s="1"/>
  <c r="O57" i="21"/>
  <c r="N57" i="21"/>
  <c r="M57" i="21"/>
  <c r="P56" i="21"/>
  <c r="R56" i="21" s="1"/>
  <c r="O56" i="21"/>
  <c r="N56" i="21"/>
  <c r="M56" i="21"/>
  <c r="P55" i="21"/>
  <c r="R55" i="21" s="1"/>
  <c r="O55" i="21"/>
  <c r="N55" i="21"/>
  <c r="M55" i="21"/>
  <c r="P54" i="21"/>
  <c r="R54" i="21" s="1"/>
  <c r="O54" i="21"/>
  <c r="N54" i="21"/>
  <c r="M54" i="21"/>
  <c r="P53" i="21"/>
  <c r="R53" i="21" s="1"/>
  <c r="O53" i="21"/>
  <c r="N53" i="21"/>
  <c r="M53" i="21"/>
  <c r="P52" i="21"/>
  <c r="R52" i="21"/>
  <c r="O52" i="21"/>
  <c r="N52" i="21"/>
  <c r="M52" i="21"/>
  <c r="P51" i="21"/>
  <c r="R51" i="21" s="1"/>
  <c r="O51" i="21"/>
  <c r="N51" i="21"/>
  <c r="M51" i="21"/>
  <c r="P50" i="21"/>
  <c r="O50" i="21"/>
  <c r="N50" i="21"/>
  <c r="M50" i="21"/>
  <c r="G57" i="21"/>
  <c r="I57" i="21" s="1"/>
  <c r="F57" i="21"/>
  <c r="E57" i="21"/>
  <c r="D57" i="21"/>
  <c r="G56" i="21"/>
  <c r="I56" i="21" s="1"/>
  <c r="F56" i="21"/>
  <c r="E56" i="21"/>
  <c r="D56" i="21"/>
  <c r="G55" i="21"/>
  <c r="I55" i="21" s="1"/>
  <c r="F55" i="21"/>
  <c r="E55" i="21"/>
  <c r="D55" i="21"/>
  <c r="G54" i="21"/>
  <c r="I54" i="21" s="1"/>
  <c r="F54" i="21"/>
  <c r="E54" i="21"/>
  <c r="D54" i="21"/>
  <c r="G53" i="21"/>
  <c r="F53" i="21"/>
  <c r="E53" i="21"/>
  <c r="D53" i="21"/>
  <c r="G52" i="21"/>
  <c r="F52" i="21"/>
  <c r="E52" i="21"/>
  <c r="D52" i="21"/>
  <c r="G51" i="21"/>
  <c r="F51" i="21"/>
  <c r="E51" i="21"/>
  <c r="D51" i="21"/>
  <c r="G50" i="21"/>
  <c r="F50" i="21"/>
  <c r="E50" i="21"/>
  <c r="D50" i="21"/>
  <c r="T67" i="21"/>
  <c r="S67" i="21"/>
  <c r="J67" i="21"/>
  <c r="M66" i="21"/>
  <c r="J66" i="21"/>
  <c r="J65" i="21"/>
  <c r="J64" i="21"/>
  <c r="Q58" i="21"/>
  <c r="Q5" i="21"/>
  <c r="O55" i="16"/>
  <c r="H58" i="21"/>
  <c r="H5" i="21"/>
  <c r="T32" i="21"/>
  <c r="J32" i="21"/>
  <c r="P19" i="21"/>
  <c r="R19" i="21"/>
  <c r="O19" i="21"/>
  <c r="N19" i="21"/>
  <c r="M19" i="21"/>
  <c r="G19" i="21"/>
  <c r="I19" i="21" s="1"/>
  <c r="F19" i="21"/>
  <c r="E19" i="21"/>
  <c r="D19" i="21"/>
  <c r="P20" i="21"/>
  <c r="R20" i="21" s="1"/>
  <c r="O20" i="21"/>
  <c r="N20" i="21"/>
  <c r="M20" i="21"/>
  <c r="G20" i="21"/>
  <c r="I20" i="21" s="1"/>
  <c r="F20" i="21"/>
  <c r="E20" i="21"/>
  <c r="D20" i="21"/>
  <c r="P21" i="21"/>
  <c r="R21" i="21" s="1"/>
  <c r="O21" i="21"/>
  <c r="N21" i="21"/>
  <c r="M21" i="21"/>
  <c r="G21" i="21"/>
  <c r="I21" i="21" s="1"/>
  <c r="F21" i="21"/>
  <c r="E21" i="21"/>
  <c r="D21" i="21"/>
  <c r="M15" i="21"/>
  <c r="M12" i="20"/>
  <c r="N12" i="20"/>
  <c r="M13" i="20"/>
  <c r="N13" i="20"/>
  <c r="I40" i="21"/>
  <c r="H40" i="21"/>
  <c r="G40" i="21"/>
  <c r="F40" i="21"/>
  <c r="J29" i="21"/>
  <c r="J30" i="21"/>
  <c r="M30" i="21"/>
  <c r="N30" i="21"/>
  <c r="J31" i="21"/>
  <c r="M31" i="21"/>
  <c r="N31" i="21"/>
  <c r="P31" i="21"/>
  <c r="O31" i="21"/>
  <c r="Q23" i="21"/>
  <c r="Q4" i="21"/>
  <c r="W4" i="21" s="1"/>
  <c r="H23" i="21"/>
  <c r="H4" i="21"/>
  <c r="I54" i="16"/>
  <c r="P22" i="21"/>
  <c r="R22" i="21" s="1"/>
  <c r="O22" i="21"/>
  <c r="N22" i="21"/>
  <c r="M22" i="21"/>
  <c r="G22" i="21"/>
  <c r="I22" i="21" s="1"/>
  <c r="F22" i="21"/>
  <c r="E22" i="21"/>
  <c r="D22" i="21"/>
  <c r="P18" i="21"/>
  <c r="R18" i="21" s="1"/>
  <c r="O18" i="21"/>
  <c r="N18" i="21"/>
  <c r="M18" i="21"/>
  <c r="P17" i="21"/>
  <c r="R17" i="21"/>
  <c r="O17" i="21"/>
  <c r="N17" i="21"/>
  <c r="M17" i="21"/>
  <c r="P16" i="21"/>
  <c r="R16" i="21" s="1"/>
  <c r="O16" i="21"/>
  <c r="N16" i="21"/>
  <c r="M16" i="21"/>
  <c r="P15" i="21"/>
  <c r="O15" i="21"/>
  <c r="N15" i="21"/>
  <c r="O82" i="16"/>
  <c r="U80" i="16"/>
  <c r="H80" i="16"/>
  <c r="J80" i="16" s="1"/>
  <c r="G80" i="16"/>
  <c r="U79" i="16"/>
  <c r="H79" i="16"/>
  <c r="J79" i="16" s="1"/>
  <c r="G79" i="16"/>
  <c r="I82" i="16"/>
  <c r="U81" i="16"/>
  <c r="U76" i="16"/>
  <c r="U75" i="16"/>
  <c r="U74" i="16"/>
  <c r="U73" i="16"/>
  <c r="H81" i="16"/>
  <c r="G81" i="16"/>
  <c r="A68" i="16"/>
  <c r="A64" i="16"/>
  <c r="A71" i="16"/>
  <c r="V66" i="16"/>
  <c r="V67" i="16"/>
  <c r="J37" i="20"/>
  <c r="Y51" i="20"/>
  <c r="I50" i="20"/>
  <c r="H50" i="20"/>
  <c r="G50" i="20"/>
  <c r="F50" i="20"/>
  <c r="I49" i="20"/>
  <c r="H49" i="20"/>
  <c r="G49" i="20"/>
  <c r="F49" i="20"/>
  <c r="I48" i="20"/>
  <c r="H48" i="20"/>
  <c r="G48" i="20"/>
  <c r="F48" i="20"/>
  <c r="I47" i="20"/>
  <c r="H47" i="20"/>
  <c r="G47" i="20"/>
  <c r="F47" i="20"/>
  <c r="J45" i="20"/>
  <c r="I45" i="20"/>
  <c r="H45" i="20"/>
  <c r="G45" i="20"/>
  <c r="F45" i="20"/>
  <c r="Y38" i="20"/>
  <c r="I37" i="20"/>
  <c r="P37" i="20" s="1"/>
  <c r="H37" i="20"/>
  <c r="G37" i="20"/>
  <c r="N37" i="20"/>
  <c r="F37" i="20"/>
  <c r="M37" i="20"/>
  <c r="I36" i="20"/>
  <c r="H36" i="20"/>
  <c r="G36" i="20"/>
  <c r="F36" i="20"/>
  <c r="I34" i="20"/>
  <c r="H34" i="20"/>
  <c r="G34" i="20"/>
  <c r="F34" i="20"/>
  <c r="J33" i="20"/>
  <c r="I33" i="20"/>
  <c r="H33" i="20"/>
  <c r="G33" i="20"/>
  <c r="F33" i="20"/>
  <c r="Q24" i="20"/>
  <c r="Q4" i="20" s="1"/>
  <c r="H24" i="20"/>
  <c r="H4" i="20"/>
  <c r="I66" i="16"/>
  <c r="P23" i="20"/>
  <c r="R23" i="20" s="1"/>
  <c r="O23" i="20"/>
  <c r="N23" i="20"/>
  <c r="M23" i="20"/>
  <c r="G23" i="20"/>
  <c r="I23" i="20" s="1"/>
  <c r="F23" i="20"/>
  <c r="E23" i="20"/>
  <c r="D23" i="20"/>
  <c r="P22" i="20"/>
  <c r="R22" i="20" s="1"/>
  <c r="O22" i="20"/>
  <c r="N22" i="20"/>
  <c r="M22" i="20"/>
  <c r="G22" i="20"/>
  <c r="I22" i="20" s="1"/>
  <c r="F22" i="20"/>
  <c r="E22" i="20"/>
  <c r="D22" i="20"/>
  <c r="P21" i="20"/>
  <c r="R21" i="20" s="1"/>
  <c r="O21" i="20"/>
  <c r="N21" i="20"/>
  <c r="M21" i="20"/>
  <c r="I21" i="20"/>
  <c r="P20" i="20"/>
  <c r="R20" i="20" s="1"/>
  <c r="O20" i="20"/>
  <c r="N20" i="20"/>
  <c r="M20" i="20"/>
  <c r="G20" i="20"/>
  <c r="I20" i="20"/>
  <c r="F20" i="20"/>
  <c r="E20" i="20"/>
  <c r="D20" i="20"/>
  <c r="P19" i="20"/>
  <c r="R19" i="20" s="1"/>
  <c r="O19" i="20"/>
  <c r="N19" i="20"/>
  <c r="M19" i="20"/>
  <c r="I19" i="20"/>
  <c r="P18" i="20"/>
  <c r="R18" i="20" s="1"/>
  <c r="O18" i="20"/>
  <c r="N18" i="20"/>
  <c r="M18" i="20"/>
  <c r="G18" i="20"/>
  <c r="I18" i="20"/>
  <c r="F18" i="20"/>
  <c r="E18" i="20"/>
  <c r="D18" i="20"/>
  <c r="P17" i="20"/>
  <c r="R17" i="20" s="1"/>
  <c r="O17" i="20"/>
  <c r="N17" i="20"/>
  <c r="M17" i="20"/>
  <c r="G17" i="20"/>
  <c r="I17" i="20" s="1"/>
  <c r="F17" i="20"/>
  <c r="E17" i="20"/>
  <c r="D17" i="20"/>
  <c r="P16" i="20"/>
  <c r="R16" i="20" s="1"/>
  <c r="O16" i="20"/>
  <c r="N16" i="20"/>
  <c r="M16" i="20"/>
  <c r="G16" i="20"/>
  <c r="I16" i="20"/>
  <c r="F16" i="20"/>
  <c r="E16" i="20"/>
  <c r="D16" i="20"/>
  <c r="P15" i="20"/>
  <c r="R15" i="20" s="1"/>
  <c r="O15" i="20"/>
  <c r="N15" i="20"/>
  <c r="N24" i="20" s="1"/>
  <c r="N4" i="20" s="1"/>
  <c r="L66" i="16" s="1"/>
  <c r="M15" i="20"/>
  <c r="P14" i="20"/>
  <c r="R14" i="20" s="1"/>
  <c r="O14" i="20"/>
  <c r="N14" i="20"/>
  <c r="M14" i="20"/>
  <c r="M24" i="20" s="1"/>
  <c r="M4" i="20" s="1"/>
  <c r="K66" i="16" s="1"/>
  <c r="P13" i="20"/>
  <c r="O13" i="20"/>
  <c r="P12" i="20"/>
  <c r="R12" i="20"/>
  <c r="O12" i="20"/>
  <c r="O33" i="16"/>
  <c r="U33" i="16"/>
  <c r="I32" i="16"/>
  <c r="I33" i="16"/>
  <c r="I34" i="16"/>
  <c r="A37" i="16"/>
  <c r="M80" i="16"/>
  <c r="P23" i="17"/>
  <c r="O23" i="17"/>
  <c r="N23" i="17"/>
  <c r="M23" i="17"/>
  <c r="P22" i="17"/>
  <c r="O22" i="17"/>
  <c r="N22" i="17"/>
  <c r="M22" i="17"/>
  <c r="P21" i="17"/>
  <c r="O21" i="17"/>
  <c r="N21" i="17"/>
  <c r="M21" i="17"/>
  <c r="P20" i="17"/>
  <c r="O20" i="17"/>
  <c r="N20" i="17"/>
  <c r="M20" i="17"/>
  <c r="P19" i="17"/>
  <c r="O19" i="17"/>
  <c r="N19" i="17"/>
  <c r="M19" i="17"/>
  <c r="P18" i="17"/>
  <c r="O18" i="17"/>
  <c r="N18" i="17"/>
  <c r="M18" i="17"/>
  <c r="P17" i="17"/>
  <c r="O17" i="17"/>
  <c r="N17" i="17"/>
  <c r="M17" i="17"/>
  <c r="P16" i="17"/>
  <c r="O16" i="17"/>
  <c r="N16" i="17"/>
  <c r="M16" i="17"/>
  <c r="P15" i="17"/>
  <c r="O15" i="17"/>
  <c r="N15" i="17"/>
  <c r="M15" i="17"/>
  <c r="P14" i="17"/>
  <c r="O14" i="17"/>
  <c r="N14" i="17"/>
  <c r="M14" i="17"/>
  <c r="Q66" i="17"/>
  <c r="Q64" i="17"/>
  <c r="I69" i="17"/>
  <c r="H69" i="17"/>
  <c r="G69" i="17"/>
  <c r="F69" i="17"/>
  <c r="I68" i="17"/>
  <c r="H68" i="17"/>
  <c r="G68" i="17"/>
  <c r="F68" i="17"/>
  <c r="I66" i="17"/>
  <c r="H66" i="17"/>
  <c r="G66" i="17"/>
  <c r="F66" i="17"/>
  <c r="I64" i="17"/>
  <c r="H64" i="17"/>
  <c r="G64" i="17"/>
  <c r="F64" i="17"/>
  <c r="I56" i="17"/>
  <c r="H56" i="17"/>
  <c r="G56" i="17"/>
  <c r="F56" i="17"/>
  <c r="I55" i="17"/>
  <c r="H55" i="17"/>
  <c r="G55" i="17"/>
  <c r="F55" i="17"/>
  <c r="I54" i="17"/>
  <c r="H54" i="17"/>
  <c r="G54" i="17"/>
  <c r="F54" i="17"/>
  <c r="I52" i="17"/>
  <c r="H52" i="17"/>
  <c r="G52" i="17"/>
  <c r="F52" i="17"/>
  <c r="I49" i="17"/>
  <c r="H49" i="17"/>
  <c r="G49" i="17"/>
  <c r="F49" i="17"/>
  <c r="I48" i="17"/>
  <c r="H48" i="17"/>
  <c r="G48" i="17"/>
  <c r="F48" i="17"/>
  <c r="I47" i="17"/>
  <c r="H47" i="17"/>
  <c r="G47" i="17"/>
  <c r="F47" i="17"/>
  <c r="I46" i="17"/>
  <c r="H46" i="17"/>
  <c r="G46" i="17"/>
  <c r="F46" i="17"/>
  <c r="I45" i="17"/>
  <c r="H45" i="17"/>
  <c r="G45" i="17"/>
  <c r="F45" i="17"/>
  <c r="I42" i="17"/>
  <c r="H42" i="17"/>
  <c r="G42" i="17"/>
  <c r="F42" i="17"/>
  <c r="I39" i="17"/>
  <c r="H39" i="17"/>
  <c r="G39" i="17"/>
  <c r="F39" i="17"/>
  <c r="I37" i="17"/>
  <c r="H37" i="17"/>
  <c r="G37" i="17"/>
  <c r="F37" i="17"/>
  <c r="I36" i="17"/>
  <c r="H36" i="17"/>
  <c r="G36" i="17"/>
  <c r="F36" i="17"/>
  <c r="I35" i="17"/>
  <c r="H35" i="17"/>
  <c r="G35" i="17"/>
  <c r="F35" i="17"/>
  <c r="Y70" i="17"/>
  <c r="J64" i="17"/>
  <c r="Y57" i="17"/>
  <c r="Q56" i="17"/>
  <c r="Q53" i="17"/>
  <c r="Q50" i="17"/>
  <c r="Q47" i="17"/>
  <c r="Q44" i="17"/>
  <c r="Q41" i="17"/>
  <c r="Q38" i="17"/>
  <c r="Q35" i="17"/>
  <c r="Q34" i="17"/>
  <c r="Q33" i="17"/>
  <c r="I55" i="16"/>
  <c r="W5" i="21"/>
  <c r="U55" i="16"/>
  <c r="M126" i="16"/>
  <c r="M23" i="16"/>
  <c r="M152" i="16"/>
  <c r="M24" i="16"/>
  <c r="N75" i="16"/>
  <c r="P75" i="16" s="1"/>
  <c r="N80" i="16"/>
  <c r="P80" i="16" s="1"/>
  <c r="M74" i="16"/>
  <c r="M79" i="16"/>
  <c r="N74" i="16"/>
  <c r="P74" i="16" s="1"/>
  <c r="N79" i="16"/>
  <c r="M73" i="16"/>
  <c r="M76" i="16"/>
  <c r="M81" i="16"/>
  <c r="N73" i="16"/>
  <c r="P73" i="16" s="1"/>
  <c r="N76" i="16"/>
  <c r="P76" i="16" s="1"/>
  <c r="N81" i="16"/>
  <c r="P81" i="16" s="1"/>
  <c r="M75" i="16"/>
  <c r="N58" i="21"/>
  <c r="N5" i="21" s="1"/>
  <c r="L55" i="16" s="1"/>
  <c r="O58" i="21"/>
  <c r="O5" i="21" s="1"/>
  <c r="M55" i="16" s="1"/>
  <c r="P58" i="21"/>
  <c r="R58" i="21" s="1"/>
  <c r="M58" i="21"/>
  <c r="M5" i="21" s="1"/>
  <c r="K55" i="16" s="1"/>
  <c r="R50" i="21"/>
  <c r="Q68" i="21"/>
  <c r="H7" i="21" s="1"/>
  <c r="Q79" i="21"/>
  <c r="Q7" i="21" s="1"/>
  <c r="R67" i="21"/>
  <c r="Q44" i="21"/>
  <c r="Q6" i="21" s="1"/>
  <c r="T31" i="21"/>
  <c r="R31" i="21"/>
  <c r="R32" i="21"/>
  <c r="S31" i="21"/>
  <c r="S32" i="21"/>
  <c r="Q33" i="21"/>
  <c r="H6" i="21" s="1"/>
  <c r="N23" i="21"/>
  <c r="N4" i="21" s="1"/>
  <c r="L54" i="16" s="1"/>
  <c r="O23" i="21"/>
  <c r="O4" i="21" s="1"/>
  <c r="M54" i="16" s="1"/>
  <c r="P23" i="21"/>
  <c r="P4" i="21" s="1"/>
  <c r="N54" i="16" s="1"/>
  <c r="M23" i="21"/>
  <c r="M4" i="21" s="1"/>
  <c r="K54" i="16" s="1"/>
  <c r="R15" i="21"/>
  <c r="U82" i="16"/>
  <c r="M47" i="20"/>
  <c r="O47" i="20"/>
  <c r="Q51" i="20"/>
  <c r="Q5" i="20" s="1"/>
  <c r="P47" i="20"/>
  <c r="R47" i="20" s="1"/>
  <c r="O37" i="20"/>
  <c r="Q38" i="20"/>
  <c r="H5" i="20" s="1"/>
  <c r="H6" i="20" s="1"/>
  <c r="Q70" i="17"/>
  <c r="Q5" i="17"/>
  <c r="J56" i="17"/>
  <c r="J34" i="17"/>
  <c r="J33" i="17"/>
  <c r="Q24" i="17"/>
  <c r="Q4" i="17"/>
  <c r="O32" i="16"/>
  <c r="H24" i="17"/>
  <c r="H4" i="17"/>
  <c r="R23" i="17"/>
  <c r="P66" i="16"/>
  <c r="G23" i="17"/>
  <c r="I23" i="17" s="1"/>
  <c r="J66" i="16" s="1"/>
  <c r="F23" i="17"/>
  <c r="E23" i="17"/>
  <c r="D23" i="17"/>
  <c r="R22" i="17"/>
  <c r="G22" i="17"/>
  <c r="I22" i="17" s="1"/>
  <c r="F22" i="17"/>
  <c r="E22" i="17"/>
  <c r="D22" i="17"/>
  <c r="R21" i="17"/>
  <c r="I21" i="17"/>
  <c r="R20" i="17"/>
  <c r="G20" i="17"/>
  <c r="I20" i="17" s="1"/>
  <c r="F20" i="17"/>
  <c r="E20" i="17"/>
  <c r="D20" i="17"/>
  <c r="R19" i="17"/>
  <c r="I19" i="17"/>
  <c r="R18" i="17"/>
  <c r="G18" i="17"/>
  <c r="I18" i="17" s="1"/>
  <c r="F18" i="17"/>
  <c r="E18" i="17"/>
  <c r="D18" i="17"/>
  <c r="R17" i="17"/>
  <c r="G17" i="17"/>
  <c r="I17" i="17" s="1"/>
  <c r="F17" i="17"/>
  <c r="E17" i="17"/>
  <c r="D17" i="17"/>
  <c r="R16" i="17"/>
  <c r="G16" i="17"/>
  <c r="I16" i="17" s="1"/>
  <c r="F16" i="17"/>
  <c r="E16" i="17"/>
  <c r="D16" i="17"/>
  <c r="R15" i="17"/>
  <c r="R14" i="17"/>
  <c r="P5" i="21"/>
  <c r="N55" i="16" s="1"/>
  <c r="S47" i="20"/>
  <c r="Q57" i="17"/>
  <c r="H5" i="17"/>
  <c r="W5" i="17"/>
  <c r="W4" i="17"/>
  <c r="U32" i="16"/>
  <c r="Q6" i="17"/>
  <c r="O34" i="16"/>
  <c r="A46" i="16"/>
  <c r="A47" i="16"/>
  <c r="A48" i="16"/>
  <c r="A49" i="16"/>
  <c r="I46" i="16"/>
  <c r="I39" i="16"/>
  <c r="O39" i="16"/>
  <c r="U39" i="16"/>
  <c r="O40" i="16"/>
  <c r="A41" i="16"/>
  <c r="O41" i="16"/>
  <c r="H6" i="17"/>
  <c r="W6" i="17"/>
  <c r="U34" i="16"/>
  <c r="AY5" i="16" s="1"/>
  <c r="R23" i="15"/>
  <c r="R22" i="15"/>
  <c r="R21" i="15"/>
  <c r="R20" i="15"/>
  <c r="R19" i="15"/>
  <c r="R18" i="15"/>
  <c r="I22" i="15"/>
  <c r="I20" i="15"/>
  <c r="G21" i="15"/>
  <c r="I21" i="15" s="1"/>
  <c r="F21" i="15"/>
  <c r="E21" i="15"/>
  <c r="D21" i="15"/>
  <c r="Q25" i="15"/>
  <c r="Q4" i="15"/>
  <c r="O46" i="16"/>
  <c r="H25" i="15"/>
  <c r="H4" i="15"/>
  <c r="P24" i="15"/>
  <c r="R24" i="15" s="1"/>
  <c r="O24" i="15"/>
  <c r="N24" i="15"/>
  <c r="M24" i="15"/>
  <c r="W4" i="15"/>
  <c r="U46" i="16"/>
  <c r="G24" i="15"/>
  <c r="I24" i="15" s="1"/>
  <c r="F24" i="15"/>
  <c r="E24" i="15"/>
  <c r="D24" i="15"/>
  <c r="G23" i="15"/>
  <c r="I23" i="15" s="1"/>
  <c r="F23" i="15"/>
  <c r="E23" i="15"/>
  <c r="D23" i="15"/>
  <c r="I110" i="15"/>
  <c r="H110" i="15"/>
  <c r="O108" i="15" s="1"/>
  <c r="G110" i="15"/>
  <c r="F110" i="15"/>
  <c r="I109" i="15"/>
  <c r="H109" i="15"/>
  <c r="G109" i="15"/>
  <c r="F109" i="15"/>
  <c r="M108" i="15" s="1"/>
  <c r="I108" i="15"/>
  <c r="I111" i="15" s="1"/>
  <c r="H108" i="15"/>
  <c r="G108" i="15"/>
  <c r="F108" i="15"/>
  <c r="I107" i="15"/>
  <c r="P107" i="15" s="1"/>
  <c r="H107" i="15"/>
  <c r="O107" i="15" s="1"/>
  <c r="O111" i="15" s="1"/>
  <c r="O6" i="15" s="1"/>
  <c r="M48" i="16" s="1"/>
  <c r="G107" i="15"/>
  <c r="N107" i="15" s="1"/>
  <c r="F107" i="15"/>
  <c r="I59" i="15"/>
  <c r="H59" i="15"/>
  <c r="G59" i="15"/>
  <c r="F59" i="15"/>
  <c r="I58" i="15"/>
  <c r="H58" i="15"/>
  <c r="G58" i="15"/>
  <c r="F58" i="15"/>
  <c r="I57" i="15"/>
  <c r="H57" i="15"/>
  <c r="G57" i="15"/>
  <c r="F57" i="15"/>
  <c r="I53" i="15"/>
  <c r="P53" i="15" s="1"/>
  <c r="H53" i="15"/>
  <c r="G53" i="15"/>
  <c r="F53" i="15"/>
  <c r="M53" i="15" s="1"/>
  <c r="I45" i="15"/>
  <c r="H45" i="15"/>
  <c r="G45" i="15"/>
  <c r="F45" i="15"/>
  <c r="I44" i="15"/>
  <c r="H44" i="15"/>
  <c r="G44" i="15"/>
  <c r="F44" i="15"/>
  <c r="I43" i="15"/>
  <c r="H43" i="15"/>
  <c r="G43" i="15"/>
  <c r="F43" i="15"/>
  <c r="I38" i="15"/>
  <c r="H38" i="15"/>
  <c r="G38" i="15"/>
  <c r="F38" i="15"/>
  <c r="P108" i="15"/>
  <c r="R108" i="15" s="1"/>
  <c r="AG92" i="6"/>
  <c r="O53" i="15"/>
  <c r="N53" i="15"/>
  <c r="J53" i="15"/>
  <c r="J52" i="15"/>
  <c r="J51" i="15"/>
  <c r="J50" i="15"/>
  <c r="Q69" i="15"/>
  <c r="Q5" i="15"/>
  <c r="M107" i="15"/>
  <c r="J101" i="15"/>
  <c r="J89" i="15"/>
  <c r="J84" i="15"/>
  <c r="I100" i="15"/>
  <c r="H100" i="15"/>
  <c r="G100" i="15"/>
  <c r="F100" i="15"/>
  <c r="I99" i="15"/>
  <c r="H99" i="15"/>
  <c r="G99" i="15"/>
  <c r="F99" i="15"/>
  <c r="I98" i="15"/>
  <c r="H98" i="15"/>
  <c r="G98" i="15"/>
  <c r="F98" i="15"/>
  <c r="I96" i="15"/>
  <c r="H96" i="15"/>
  <c r="G96" i="15"/>
  <c r="F96" i="15"/>
  <c r="I94" i="15"/>
  <c r="H94" i="15"/>
  <c r="G94" i="15"/>
  <c r="F94" i="15"/>
  <c r="I93" i="15"/>
  <c r="H93" i="15"/>
  <c r="G93" i="15"/>
  <c r="F93" i="15"/>
  <c r="I90" i="15"/>
  <c r="H90" i="15"/>
  <c r="G90" i="15"/>
  <c r="F90" i="15"/>
  <c r="I89" i="15"/>
  <c r="H89" i="15"/>
  <c r="G89" i="15"/>
  <c r="F89" i="15"/>
  <c r="I86" i="15"/>
  <c r="H86" i="15"/>
  <c r="G86" i="15"/>
  <c r="F86" i="15"/>
  <c r="I85" i="15"/>
  <c r="H85" i="15"/>
  <c r="G85" i="15"/>
  <c r="F85" i="15"/>
  <c r="I84" i="15"/>
  <c r="P84" i="15" s="1"/>
  <c r="H84" i="15"/>
  <c r="O84" i="15" s="1"/>
  <c r="G84" i="15"/>
  <c r="N84" i="15"/>
  <c r="F84" i="15"/>
  <c r="M84" i="15" s="1"/>
  <c r="I81" i="15"/>
  <c r="H81" i="15"/>
  <c r="G81" i="15"/>
  <c r="F81" i="15"/>
  <c r="I79" i="15"/>
  <c r="H79" i="15"/>
  <c r="G79" i="15"/>
  <c r="F79" i="15"/>
  <c r="I78" i="15"/>
  <c r="H78" i="15"/>
  <c r="G78" i="15"/>
  <c r="F78" i="15"/>
  <c r="Q60" i="15"/>
  <c r="H5" i="15" s="1"/>
  <c r="H111" i="15"/>
  <c r="Q111" i="15"/>
  <c r="Q6" i="15"/>
  <c r="O48" i="16" s="1"/>
  <c r="Q102" i="15"/>
  <c r="H6" i="15" s="1"/>
  <c r="AT31" i="6"/>
  <c r="AJ60" i="6"/>
  <c r="AK60" i="6"/>
  <c r="AL60" i="6"/>
  <c r="AM60" i="6"/>
  <c r="AP60" i="6" s="1"/>
  <c r="AJ61" i="6"/>
  <c r="AK61" i="6"/>
  <c r="AL61" i="6"/>
  <c r="AM61" i="6"/>
  <c r="AP61" i="6" s="1"/>
  <c r="AJ62" i="6"/>
  <c r="AK62" i="6"/>
  <c r="AL62" i="6"/>
  <c r="AM62" i="6"/>
  <c r="AR62" i="6" s="1"/>
  <c r="AJ63" i="6"/>
  <c r="AK63" i="6"/>
  <c r="AL63" i="6"/>
  <c r="AM63" i="6"/>
  <c r="AR63" i="6" s="1"/>
  <c r="AM64" i="6"/>
  <c r="AR64" i="6" s="1"/>
  <c r="AL64" i="6"/>
  <c r="AK64" i="6"/>
  <c r="AJ64" i="6"/>
  <c r="AN65" i="6"/>
  <c r="G19" i="9"/>
  <c r="L19" i="9" s="1"/>
  <c r="F19" i="9"/>
  <c r="E19" i="9"/>
  <c r="D19" i="9"/>
  <c r="G18" i="9"/>
  <c r="L18" i="9" s="1"/>
  <c r="F18" i="9"/>
  <c r="E18" i="9"/>
  <c r="D18" i="9"/>
  <c r="G17" i="9"/>
  <c r="J17" i="9" s="1"/>
  <c r="F17" i="9"/>
  <c r="E17" i="9"/>
  <c r="D17" i="9"/>
  <c r="G16" i="9"/>
  <c r="L16" i="9" s="1"/>
  <c r="F16" i="9"/>
  <c r="E16" i="9"/>
  <c r="D16" i="9"/>
  <c r="AM48" i="6"/>
  <c r="AR48" i="6"/>
  <c r="AL48" i="6"/>
  <c r="AK48" i="6"/>
  <c r="AJ48" i="6"/>
  <c r="AM47" i="6"/>
  <c r="AR47" i="6"/>
  <c r="AL47" i="6"/>
  <c r="AK47" i="6"/>
  <c r="AJ47" i="6"/>
  <c r="AM46" i="6"/>
  <c r="AR46" i="6" s="1"/>
  <c r="AL46" i="6"/>
  <c r="AK46" i="6"/>
  <c r="AJ46" i="6"/>
  <c r="AJ49" i="6"/>
  <c r="AK49" i="6"/>
  <c r="AL49" i="6"/>
  <c r="AM49" i="6"/>
  <c r="AR49" i="6"/>
  <c r="AR50" i="6"/>
  <c r="T5" i="6" s="1"/>
  <c r="J39" i="16" s="1"/>
  <c r="AM45" i="6"/>
  <c r="AR45" i="6" s="1"/>
  <c r="AL45" i="6"/>
  <c r="AK45" i="6"/>
  <c r="AJ45" i="6"/>
  <c r="H25" i="9"/>
  <c r="O33" i="9"/>
  <c r="O228" i="9"/>
  <c r="O217" i="9"/>
  <c r="O206" i="9"/>
  <c r="O195" i="9"/>
  <c r="O183" i="9"/>
  <c r="O171" i="9"/>
  <c r="O159" i="9"/>
  <c r="O148" i="9"/>
  <c r="O137" i="9"/>
  <c r="O126" i="9"/>
  <c r="O115" i="9"/>
  <c r="O104" i="9"/>
  <c r="O93" i="9"/>
  <c r="O81" i="9"/>
  <c r="O70" i="9"/>
  <c r="O59" i="9"/>
  <c r="G213" i="9"/>
  <c r="F213" i="9"/>
  <c r="E213" i="9"/>
  <c r="D213" i="9"/>
  <c r="G202" i="9"/>
  <c r="F202" i="9"/>
  <c r="E202" i="9"/>
  <c r="D202" i="9"/>
  <c r="G191" i="9"/>
  <c r="F191" i="9"/>
  <c r="E191" i="9"/>
  <c r="D191" i="9"/>
  <c r="G179" i="9"/>
  <c r="F179" i="9"/>
  <c r="E179" i="9"/>
  <c r="D179" i="9"/>
  <c r="G167" i="9"/>
  <c r="F167" i="9"/>
  <c r="E167" i="9"/>
  <c r="D167" i="9"/>
  <c r="G155" i="9"/>
  <c r="F155" i="9"/>
  <c r="E155" i="9"/>
  <c r="D155" i="9"/>
  <c r="G144" i="9"/>
  <c r="F144" i="9"/>
  <c r="E144" i="9"/>
  <c r="D144" i="9"/>
  <c r="G133" i="9"/>
  <c r="F133" i="9"/>
  <c r="E133" i="9"/>
  <c r="D133" i="9"/>
  <c r="G122" i="9"/>
  <c r="F122" i="9"/>
  <c r="E122" i="9"/>
  <c r="D122" i="9"/>
  <c r="G111" i="9"/>
  <c r="F111" i="9"/>
  <c r="E111" i="9"/>
  <c r="D111" i="9"/>
  <c r="G100" i="9"/>
  <c r="F100" i="9"/>
  <c r="E100" i="9"/>
  <c r="D100" i="9"/>
  <c r="G89" i="9"/>
  <c r="F89" i="9"/>
  <c r="E89" i="9"/>
  <c r="D89" i="9"/>
  <c r="G77" i="9"/>
  <c r="F77" i="9"/>
  <c r="E77" i="9"/>
  <c r="D77" i="9"/>
  <c r="G66" i="9"/>
  <c r="F66" i="9"/>
  <c r="E66" i="9"/>
  <c r="D66" i="9"/>
  <c r="G55" i="9"/>
  <c r="F55" i="9"/>
  <c r="E55" i="9"/>
  <c r="D55" i="9"/>
  <c r="G44" i="9"/>
  <c r="G33" i="9" s="1"/>
  <c r="F44" i="9"/>
  <c r="E44" i="9"/>
  <c r="D44" i="9"/>
  <c r="D33" i="9" s="1"/>
  <c r="AR85" i="6"/>
  <c r="AR84" i="6"/>
  <c r="AR80" i="6"/>
  <c r="AR79" i="6"/>
  <c r="AR77" i="6"/>
  <c r="AR75" i="6"/>
  <c r="AG193" i="6"/>
  <c r="AH193" i="6"/>
  <c r="AI193" i="6"/>
  <c r="AJ193" i="6"/>
  <c r="AQ61" i="6"/>
  <c r="AP62" i="6"/>
  <c r="AQ60" i="6"/>
  <c r="AQ62" i="6"/>
  <c r="AR61" i="6"/>
  <c r="AR60" i="6"/>
  <c r="AP64" i="6"/>
  <c r="AQ64" i="6"/>
  <c r="J18" i="9"/>
  <c r="K18" i="9"/>
  <c r="J19" i="9"/>
  <c r="K19" i="9"/>
  <c r="AP46" i="6"/>
  <c r="AQ46" i="6"/>
  <c r="AP47" i="6"/>
  <c r="AQ47" i="6"/>
  <c r="AP48" i="6"/>
  <c r="AP49" i="6"/>
  <c r="AP50" i="6" s="1"/>
  <c r="AQ48" i="6"/>
  <c r="AQ49" i="6"/>
  <c r="AQ50" i="6" s="1"/>
  <c r="AP45" i="6"/>
  <c r="AQ45" i="6"/>
  <c r="F33" i="9"/>
  <c r="G21" i="9"/>
  <c r="L21" i="9" s="1"/>
  <c r="F21" i="9"/>
  <c r="E21" i="9"/>
  <c r="D21" i="9"/>
  <c r="G20" i="9"/>
  <c r="L20" i="9" s="1"/>
  <c r="F20" i="9"/>
  <c r="E20" i="9"/>
  <c r="D20" i="9"/>
  <c r="G22" i="9"/>
  <c r="J22" i="9" s="1"/>
  <c r="F22" i="9"/>
  <c r="E22" i="9"/>
  <c r="D22" i="9"/>
  <c r="K20" i="9"/>
  <c r="K21" i="9"/>
  <c r="K22" i="9"/>
  <c r="AJ103" i="6"/>
  <c r="AI103" i="6"/>
  <c r="AH103" i="6"/>
  <c r="AG103" i="6"/>
  <c r="AJ102" i="6"/>
  <c r="AI102" i="6"/>
  <c r="AH102" i="6"/>
  <c r="AO102" i="6" s="1"/>
  <c r="W14" i="6" s="1"/>
  <c r="AG102" i="6"/>
  <c r="AJ99" i="6"/>
  <c r="AI99" i="6"/>
  <c r="AH99" i="6"/>
  <c r="AG99" i="6"/>
  <c r="AJ98" i="6"/>
  <c r="AI98" i="6"/>
  <c r="AH98" i="6"/>
  <c r="AG98" i="6"/>
  <c r="AJ96" i="6"/>
  <c r="AI96" i="6"/>
  <c r="AP96" i="6" s="1"/>
  <c r="L14" i="6" s="1"/>
  <c r="AH96" i="6"/>
  <c r="AO96" i="6"/>
  <c r="K14" i="6" s="1"/>
  <c r="AG96" i="6"/>
  <c r="AN96" i="6"/>
  <c r="J14" i="6" s="1"/>
  <c r="AJ95" i="6"/>
  <c r="AI95" i="6"/>
  <c r="AH95" i="6"/>
  <c r="AG95" i="6"/>
  <c r="AJ92" i="6"/>
  <c r="AI92" i="6"/>
  <c r="AH92" i="6"/>
  <c r="D42" i="9"/>
  <c r="AG110" i="6"/>
  <c r="D23" i="9"/>
  <c r="E23" i="9"/>
  <c r="F23" i="9"/>
  <c r="G23" i="9"/>
  <c r="L23" i="9" s="1"/>
  <c r="D24" i="9"/>
  <c r="E24" i="9"/>
  <c r="F24" i="9"/>
  <c r="G24" i="9"/>
  <c r="K24" i="9" s="1"/>
  <c r="O31" i="9"/>
  <c r="AN50" i="6"/>
  <c r="R5" i="6"/>
  <c r="O37" i="9"/>
  <c r="H4" i="9"/>
  <c r="AH5" i="6"/>
  <c r="AT5" i="6"/>
  <c r="L24" i="9"/>
  <c r="H5" i="9"/>
  <c r="AR392" i="6"/>
  <c r="AR374" i="6"/>
  <c r="AR356" i="6"/>
  <c r="AR338" i="6"/>
  <c r="AR320" i="6"/>
  <c r="AR302" i="6"/>
  <c r="AR284" i="6"/>
  <c r="AR266" i="6"/>
  <c r="AR248" i="6"/>
  <c r="AR230" i="6"/>
  <c r="AR212" i="6"/>
  <c r="AR194" i="6"/>
  <c r="AR176" i="6"/>
  <c r="AR158" i="6"/>
  <c r="AR140" i="6"/>
  <c r="AR122" i="6"/>
  <c r="AR104" i="6"/>
  <c r="H6" i="9"/>
  <c r="AH6" i="6"/>
  <c r="AH7" i="6"/>
  <c r="G53" i="9"/>
  <c r="F53" i="9"/>
  <c r="E53" i="9"/>
  <c r="D53" i="9"/>
  <c r="G47" i="9"/>
  <c r="F47" i="9"/>
  <c r="E47" i="9"/>
  <c r="D47" i="9"/>
  <c r="G42" i="9"/>
  <c r="F42" i="9"/>
  <c r="E42" i="9"/>
  <c r="AJ386" i="6"/>
  <c r="AI386" i="6"/>
  <c r="AH386" i="6"/>
  <c r="AG386" i="6"/>
  <c r="AJ368" i="6"/>
  <c r="AI368" i="6"/>
  <c r="AH368" i="6"/>
  <c r="AG368" i="6"/>
  <c r="AJ350" i="6"/>
  <c r="AI350" i="6"/>
  <c r="AH350" i="6"/>
  <c r="AG350" i="6"/>
  <c r="AJ332" i="6"/>
  <c r="AI332" i="6"/>
  <c r="AH332" i="6"/>
  <c r="AG332" i="6"/>
  <c r="AJ296" i="6"/>
  <c r="AI296" i="6"/>
  <c r="AH296" i="6"/>
  <c r="AG296" i="6"/>
  <c r="AJ278" i="6"/>
  <c r="AI278" i="6"/>
  <c r="AH278" i="6"/>
  <c r="AG278" i="6"/>
  <c r="AJ242" i="6"/>
  <c r="AI242" i="6"/>
  <c r="AH242" i="6"/>
  <c r="AG242" i="6"/>
  <c r="AJ224" i="6"/>
  <c r="AI224" i="6"/>
  <c r="AH224" i="6"/>
  <c r="AG224" i="6"/>
  <c r="AJ206" i="6"/>
  <c r="AI206" i="6"/>
  <c r="AH206" i="6"/>
  <c r="AG206" i="6"/>
  <c r="AJ188" i="6"/>
  <c r="AI188" i="6"/>
  <c r="AH188" i="6"/>
  <c r="AG188" i="6"/>
  <c r="AJ170" i="6"/>
  <c r="AI170" i="6"/>
  <c r="AH170" i="6"/>
  <c r="AG170" i="6"/>
  <c r="AJ152" i="6"/>
  <c r="AI152" i="6"/>
  <c r="AH152" i="6"/>
  <c r="AG152" i="6"/>
  <c r="AJ134" i="6"/>
  <c r="AI134" i="6"/>
  <c r="AH134" i="6"/>
  <c r="AG134" i="6"/>
  <c r="AJ116" i="6"/>
  <c r="AI116" i="6"/>
  <c r="AH116" i="6"/>
  <c r="AG116" i="6"/>
  <c r="G227" i="9"/>
  <c r="F227" i="9"/>
  <c r="E227" i="9"/>
  <c r="D227" i="9"/>
  <c r="G226" i="9"/>
  <c r="F226" i="9"/>
  <c r="E226" i="9"/>
  <c r="D226" i="9"/>
  <c r="G222" i="9"/>
  <c r="F222" i="9"/>
  <c r="E222" i="9"/>
  <c r="D222" i="9"/>
  <c r="G216" i="9"/>
  <c r="F216" i="9"/>
  <c r="E216" i="9"/>
  <c r="D216" i="9"/>
  <c r="G211" i="9"/>
  <c r="F211" i="9"/>
  <c r="E211" i="9"/>
  <c r="D211" i="9"/>
  <c r="G205" i="9"/>
  <c r="F205" i="9"/>
  <c r="E205" i="9"/>
  <c r="D205" i="9"/>
  <c r="G200" i="9"/>
  <c r="F200" i="9"/>
  <c r="E200" i="9"/>
  <c r="D200" i="9"/>
  <c r="G194" i="9"/>
  <c r="F194" i="9"/>
  <c r="E194" i="9"/>
  <c r="D194" i="9"/>
  <c r="G193" i="9"/>
  <c r="F193" i="9"/>
  <c r="E193" i="9"/>
  <c r="D193" i="9"/>
  <c r="G189" i="9"/>
  <c r="F189" i="9"/>
  <c r="E189" i="9"/>
  <c r="D189" i="9"/>
  <c r="G182" i="9"/>
  <c r="F182" i="9"/>
  <c r="E182" i="9"/>
  <c r="D182" i="9"/>
  <c r="G181" i="9"/>
  <c r="F181" i="9"/>
  <c r="E181" i="9"/>
  <c r="D181" i="9"/>
  <c r="G177" i="9"/>
  <c r="F177" i="9"/>
  <c r="E177" i="9"/>
  <c r="D177" i="9"/>
  <c r="G170" i="9"/>
  <c r="F170" i="9"/>
  <c r="E170" i="9"/>
  <c r="D170" i="9"/>
  <c r="G165" i="9"/>
  <c r="F165" i="9"/>
  <c r="E165" i="9"/>
  <c r="D165" i="9"/>
  <c r="G158" i="9"/>
  <c r="F158" i="9"/>
  <c r="E158" i="9"/>
  <c r="D158" i="9"/>
  <c r="G153" i="9"/>
  <c r="F153" i="9"/>
  <c r="E153" i="9"/>
  <c r="D153" i="9"/>
  <c r="G147" i="9"/>
  <c r="F147" i="9"/>
  <c r="E147" i="9"/>
  <c r="D147" i="9"/>
  <c r="G142" i="9"/>
  <c r="F142" i="9"/>
  <c r="E142" i="9"/>
  <c r="D142" i="9"/>
  <c r="G136" i="9"/>
  <c r="F136" i="9"/>
  <c r="E136" i="9"/>
  <c r="D136" i="9"/>
  <c r="G135" i="9"/>
  <c r="F135" i="9"/>
  <c r="E135" i="9"/>
  <c r="D135" i="9"/>
  <c r="G132" i="9"/>
  <c r="N131" i="9" s="1"/>
  <c r="F132" i="9"/>
  <c r="M131" i="9" s="1"/>
  <c r="AF22" i="6" s="1"/>
  <c r="E132" i="9"/>
  <c r="D132" i="9"/>
  <c r="G131" i="9"/>
  <c r="F131" i="9"/>
  <c r="E131" i="9"/>
  <c r="L131" i="9" s="1"/>
  <c r="AE22" i="6" s="1"/>
  <c r="D131" i="9"/>
  <c r="G114" i="9"/>
  <c r="F114" i="9"/>
  <c r="E114" i="9"/>
  <c r="D114" i="9"/>
  <c r="G109" i="9"/>
  <c r="F109" i="9"/>
  <c r="E109" i="9"/>
  <c r="G125" i="9"/>
  <c r="F125" i="9"/>
  <c r="E125" i="9"/>
  <c r="D125" i="9"/>
  <c r="G124" i="9"/>
  <c r="F124" i="9"/>
  <c r="E124" i="9"/>
  <c r="D124" i="9"/>
  <c r="G121" i="9"/>
  <c r="F121" i="9"/>
  <c r="M120" i="9" s="1"/>
  <c r="AF21" i="6" s="1"/>
  <c r="E121" i="9"/>
  <c r="L120" i="9" s="1"/>
  <c r="AE21" i="6" s="1"/>
  <c r="D121" i="9"/>
  <c r="G120" i="9"/>
  <c r="F120" i="9"/>
  <c r="E120" i="9"/>
  <c r="D120" i="9"/>
  <c r="K120" i="9" s="1"/>
  <c r="AD21" i="6" s="1"/>
  <c r="D109" i="9"/>
  <c r="G103" i="9"/>
  <c r="F103" i="9"/>
  <c r="E103" i="9"/>
  <c r="D103" i="9"/>
  <c r="G102" i="9"/>
  <c r="F102" i="9"/>
  <c r="E102" i="9"/>
  <c r="D102" i="9"/>
  <c r="G98" i="9"/>
  <c r="F98" i="9"/>
  <c r="E98" i="9"/>
  <c r="D98" i="9"/>
  <c r="G92" i="9"/>
  <c r="F92" i="9"/>
  <c r="E92" i="9"/>
  <c r="D92" i="9"/>
  <c r="G87" i="9"/>
  <c r="F87" i="9"/>
  <c r="E87" i="9"/>
  <c r="D87" i="9"/>
  <c r="G80" i="9"/>
  <c r="F80" i="9"/>
  <c r="E80" i="9"/>
  <c r="D80" i="9"/>
  <c r="G79" i="9"/>
  <c r="F79" i="9"/>
  <c r="E79" i="9"/>
  <c r="D79" i="9"/>
  <c r="G75" i="9"/>
  <c r="G31" i="9" s="1"/>
  <c r="F75" i="9"/>
  <c r="E75" i="9"/>
  <c r="D75" i="9"/>
  <c r="G69" i="9"/>
  <c r="F69" i="9"/>
  <c r="E69" i="9"/>
  <c r="D69" i="9"/>
  <c r="G68" i="9"/>
  <c r="F68" i="9"/>
  <c r="E68" i="9"/>
  <c r="D68" i="9"/>
  <c r="G65" i="9"/>
  <c r="F65" i="9"/>
  <c r="M64" i="9" s="1"/>
  <c r="AF16" i="6" s="1"/>
  <c r="E65" i="9"/>
  <c r="D65" i="9"/>
  <c r="G64" i="9"/>
  <c r="N64" i="9" s="1"/>
  <c r="P64" i="9" s="1"/>
  <c r="F64" i="9"/>
  <c r="E64" i="9"/>
  <c r="D64" i="9"/>
  <c r="K64" i="9" s="1"/>
  <c r="AD16" i="6" s="1"/>
  <c r="G58" i="9"/>
  <c r="F58" i="9"/>
  <c r="E58" i="9"/>
  <c r="D58" i="9"/>
  <c r="G54" i="9"/>
  <c r="N53" i="9" s="1"/>
  <c r="F54" i="9"/>
  <c r="M53" i="9" s="1"/>
  <c r="AF15" i="6" s="1"/>
  <c r="E54" i="9"/>
  <c r="L53" i="9" s="1"/>
  <c r="AE15" i="6" s="1"/>
  <c r="D54" i="9"/>
  <c r="K53" i="9"/>
  <c r="AD15" i="6"/>
  <c r="L64" i="9"/>
  <c r="AE16" i="6" s="1"/>
  <c r="N120" i="9"/>
  <c r="R120" i="9" s="1"/>
  <c r="K131" i="9"/>
  <c r="AD22" i="6" s="1"/>
  <c r="E31" i="9"/>
  <c r="G36" i="9"/>
  <c r="AQ96" i="6"/>
  <c r="M14" i="6"/>
  <c r="AK101" i="6"/>
  <c r="AK96" i="6"/>
  <c r="AG272" i="6"/>
  <c r="AH272" i="6"/>
  <c r="AI272" i="6"/>
  <c r="AJ272" i="6"/>
  <c r="AG275" i="6"/>
  <c r="AH275" i="6"/>
  <c r="AI275" i="6"/>
  <c r="AJ275" i="6"/>
  <c r="AK276" i="6"/>
  <c r="AG283" i="6"/>
  <c r="AH283" i="6"/>
  <c r="AI283" i="6"/>
  <c r="AJ283" i="6"/>
  <c r="AK281" i="6"/>
  <c r="AQ102" i="6"/>
  <c r="Y14" i="6" s="1"/>
  <c r="AK84" i="6"/>
  <c r="AK79" i="6"/>
  <c r="AJ391" i="6"/>
  <c r="AI391" i="6"/>
  <c r="AH391" i="6"/>
  <c r="AG391" i="6"/>
  <c r="AJ384" i="6"/>
  <c r="AQ384" i="6" s="1"/>
  <c r="AI384" i="6"/>
  <c r="AP384" i="6" s="1"/>
  <c r="L30" i="6" s="1"/>
  <c r="AH384" i="6"/>
  <c r="AO384" i="6"/>
  <c r="K30" i="6" s="1"/>
  <c r="AG384" i="6"/>
  <c r="AN384" i="6" s="1"/>
  <c r="J30" i="6" s="1"/>
  <c r="AJ383" i="6"/>
  <c r="AI383" i="6"/>
  <c r="AH383" i="6"/>
  <c r="AO382" i="6" s="1"/>
  <c r="G30" i="6" s="1"/>
  <c r="AG383" i="6"/>
  <c r="AJ382" i="6"/>
  <c r="AI382" i="6"/>
  <c r="AH382" i="6"/>
  <c r="AG382" i="6"/>
  <c r="AJ381" i="6"/>
  <c r="AI381" i="6"/>
  <c r="AH381" i="6"/>
  <c r="AG381" i="6"/>
  <c r="AK389" i="6"/>
  <c r="AK384" i="6"/>
  <c r="AJ373" i="6"/>
  <c r="AI373" i="6"/>
  <c r="AH373" i="6"/>
  <c r="AG373" i="6"/>
  <c r="AJ365" i="6"/>
  <c r="AI365" i="6"/>
  <c r="AH365" i="6"/>
  <c r="AG365" i="6"/>
  <c r="AJ362" i="6"/>
  <c r="AI362" i="6"/>
  <c r="AH362" i="6"/>
  <c r="AG362" i="6"/>
  <c r="AK371" i="6"/>
  <c r="AK366" i="6"/>
  <c r="AJ355" i="6"/>
  <c r="AI355" i="6"/>
  <c r="AH355" i="6"/>
  <c r="AG355" i="6"/>
  <c r="AJ347" i="6"/>
  <c r="AI347" i="6"/>
  <c r="AH347" i="6"/>
  <c r="AG347" i="6"/>
  <c r="AJ344" i="6"/>
  <c r="AI344" i="6"/>
  <c r="AH344" i="6"/>
  <c r="AG344" i="6"/>
  <c r="AK353" i="6"/>
  <c r="AK348" i="6"/>
  <c r="AJ337" i="6"/>
  <c r="AI337" i="6"/>
  <c r="AH337" i="6"/>
  <c r="AG337" i="6"/>
  <c r="AJ329" i="6"/>
  <c r="AI329" i="6"/>
  <c r="AH329" i="6"/>
  <c r="AG329" i="6"/>
  <c r="AJ326" i="6"/>
  <c r="AI326" i="6"/>
  <c r="AH326" i="6"/>
  <c r="AG326" i="6"/>
  <c r="AK335" i="6"/>
  <c r="AK330" i="6"/>
  <c r="AJ319" i="6"/>
  <c r="AI319" i="6"/>
  <c r="AH319" i="6"/>
  <c r="AG319" i="6"/>
  <c r="AJ312" i="6"/>
  <c r="AQ312" i="6" s="1"/>
  <c r="AI312" i="6"/>
  <c r="AP312" i="6"/>
  <c r="L26" i="6" s="1"/>
  <c r="AH312" i="6"/>
  <c r="AO312" i="6"/>
  <c r="K26" i="6" s="1"/>
  <c r="AG312" i="6"/>
  <c r="AN312" i="6"/>
  <c r="J26" i="6" s="1"/>
  <c r="AJ311" i="6"/>
  <c r="AI311" i="6"/>
  <c r="AH311" i="6"/>
  <c r="AG311" i="6"/>
  <c r="AJ308" i="6"/>
  <c r="AI308" i="6"/>
  <c r="AH308" i="6"/>
  <c r="AG308" i="6"/>
  <c r="AK317" i="6"/>
  <c r="AK312" i="6"/>
  <c r="AJ301" i="6"/>
  <c r="AI301" i="6"/>
  <c r="AH301" i="6"/>
  <c r="AG301" i="6"/>
  <c r="AJ293" i="6"/>
  <c r="AI293" i="6"/>
  <c r="AH293" i="6"/>
  <c r="AG293" i="6"/>
  <c r="AJ290" i="6"/>
  <c r="AI290" i="6"/>
  <c r="AH290" i="6"/>
  <c r="AG290" i="6"/>
  <c r="AK299" i="6"/>
  <c r="AK294" i="6"/>
  <c r="AP382" i="6"/>
  <c r="H30" i="6" s="1"/>
  <c r="AQ382" i="6"/>
  <c r="AJ265" i="6"/>
  <c r="AI265" i="6"/>
  <c r="AH265" i="6"/>
  <c r="AG265" i="6"/>
  <c r="AJ257" i="6"/>
  <c r="AI257" i="6"/>
  <c r="AH257" i="6"/>
  <c r="AG257" i="6"/>
  <c r="AJ256" i="6"/>
  <c r="AI256" i="6"/>
  <c r="AH256" i="6"/>
  <c r="AG256" i="6"/>
  <c r="AJ254" i="6"/>
  <c r="AI254" i="6"/>
  <c r="AH254" i="6"/>
  <c r="AG254" i="6"/>
  <c r="AK263" i="6"/>
  <c r="AK258" i="6"/>
  <c r="AJ247" i="6"/>
  <c r="AI247" i="6"/>
  <c r="AH247" i="6"/>
  <c r="AG247" i="6"/>
  <c r="AJ239" i="6"/>
  <c r="AI239" i="6"/>
  <c r="AH239" i="6"/>
  <c r="AG239" i="6"/>
  <c r="AJ236" i="6"/>
  <c r="AI236" i="6"/>
  <c r="AH236" i="6"/>
  <c r="AG236" i="6"/>
  <c r="AK245" i="6"/>
  <c r="AK240" i="6"/>
  <c r="AJ229" i="6"/>
  <c r="AI229" i="6"/>
  <c r="AH229" i="6"/>
  <c r="AG229" i="6"/>
  <c r="AJ221" i="6"/>
  <c r="AI221" i="6"/>
  <c r="AH221" i="6"/>
  <c r="AG221" i="6"/>
  <c r="AJ218" i="6"/>
  <c r="AI218" i="6"/>
  <c r="AH218" i="6"/>
  <c r="AG218" i="6"/>
  <c r="AK227" i="6"/>
  <c r="AK222" i="6"/>
  <c r="AJ211" i="6"/>
  <c r="AI211" i="6"/>
  <c r="AH211" i="6"/>
  <c r="AG211" i="6"/>
  <c r="AJ203" i="6"/>
  <c r="AI203" i="6"/>
  <c r="AH203" i="6"/>
  <c r="AG203" i="6"/>
  <c r="AJ200" i="6"/>
  <c r="AI200" i="6"/>
  <c r="AH200" i="6"/>
  <c r="AG200" i="6"/>
  <c r="AK209" i="6"/>
  <c r="AK204" i="6"/>
  <c r="AJ185" i="6"/>
  <c r="AI185" i="6"/>
  <c r="AH185" i="6"/>
  <c r="AG185" i="6"/>
  <c r="AJ184" i="6"/>
  <c r="AI184" i="6"/>
  <c r="AH184" i="6"/>
  <c r="AG184" i="6"/>
  <c r="AJ182" i="6"/>
  <c r="AI182" i="6"/>
  <c r="AH182" i="6"/>
  <c r="AG182" i="6"/>
  <c r="AK191" i="6"/>
  <c r="AK186" i="6"/>
  <c r="AJ175" i="6"/>
  <c r="AI175" i="6"/>
  <c r="AH175" i="6"/>
  <c r="AG175" i="6"/>
  <c r="AJ167" i="6"/>
  <c r="AI167" i="6"/>
  <c r="AH167" i="6"/>
  <c r="AG167" i="6"/>
  <c r="AJ164" i="6"/>
  <c r="AI164" i="6"/>
  <c r="AH164" i="6"/>
  <c r="AG164" i="6"/>
  <c r="AK173" i="6"/>
  <c r="AK168" i="6"/>
  <c r="AJ157" i="6"/>
  <c r="AI157" i="6"/>
  <c r="AH157" i="6"/>
  <c r="AG157" i="6"/>
  <c r="AJ149" i="6"/>
  <c r="AI149" i="6"/>
  <c r="AH149" i="6"/>
  <c r="AG149" i="6"/>
  <c r="AJ146" i="6"/>
  <c r="AI146" i="6"/>
  <c r="AH146" i="6"/>
  <c r="AG146" i="6"/>
  <c r="AK155" i="6"/>
  <c r="AK150" i="6"/>
  <c r="AJ139" i="6"/>
  <c r="AI139" i="6"/>
  <c r="AH139" i="6"/>
  <c r="AG139" i="6"/>
  <c r="AJ131" i="6"/>
  <c r="AI131" i="6"/>
  <c r="AH131" i="6"/>
  <c r="AG131" i="6"/>
  <c r="AJ128" i="6"/>
  <c r="AI128" i="6"/>
  <c r="AH128" i="6"/>
  <c r="AG128" i="6"/>
  <c r="AK137" i="6"/>
  <c r="AK132" i="6"/>
  <c r="AK119" i="6"/>
  <c r="AK114" i="6"/>
  <c r="AJ121" i="6"/>
  <c r="AI121" i="6"/>
  <c r="AH121" i="6"/>
  <c r="AG121" i="6"/>
  <c r="AJ113" i="6"/>
  <c r="AI113" i="6"/>
  <c r="AH113" i="6"/>
  <c r="AG113" i="6"/>
  <c r="AJ110" i="6"/>
  <c r="AI110" i="6"/>
  <c r="AH110" i="6"/>
  <c r="U3000" i="2"/>
  <c r="T3000" i="2"/>
  <c r="S3000" i="2"/>
  <c r="U2999" i="2"/>
  <c r="T2999" i="2"/>
  <c r="S2999" i="2"/>
  <c r="U2998" i="2"/>
  <c r="T2998" i="2"/>
  <c r="S2998" i="2"/>
  <c r="U2997" i="2"/>
  <c r="T2997" i="2"/>
  <c r="S2997" i="2"/>
  <c r="U2996" i="2"/>
  <c r="T2996" i="2"/>
  <c r="S2996" i="2"/>
  <c r="U2995" i="2"/>
  <c r="T2995" i="2"/>
  <c r="S2995" i="2"/>
  <c r="U2994" i="2"/>
  <c r="T2994" i="2"/>
  <c r="S2994" i="2"/>
  <c r="U2993" i="2"/>
  <c r="T2993" i="2"/>
  <c r="S2993" i="2"/>
  <c r="U2992" i="2"/>
  <c r="T2992" i="2"/>
  <c r="V2992" i="2"/>
  <c r="S2992" i="2"/>
  <c r="U2991" i="2"/>
  <c r="T2991" i="2"/>
  <c r="S2991" i="2"/>
  <c r="U2990" i="2"/>
  <c r="T2990" i="2"/>
  <c r="S2990" i="2"/>
  <c r="U2989" i="2"/>
  <c r="T2989" i="2"/>
  <c r="S2989" i="2"/>
  <c r="U2988" i="2"/>
  <c r="T2988" i="2"/>
  <c r="S2988" i="2"/>
  <c r="U2987" i="2"/>
  <c r="T2987" i="2"/>
  <c r="S2987" i="2"/>
  <c r="U2986" i="2"/>
  <c r="T2986" i="2"/>
  <c r="S2986" i="2"/>
  <c r="U2985" i="2"/>
  <c r="T2985" i="2"/>
  <c r="S2985" i="2"/>
  <c r="U2984" i="2"/>
  <c r="T2984" i="2"/>
  <c r="S2984" i="2"/>
  <c r="U2983" i="2"/>
  <c r="T2983" i="2"/>
  <c r="S2983" i="2"/>
  <c r="U2982" i="2"/>
  <c r="T2982" i="2"/>
  <c r="S2982" i="2"/>
  <c r="U2981" i="2"/>
  <c r="T2981" i="2"/>
  <c r="S2981" i="2"/>
  <c r="U2980" i="2"/>
  <c r="T2980" i="2"/>
  <c r="S2980" i="2"/>
  <c r="U2979" i="2"/>
  <c r="T2979" i="2"/>
  <c r="S2979" i="2"/>
  <c r="U2978" i="2"/>
  <c r="T2978" i="2"/>
  <c r="S2978" i="2"/>
  <c r="U2977" i="2"/>
  <c r="T2977" i="2"/>
  <c r="S2977" i="2"/>
  <c r="U2976" i="2"/>
  <c r="T2976" i="2"/>
  <c r="S2976" i="2"/>
  <c r="U2975" i="2"/>
  <c r="T2975" i="2"/>
  <c r="S2975" i="2"/>
  <c r="U2974" i="2"/>
  <c r="T2974" i="2"/>
  <c r="S2974" i="2"/>
  <c r="U2973" i="2"/>
  <c r="T2973" i="2"/>
  <c r="S2973" i="2"/>
  <c r="U2972" i="2"/>
  <c r="T2972" i="2"/>
  <c r="S2972" i="2"/>
  <c r="U2971" i="2"/>
  <c r="T2971" i="2"/>
  <c r="S2971" i="2"/>
  <c r="U2970" i="2"/>
  <c r="T2970" i="2"/>
  <c r="S2970" i="2"/>
  <c r="U2969" i="2"/>
  <c r="T2969" i="2"/>
  <c r="S2969" i="2"/>
  <c r="U2968" i="2"/>
  <c r="T2968" i="2"/>
  <c r="S2968" i="2"/>
  <c r="U2967" i="2"/>
  <c r="T2967" i="2"/>
  <c r="S2967" i="2"/>
  <c r="U2966" i="2"/>
  <c r="T2966" i="2"/>
  <c r="S2966" i="2"/>
  <c r="U2965" i="2"/>
  <c r="T2965" i="2"/>
  <c r="S2965" i="2"/>
  <c r="U2964" i="2"/>
  <c r="T2964" i="2"/>
  <c r="S2964" i="2"/>
  <c r="U2963" i="2"/>
  <c r="V2963" i="2"/>
  <c r="T2963" i="2"/>
  <c r="S2963" i="2"/>
  <c r="U2962" i="2"/>
  <c r="T2962" i="2"/>
  <c r="S2962" i="2"/>
  <c r="U2961" i="2"/>
  <c r="T2961" i="2"/>
  <c r="S2961" i="2"/>
  <c r="U2960" i="2"/>
  <c r="T2960" i="2"/>
  <c r="S2960" i="2"/>
  <c r="U2959" i="2"/>
  <c r="T2959" i="2"/>
  <c r="S2959" i="2"/>
  <c r="U2958" i="2"/>
  <c r="T2958" i="2"/>
  <c r="S2958" i="2"/>
  <c r="U2957" i="2"/>
  <c r="T2957" i="2"/>
  <c r="S2957" i="2"/>
  <c r="U2956" i="2"/>
  <c r="T2956" i="2"/>
  <c r="S2956" i="2"/>
  <c r="U2955" i="2"/>
  <c r="T2955" i="2"/>
  <c r="S2955" i="2"/>
  <c r="U2954" i="2"/>
  <c r="T2954" i="2"/>
  <c r="S2954" i="2"/>
  <c r="U2953" i="2"/>
  <c r="T2953" i="2"/>
  <c r="S2953" i="2"/>
  <c r="U2952" i="2"/>
  <c r="T2952" i="2"/>
  <c r="S2952" i="2"/>
  <c r="U2951" i="2"/>
  <c r="T2951" i="2"/>
  <c r="S2951" i="2"/>
  <c r="U2950" i="2"/>
  <c r="T2950" i="2"/>
  <c r="S2950" i="2"/>
  <c r="U2949" i="2"/>
  <c r="T2949" i="2"/>
  <c r="S2949" i="2"/>
  <c r="U2948" i="2"/>
  <c r="T2948" i="2"/>
  <c r="S2948" i="2"/>
  <c r="U2947" i="2"/>
  <c r="T2947" i="2"/>
  <c r="S2947" i="2"/>
  <c r="U2946" i="2"/>
  <c r="T2946" i="2"/>
  <c r="S2946" i="2"/>
  <c r="V2945" i="2"/>
  <c r="U2945" i="2"/>
  <c r="T2945" i="2"/>
  <c r="S2945" i="2"/>
  <c r="U2944" i="2"/>
  <c r="T2944" i="2"/>
  <c r="S2944" i="2"/>
  <c r="U2943" i="2"/>
  <c r="T2943" i="2"/>
  <c r="S2943" i="2"/>
  <c r="U2942" i="2"/>
  <c r="T2942" i="2"/>
  <c r="S2942" i="2"/>
  <c r="U2941" i="2"/>
  <c r="T2941" i="2"/>
  <c r="S2941" i="2"/>
  <c r="U2940" i="2"/>
  <c r="T2940" i="2"/>
  <c r="S2940" i="2"/>
  <c r="U2939" i="2"/>
  <c r="T2939" i="2"/>
  <c r="S2939" i="2"/>
  <c r="U2938" i="2"/>
  <c r="T2938" i="2"/>
  <c r="S2938" i="2"/>
  <c r="U2937" i="2"/>
  <c r="T2937" i="2"/>
  <c r="S2937" i="2"/>
  <c r="U2936" i="2"/>
  <c r="T2936" i="2"/>
  <c r="S2936" i="2"/>
  <c r="U2935" i="2"/>
  <c r="T2935" i="2"/>
  <c r="S2935" i="2"/>
  <c r="U2934" i="2"/>
  <c r="T2934" i="2"/>
  <c r="S2934" i="2"/>
  <c r="U2933" i="2"/>
  <c r="T2933" i="2"/>
  <c r="S2933" i="2"/>
  <c r="U2932" i="2"/>
  <c r="T2932" i="2"/>
  <c r="S2932" i="2"/>
  <c r="U2931" i="2"/>
  <c r="T2931" i="2"/>
  <c r="S2931" i="2"/>
  <c r="U2930" i="2"/>
  <c r="T2930" i="2"/>
  <c r="S2930" i="2"/>
  <c r="U2929" i="2"/>
  <c r="T2929" i="2"/>
  <c r="S2929" i="2"/>
  <c r="U2928" i="2"/>
  <c r="T2928" i="2"/>
  <c r="S2928" i="2"/>
  <c r="U2927" i="2"/>
  <c r="T2927" i="2"/>
  <c r="S2927" i="2"/>
  <c r="U2926" i="2"/>
  <c r="T2926" i="2"/>
  <c r="S2926" i="2"/>
  <c r="U2925" i="2"/>
  <c r="T2925" i="2"/>
  <c r="S2925" i="2"/>
  <c r="U2924" i="2"/>
  <c r="T2924" i="2"/>
  <c r="S2924" i="2"/>
  <c r="U2923" i="2"/>
  <c r="T2923" i="2"/>
  <c r="S2923" i="2"/>
  <c r="U2922" i="2"/>
  <c r="T2922" i="2"/>
  <c r="S2922" i="2"/>
  <c r="U2921" i="2"/>
  <c r="T2921" i="2"/>
  <c r="S2921" i="2"/>
  <c r="U2920" i="2"/>
  <c r="T2920" i="2"/>
  <c r="S2920" i="2"/>
  <c r="U2919" i="2"/>
  <c r="T2919" i="2"/>
  <c r="S2919" i="2"/>
  <c r="U2918" i="2"/>
  <c r="T2918" i="2"/>
  <c r="S2918" i="2"/>
  <c r="U2917" i="2"/>
  <c r="T2917" i="2"/>
  <c r="S2917" i="2"/>
  <c r="U2916" i="2"/>
  <c r="T2916" i="2"/>
  <c r="S2916" i="2"/>
  <c r="U2915" i="2"/>
  <c r="T2915" i="2"/>
  <c r="S2915" i="2"/>
  <c r="U2914" i="2"/>
  <c r="T2914" i="2"/>
  <c r="S2914" i="2"/>
  <c r="U2913" i="2"/>
  <c r="T2913" i="2"/>
  <c r="S2913" i="2"/>
  <c r="U2912" i="2"/>
  <c r="T2912" i="2"/>
  <c r="S2912" i="2"/>
  <c r="U2911" i="2"/>
  <c r="T2911" i="2"/>
  <c r="S2911" i="2"/>
  <c r="U2910" i="2"/>
  <c r="T2910" i="2"/>
  <c r="S2910" i="2"/>
  <c r="U2909" i="2"/>
  <c r="T2909" i="2"/>
  <c r="S2909" i="2"/>
  <c r="U2908" i="2"/>
  <c r="T2908" i="2"/>
  <c r="S2908" i="2"/>
  <c r="U2907" i="2"/>
  <c r="T2907" i="2"/>
  <c r="S2907" i="2"/>
  <c r="U2906" i="2"/>
  <c r="T2906" i="2"/>
  <c r="S2906" i="2"/>
  <c r="U2905" i="2"/>
  <c r="T2905" i="2"/>
  <c r="S2905" i="2"/>
  <c r="U2904" i="2"/>
  <c r="T2904" i="2"/>
  <c r="S2904" i="2"/>
  <c r="U2903" i="2"/>
  <c r="T2903" i="2"/>
  <c r="S2903" i="2"/>
  <c r="U2902" i="2"/>
  <c r="T2902" i="2"/>
  <c r="S2902" i="2"/>
  <c r="U2901" i="2"/>
  <c r="T2901" i="2"/>
  <c r="S2901" i="2"/>
  <c r="U2900" i="2"/>
  <c r="T2900" i="2"/>
  <c r="S2900" i="2"/>
  <c r="U2899" i="2"/>
  <c r="T2899" i="2"/>
  <c r="S2899" i="2"/>
  <c r="U2898" i="2"/>
  <c r="T2898" i="2"/>
  <c r="S2898" i="2"/>
  <c r="U2897" i="2"/>
  <c r="T2897" i="2"/>
  <c r="S2897" i="2"/>
  <c r="U2896" i="2"/>
  <c r="T2896" i="2"/>
  <c r="S2896" i="2"/>
  <c r="U2895" i="2"/>
  <c r="T2895" i="2"/>
  <c r="S2895" i="2"/>
  <c r="U2894" i="2"/>
  <c r="T2894" i="2"/>
  <c r="S2894" i="2"/>
  <c r="U2893" i="2"/>
  <c r="T2893" i="2"/>
  <c r="S2893" i="2"/>
  <c r="U2892" i="2"/>
  <c r="T2892" i="2"/>
  <c r="S2892" i="2"/>
  <c r="U2891" i="2"/>
  <c r="T2891" i="2"/>
  <c r="S2891" i="2"/>
  <c r="U2890" i="2"/>
  <c r="T2890" i="2"/>
  <c r="S2890" i="2"/>
  <c r="U2889" i="2"/>
  <c r="T2889" i="2"/>
  <c r="S2889" i="2"/>
  <c r="U2888" i="2"/>
  <c r="T2888" i="2"/>
  <c r="S2888" i="2"/>
  <c r="U2887" i="2"/>
  <c r="T2887" i="2"/>
  <c r="S2887" i="2"/>
  <c r="U2886" i="2"/>
  <c r="T2886" i="2"/>
  <c r="S2886" i="2"/>
  <c r="U2885" i="2"/>
  <c r="T2885" i="2"/>
  <c r="S2885" i="2"/>
  <c r="U2884" i="2"/>
  <c r="T2884" i="2"/>
  <c r="S2884" i="2"/>
  <c r="U2883" i="2"/>
  <c r="T2883" i="2"/>
  <c r="S2883" i="2"/>
  <c r="U2882" i="2"/>
  <c r="T2882" i="2"/>
  <c r="S2882" i="2"/>
  <c r="U2881" i="2"/>
  <c r="T2881" i="2"/>
  <c r="S2881" i="2"/>
  <c r="U2880" i="2"/>
  <c r="T2880" i="2"/>
  <c r="S2880" i="2"/>
  <c r="U2879" i="2"/>
  <c r="T2879" i="2"/>
  <c r="S2879" i="2"/>
  <c r="U2878" i="2"/>
  <c r="T2878" i="2"/>
  <c r="S2878" i="2"/>
  <c r="U2877" i="2"/>
  <c r="T2877" i="2"/>
  <c r="S2877" i="2"/>
  <c r="U2876" i="2"/>
  <c r="T2876" i="2"/>
  <c r="S2876" i="2"/>
  <c r="V2876" i="2"/>
  <c r="U2875" i="2"/>
  <c r="T2875" i="2"/>
  <c r="S2875" i="2"/>
  <c r="U2874" i="2"/>
  <c r="T2874" i="2"/>
  <c r="S2874" i="2"/>
  <c r="U2873" i="2"/>
  <c r="T2873" i="2"/>
  <c r="S2873" i="2"/>
  <c r="U2872" i="2"/>
  <c r="T2872" i="2"/>
  <c r="S2872" i="2"/>
  <c r="U2871" i="2"/>
  <c r="T2871" i="2"/>
  <c r="S2871" i="2"/>
  <c r="U2870" i="2"/>
  <c r="T2870" i="2"/>
  <c r="S2870" i="2"/>
  <c r="U2869" i="2"/>
  <c r="T2869" i="2"/>
  <c r="S2869" i="2"/>
  <c r="U2868" i="2"/>
  <c r="T2868" i="2"/>
  <c r="S2868" i="2"/>
  <c r="U2867" i="2"/>
  <c r="T2867" i="2"/>
  <c r="S2867" i="2"/>
  <c r="U2866" i="2"/>
  <c r="T2866" i="2"/>
  <c r="S2866" i="2"/>
  <c r="U2865" i="2"/>
  <c r="T2865" i="2"/>
  <c r="S2865" i="2"/>
  <c r="U2864" i="2"/>
  <c r="T2864" i="2"/>
  <c r="S2864" i="2"/>
  <c r="U2863" i="2"/>
  <c r="T2863" i="2"/>
  <c r="S2863" i="2"/>
  <c r="U2862" i="2"/>
  <c r="T2862" i="2"/>
  <c r="S2862" i="2"/>
  <c r="U2861" i="2"/>
  <c r="T2861" i="2"/>
  <c r="S2861" i="2"/>
  <c r="U2860" i="2"/>
  <c r="T2860" i="2"/>
  <c r="S2860" i="2"/>
  <c r="U2859" i="2"/>
  <c r="T2859" i="2"/>
  <c r="S2859" i="2"/>
  <c r="U2858" i="2"/>
  <c r="T2858" i="2"/>
  <c r="S2858" i="2"/>
  <c r="U2857" i="2"/>
  <c r="T2857" i="2"/>
  <c r="S2857" i="2"/>
  <c r="U2856" i="2"/>
  <c r="T2856" i="2"/>
  <c r="S2856" i="2"/>
  <c r="U2855" i="2"/>
  <c r="T2855" i="2"/>
  <c r="S2855" i="2"/>
  <c r="U2854" i="2"/>
  <c r="T2854" i="2"/>
  <c r="S2854" i="2"/>
  <c r="U2853" i="2"/>
  <c r="T2853" i="2"/>
  <c r="S2853" i="2"/>
  <c r="U2852" i="2"/>
  <c r="T2852" i="2"/>
  <c r="S2852" i="2"/>
  <c r="U2851" i="2"/>
  <c r="T2851" i="2"/>
  <c r="S2851" i="2"/>
  <c r="U2850" i="2"/>
  <c r="T2850" i="2"/>
  <c r="S2850" i="2"/>
  <c r="U2849" i="2"/>
  <c r="T2849" i="2"/>
  <c r="S2849" i="2"/>
  <c r="U2848" i="2"/>
  <c r="T2848" i="2"/>
  <c r="S2848" i="2"/>
  <c r="U2847" i="2"/>
  <c r="T2847" i="2"/>
  <c r="S2847" i="2"/>
  <c r="U2846" i="2"/>
  <c r="T2846" i="2"/>
  <c r="S2846" i="2"/>
  <c r="U2845" i="2"/>
  <c r="T2845" i="2"/>
  <c r="S2845" i="2"/>
  <c r="U2844" i="2"/>
  <c r="T2844" i="2"/>
  <c r="S2844" i="2"/>
  <c r="U2843" i="2"/>
  <c r="T2843" i="2"/>
  <c r="S2843" i="2"/>
  <c r="U2842" i="2"/>
  <c r="T2842" i="2"/>
  <c r="S2842" i="2"/>
  <c r="U2841" i="2"/>
  <c r="T2841" i="2"/>
  <c r="S2841" i="2"/>
  <c r="U2840" i="2"/>
  <c r="T2840" i="2"/>
  <c r="S2840" i="2"/>
  <c r="U2839" i="2"/>
  <c r="T2839" i="2"/>
  <c r="S2839" i="2"/>
  <c r="U2838" i="2"/>
  <c r="T2838" i="2"/>
  <c r="S2838" i="2"/>
  <c r="U2837" i="2"/>
  <c r="T2837" i="2"/>
  <c r="S2837" i="2"/>
  <c r="U2836" i="2"/>
  <c r="T2836" i="2"/>
  <c r="S2836" i="2"/>
  <c r="U2835" i="2"/>
  <c r="T2835" i="2"/>
  <c r="S2835" i="2"/>
  <c r="U2834" i="2"/>
  <c r="T2834" i="2"/>
  <c r="S2834" i="2"/>
  <c r="U2833" i="2"/>
  <c r="T2833" i="2"/>
  <c r="S2833" i="2"/>
  <c r="U2832" i="2"/>
  <c r="T2832" i="2"/>
  <c r="S2832" i="2"/>
  <c r="U2831" i="2"/>
  <c r="T2831" i="2"/>
  <c r="S2831" i="2"/>
  <c r="U2830" i="2"/>
  <c r="T2830" i="2"/>
  <c r="S2830" i="2"/>
  <c r="U2829" i="2"/>
  <c r="T2829" i="2"/>
  <c r="S2829" i="2"/>
  <c r="U2828" i="2"/>
  <c r="T2828" i="2"/>
  <c r="S2828" i="2"/>
  <c r="U2827" i="2"/>
  <c r="T2827" i="2"/>
  <c r="S2827" i="2"/>
  <c r="U2826" i="2"/>
  <c r="T2826" i="2"/>
  <c r="S2826" i="2"/>
  <c r="U2825" i="2"/>
  <c r="T2825" i="2"/>
  <c r="S2825" i="2"/>
  <c r="U2824" i="2"/>
  <c r="T2824" i="2"/>
  <c r="S2824" i="2"/>
  <c r="U2823" i="2"/>
  <c r="T2823" i="2"/>
  <c r="S2823" i="2"/>
  <c r="U2822" i="2"/>
  <c r="T2822" i="2"/>
  <c r="S2822" i="2"/>
  <c r="U2821" i="2"/>
  <c r="T2821" i="2"/>
  <c r="S2821" i="2"/>
  <c r="U2820" i="2"/>
  <c r="T2820" i="2"/>
  <c r="S2820" i="2"/>
  <c r="U2819" i="2"/>
  <c r="T2819" i="2"/>
  <c r="S2819" i="2"/>
  <c r="U2818" i="2"/>
  <c r="T2818" i="2"/>
  <c r="S2818" i="2"/>
  <c r="U2817" i="2"/>
  <c r="T2817" i="2"/>
  <c r="S2817" i="2"/>
  <c r="U2816" i="2"/>
  <c r="T2816" i="2"/>
  <c r="S2816" i="2"/>
  <c r="U2815" i="2"/>
  <c r="T2815" i="2"/>
  <c r="S2815" i="2"/>
  <c r="U2814" i="2"/>
  <c r="T2814" i="2"/>
  <c r="S2814" i="2"/>
  <c r="U2813" i="2"/>
  <c r="T2813" i="2"/>
  <c r="S2813" i="2"/>
  <c r="U2812" i="2"/>
  <c r="T2812" i="2"/>
  <c r="S2812" i="2"/>
  <c r="U2811" i="2"/>
  <c r="T2811" i="2"/>
  <c r="S2811" i="2"/>
  <c r="U2810" i="2"/>
  <c r="T2810" i="2"/>
  <c r="S2810" i="2"/>
  <c r="U2809" i="2"/>
  <c r="T2809" i="2"/>
  <c r="S2809" i="2"/>
  <c r="U2808" i="2"/>
  <c r="T2808" i="2"/>
  <c r="S2808" i="2"/>
  <c r="U2807" i="2"/>
  <c r="T2807" i="2"/>
  <c r="S2807" i="2"/>
  <c r="U2806" i="2"/>
  <c r="T2806" i="2"/>
  <c r="S2806" i="2"/>
  <c r="U2805" i="2"/>
  <c r="T2805" i="2"/>
  <c r="S2805" i="2"/>
  <c r="U2804" i="2"/>
  <c r="T2804" i="2"/>
  <c r="S2804" i="2"/>
  <c r="U2803" i="2"/>
  <c r="T2803" i="2"/>
  <c r="S2803" i="2"/>
  <c r="U2802" i="2"/>
  <c r="T2802" i="2"/>
  <c r="S2802" i="2"/>
  <c r="U2801" i="2"/>
  <c r="T2801" i="2"/>
  <c r="S2801" i="2"/>
  <c r="U2800" i="2"/>
  <c r="T2800" i="2"/>
  <c r="S2800" i="2"/>
  <c r="U2799" i="2"/>
  <c r="T2799" i="2"/>
  <c r="S2799" i="2"/>
  <c r="U2798" i="2"/>
  <c r="T2798" i="2"/>
  <c r="S2798" i="2"/>
  <c r="U2797" i="2"/>
  <c r="T2797" i="2"/>
  <c r="S2797" i="2"/>
  <c r="U2796" i="2"/>
  <c r="T2796" i="2"/>
  <c r="S2796" i="2"/>
  <c r="U2795" i="2"/>
  <c r="T2795" i="2"/>
  <c r="S2795" i="2"/>
  <c r="U2794" i="2"/>
  <c r="T2794" i="2"/>
  <c r="S2794" i="2"/>
  <c r="U2793" i="2"/>
  <c r="T2793" i="2"/>
  <c r="S2793" i="2"/>
  <c r="U2792" i="2"/>
  <c r="T2792" i="2"/>
  <c r="S2792" i="2"/>
  <c r="U2791" i="2"/>
  <c r="T2791" i="2"/>
  <c r="S2791" i="2"/>
  <c r="U2790" i="2"/>
  <c r="T2790" i="2"/>
  <c r="S2790" i="2"/>
  <c r="U2789" i="2"/>
  <c r="T2789" i="2"/>
  <c r="S2789" i="2"/>
  <c r="U2788" i="2"/>
  <c r="T2788" i="2"/>
  <c r="S2788" i="2"/>
  <c r="U2787" i="2"/>
  <c r="T2787" i="2"/>
  <c r="S2787" i="2"/>
  <c r="U2786" i="2"/>
  <c r="T2786" i="2"/>
  <c r="S2786" i="2"/>
  <c r="U2785" i="2"/>
  <c r="T2785" i="2"/>
  <c r="S2785" i="2"/>
  <c r="U2784" i="2"/>
  <c r="T2784" i="2"/>
  <c r="S2784" i="2"/>
  <c r="U2783" i="2"/>
  <c r="T2783" i="2"/>
  <c r="S2783" i="2"/>
  <c r="U2782" i="2"/>
  <c r="T2782" i="2"/>
  <c r="S2782" i="2"/>
  <c r="U2781" i="2"/>
  <c r="T2781" i="2"/>
  <c r="S2781" i="2"/>
  <c r="U2780" i="2"/>
  <c r="T2780" i="2"/>
  <c r="S2780" i="2"/>
  <c r="U2779" i="2"/>
  <c r="T2779" i="2"/>
  <c r="S2779" i="2"/>
  <c r="U2778" i="2"/>
  <c r="T2778" i="2"/>
  <c r="S2778" i="2"/>
  <c r="U2777" i="2"/>
  <c r="T2777" i="2"/>
  <c r="S2777" i="2"/>
  <c r="U2776" i="2"/>
  <c r="T2776" i="2"/>
  <c r="S2776" i="2"/>
  <c r="U2775" i="2"/>
  <c r="T2775" i="2"/>
  <c r="S2775" i="2"/>
  <c r="U2774" i="2"/>
  <c r="T2774" i="2"/>
  <c r="S2774" i="2"/>
  <c r="U2773" i="2"/>
  <c r="T2773" i="2"/>
  <c r="S2773" i="2"/>
  <c r="U2772" i="2"/>
  <c r="T2772" i="2"/>
  <c r="S2772" i="2"/>
  <c r="U2771" i="2"/>
  <c r="T2771" i="2"/>
  <c r="S2771" i="2"/>
  <c r="U2770" i="2"/>
  <c r="T2770" i="2"/>
  <c r="S2770" i="2"/>
  <c r="U2769" i="2"/>
  <c r="T2769" i="2"/>
  <c r="S2769" i="2"/>
  <c r="U2768" i="2"/>
  <c r="T2768" i="2"/>
  <c r="S2768" i="2"/>
  <c r="U2767" i="2"/>
  <c r="T2767" i="2"/>
  <c r="S2767" i="2"/>
  <c r="U2766" i="2"/>
  <c r="T2766" i="2"/>
  <c r="S2766" i="2"/>
  <c r="U2765" i="2"/>
  <c r="T2765" i="2"/>
  <c r="S2765" i="2"/>
  <c r="U2764" i="2"/>
  <c r="T2764" i="2"/>
  <c r="S2764" i="2"/>
  <c r="U2763" i="2"/>
  <c r="T2763" i="2"/>
  <c r="S2763" i="2"/>
  <c r="U2762" i="2"/>
  <c r="T2762" i="2"/>
  <c r="S2762" i="2"/>
  <c r="U2761" i="2"/>
  <c r="T2761" i="2"/>
  <c r="S2761" i="2"/>
  <c r="U2760" i="2"/>
  <c r="T2760" i="2"/>
  <c r="S2760" i="2"/>
  <c r="U2759" i="2"/>
  <c r="T2759" i="2"/>
  <c r="S2759" i="2"/>
  <c r="U2758" i="2"/>
  <c r="T2758" i="2"/>
  <c r="S2758" i="2"/>
  <c r="U2757" i="2"/>
  <c r="T2757" i="2"/>
  <c r="S2757" i="2"/>
  <c r="U2756" i="2"/>
  <c r="T2756" i="2"/>
  <c r="S2756" i="2"/>
  <c r="U2755" i="2"/>
  <c r="T2755" i="2"/>
  <c r="S2755" i="2"/>
  <c r="U2754" i="2"/>
  <c r="T2754" i="2"/>
  <c r="S2754" i="2"/>
  <c r="U2753" i="2"/>
  <c r="T2753" i="2"/>
  <c r="S2753" i="2"/>
  <c r="U2752" i="2"/>
  <c r="T2752" i="2"/>
  <c r="S2752" i="2"/>
  <c r="U2751" i="2"/>
  <c r="T2751" i="2"/>
  <c r="S2751" i="2"/>
  <c r="U2750" i="2"/>
  <c r="T2750" i="2"/>
  <c r="S2750" i="2"/>
  <c r="U2749" i="2"/>
  <c r="T2749" i="2"/>
  <c r="S2749" i="2"/>
  <c r="U2748" i="2"/>
  <c r="T2748" i="2"/>
  <c r="S2748" i="2"/>
  <c r="U2747" i="2"/>
  <c r="T2747" i="2"/>
  <c r="S2747" i="2"/>
  <c r="U2746" i="2"/>
  <c r="T2746" i="2"/>
  <c r="S2746" i="2"/>
  <c r="U2745" i="2"/>
  <c r="T2745" i="2"/>
  <c r="S2745" i="2"/>
  <c r="U2744" i="2"/>
  <c r="T2744" i="2"/>
  <c r="S2744" i="2"/>
  <c r="U2743" i="2"/>
  <c r="T2743" i="2"/>
  <c r="S2743" i="2"/>
  <c r="U2742" i="2"/>
  <c r="T2742" i="2"/>
  <c r="S2742" i="2"/>
  <c r="U2741" i="2"/>
  <c r="T2741" i="2"/>
  <c r="S2741" i="2"/>
  <c r="U2740" i="2"/>
  <c r="T2740" i="2"/>
  <c r="S2740" i="2"/>
  <c r="U2739" i="2"/>
  <c r="T2739" i="2"/>
  <c r="S2739" i="2"/>
  <c r="U2738" i="2"/>
  <c r="T2738" i="2"/>
  <c r="S2738" i="2"/>
  <c r="U2737" i="2"/>
  <c r="T2737" i="2"/>
  <c r="S2737" i="2"/>
  <c r="U2736" i="2"/>
  <c r="T2736" i="2"/>
  <c r="S2736" i="2"/>
  <c r="U2735" i="2"/>
  <c r="T2735" i="2"/>
  <c r="S2735" i="2"/>
  <c r="U2734" i="2"/>
  <c r="T2734" i="2"/>
  <c r="S2734" i="2"/>
  <c r="U2733" i="2"/>
  <c r="T2733" i="2"/>
  <c r="S2733" i="2"/>
  <c r="U2732" i="2"/>
  <c r="T2732" i="2"/>
  <c r="S2732" i="2"/>
  <c r="U2731" i="2"/>
  <c r="V2731" i="2"/>
  <c r="T2731" i="2"/>
  <c r="S2731" i="2"/>
  <c r="U2730" i="2"/>
  <c r="T2730" i="2"/>
  <c r="S2730" i="2"/>
  <c r="U2729" i="2"/>
  <c r="T2729" i="2"/>
  <c r="S2729" i="2"/>
  <c r="U2728" i="2"/>
  <c r="T2728" i="2"/>
  <c r="S2728" i="2"/>
  <c r="U2727" i="2"/>
  <c r="T2727" i="2"/>
  <c r="S2727" i="2"/>
  <c r="U2726" i="2"/>
  <c r="T2726" i="2"/>
  <c r="S2726" i="2"/>
  <c r="U2725" i="2"/>
  <c r="T2725" i="2"/>
  <c r="S2725" i="2"/>
  <c r="V2725" i="2"/>
  <c r="U2724" i="2"/>
  <c r="T2724" i="2"/>
  <c r="S2724" i="2"/>
  <c r="U2723" i="2"/>
  <c r="T2723" i="2"/>
  <c r="S2723" i="2"/>
  <c r="U2722" i="2"/>
  <c r="T2722" i="2"/>
  <c r="S2722" i="2"/>
  <c r="U2721" i="2"/>
  <c r="T2721" i="2"/>
  <c r="S2721" i="2"/>
  <c r="U2720" i="2"/>
  <c r="T2720" i="2"/>
  <c r="S2720" i="2"/>
  <c r="U2719" i="2"/>
  <c r="T2719" i="2"/>
  <c r="S2719" i="2"/>
  <c r="U2718" i="2"/>
  <c r="T2718" i="2"/>
  <c r="S2718" i="2"/>
  <c r="U2717" i="2"/>
  <c r="T2717" i="2"/>
  <c r="S2717" i="2"/>
  <c r="U2716" i="2"/>
  <c r="T2716" i="2"/>
  <c r="S2716" i="2"/>
  <c r="U2715" i="2"/>
  <c r="T2715" i="2"/>
  <c r="S2715" i="2"/>
  <c r="U2714" i="2"/>
  <c r="T2714" i="2"/>
  <c r="S2714" i="2"/>
  <c r="U2713" i="2"/>
  <c r="T2713" i="2"/>
  <c r="S2713" i="2"/>
  <c r="U2712" i="2"/>
  <c r="T2712" i="2"/>
  <c r="S2712" i="2"/>
  <c r="U2711" i="2"/>
  <c r="T2711" i="2"/>
  <c r="S2711" i="2"/>
  <c r="U2710" i="2"/>
  <c r="T2710" i="2"/>
  <c r="S2710" i="2"/>
  <c r="U2709" i="2"/>
  <c r="T2709" i="2"/>
  <c r="S2709" i="2"/>
  <c r="U2708" i="2"/>
  <c r="T2708" i="2"/>
  <c r="S2708" i="2"/>
  <c r="U2707" i="2"/>
  <c r="T2707" i="2"/>
  <c r="S2707" i="2"/>
  <c r="U2706" i="2"/>
  <c r="T2706" i="2"/>
  <c r="S2706" i="2"/>
  <c r="U2705" i="2"/>
  <c r="T2705" i="2"/>
  <c r="S2705" i="2"/>
  <c r="U2704" i="2"/>
  <c r="T2704" i="2"/>
  <c r="S2704" i="2"/>
  <c r="U2703" i="2"/>
  <c r="T2703" i="2"/>
  <c r="S2703" i="2"/>
  <c r="U2702" i="2"/>
  <c r="T2702" i="2"/>
  <c r="S2702" i="2"/>
  <c r="U2701" i="2"/>
  <c r="T2701" i="2"/>
  <c r="S2701" i="2"/>
  <c r="U2700" i="2"/>
  <c r="T2700" i="2"/>
  <c r="S2700" i="2"/>
  <c r="U2699" i="2"/>
  <c r="T2699" i="2"/>
  <c r="S2699" i="2"/>
  <c r="U2698" i="2"/>
  <c r="T2698" i="2"/>
  <c r="S2698" i="2"/>
  <c r="U2697" i="2"/>
  <c r="T2697" i="2"/>
  <c r="S2697" i="2"/>
  <c r="U2696" i="2"/>
  <c r="T2696" i="2"/>
  <c r="S2696" i="2"/>
  <c r="U2695" i="2"/>
  <c r="T2695" i="2"/>
  <c r="S2695" i="2"/>
  <c r="U2694" i="2"/>
  <c r="T2694" i="2"/>
  <c r="S2694" i="2"/>
  <c r="U2693" i="2"/>
  <c r="T2693" i="2"/>
  <c r="S2693" i="2"/>
  <c r="U2692" i="2"/>
  <c r="T2692" i="2"/>
  <c r="S2692" i="2"/>
  <c r="U2691" i="2"/>
  <c r="T2691" i="2"/>
  <c r="S2691" i="2"/>
  <c r="U2690" i="2"/>
  <c r="T2690" i="2"/>
  <c r="S2690" i="2"/>
  <c r="U2689" i="2"/>
  <c r="T2689" i="2"/>
  <c r="S2689" i="2"/>
  <c r="U2688" i="2"/>
  <c r="T2688" i="2"/>
  <c r="S2688" i="2"/>
  <c r="U2687" i="2"/>
  <c r="T2687" i="2"/>
  <c r="S2687" i="2"/>
  <c r="U2686" i="2"/>
  <c r="T2686" i="2"/>
  <c r="S2686" i="2"/>
  <c r="U2685" i="2"/>
  <c r="T2685" i="2"/>
  <c r="S2685" i="2"/>
  <c r="U2684" i="2"/>
  <c r="T2684" i="2"/>
  <c r="S2684" i="2"/>
  <c r="U2683" i="2"/>
  <c r="T2683" i="2"/>
  <c r="S2683" i="2"/>
  <c r="V2683" i="2"/>
  <c r="U2682" i="2"/>
  <c r="T2682" i="2"/>
  <c r="S2682" i="2"/>
  <c r="U2681" i="2"/>
  <c r="T2681" i="2"/>
  <c r="S2681" i="2"/>
  <c r="U2680" i="2"/>
  <c r="T2680" i="2"/>
  <c r="S2680" i="2"/>
  <c r="U2679" i="2"/>
  <c r="T2679" i="2"/>
  <c r="S2679" i="2"/>
  <c r="U2678" i="2"/>
  <c r="T2678" i="2"/>
  <c r="S2678" i="2"/>
  <c r="U2677" i="2"/>
  <c r="T2677" i="2"/>
  <c r="S2677" i="2"/>
  <c r="U2676" i="2"/>
  <c r="T2676" i="2"/>
  <c r="S2676" i="2"/>
  <c r="U2675" i="2"/>
  <c r="T2675" i="2"/>
  <c r="S2675" i="2"/>
  <c r="U2674" i="2"/>
  <c r="T2674" i="2"/>
  <c r="S2674" i="2"/>
  <c r="U2673" i="2"/>
  <c r="T2673" i="2"/>
  <c r="S2673" i="2"/>
  <c r="U2672" i="2"/>
  <c r="T2672" i="2"/>
  <c r="S2672" i="2"/>
  <c r="U2671" i="2"/>
  <c r="T2671" i="2"/>
  <c r="S2671" i="2"/>
  <c r="U2670" i="2"/>
  <c r="T2670" i="2"/>
  <c r="S2670" i="2"/>
  <c r="U2669" i="2"/>
  <c r="T2669" i="2"/>
  <c r="S2669" i="2"/>
  <c r="U2668" i="2"/>
  <c r="T2668" i="2"/>
  <c r="S2668" i="2"/>
  <c r="U2667" i="2"/>
  <c r="T2667" i="2"/>
  <c r="S2667" i="2"/>
  <c r="U2666" i="2"/>
  <c r="T2666" i="2"/>
  <c r="S2666" i="2"/>
  <c r="U2665" i="2"/>
  <c r="T2665" i="2"/>
  <c r="S2665" i="2"/>
  <c r="U2664" i="2"/>
  <c r="T2664" i="2"/>
  <c r="S2664" i="2"/>
  <c r="U2663" i="2"/>
  <c r="T2663" i="2"/>
  <c r="S2663" i="2"/>
  <c r="U2662" i="2"/>
  <c r="T2662" i="2"/>
  <c r="S2662" i="2"/>
  <c r="U2661" i="2"/>
  <c r="T2661" i="2"/>
  <c r="S2661" i="2"/>
  <c r="U2660" i="2"/>
  <c r="T2660" i="2"/>
  <c r="S2660" i="2"/>
  <c r="U2659" i="2"/>
  <c r="T2659" i="2"/>
  <c r="S2659" i="2"/>
  <c r="U2658" i="2"/>
  <c r="T2658" i="2"/>
  <c r="V2658" i="2"/>
  <c r="S2658" i="2"/>
  <c r="U2657" i="2"/>
  <c r="T2657" i="2"/>
  <c r="S2657" i="2"/>
  <c r="U2656" i="2"/>
  <c r="T2656" i="2"/>
  <c r="S2656" i="2"/>
  <c r="U2655" i="2"/>
  <c r="T2655" i="2"/>
  <c r="S2655" i="2"/>
  <c r="U2654" i="2"/>
  <c r="T2654" i="2"/>
  <c r="S2654" i="2"/>
  <c r="U2653" i="2"/>
  <c r="T2653" i="2"/>
  <c r="S2653" i="2"/>
  <c r="U2652" i="2"/>
  <c r="T2652" i="2"/>
  <c r="S2652" i="2"/>
  <c r="U2651" i="2"/>
  <c r="T2651" i="2"/>
  <c r="S2651" i="2"/>
  <c r="U2650" i="2"/>
  <c r="T2650" i="2"/>
  <c r="S2650" i="2"/>
  <c r="U2649" i="2"/>
  <c r="T2649" i="2"/>
  <c r="S2649" i="2"/>
  <c r="U2648" i="2"/>
  <c r="T2648" i="2"/>
  <c r="S2648" i="2"/>
  <c r="U2647" i="2"/>
  <c r="T2647" i="2"/>
  <c r="S2647" i="2"/>
  <c r="U2646" i="2"/>
  <c r="T2646" i="2"/>
  <c r="S2646" i="2"/>
  <c r="U2645" i="2"/>
  <c r="T2645" i="2"/>
  <c r="S2645" i="2"/>
  <c r="U2644" i="2"/>
  <c r="T2644" i="2"/>
  <c r="S2644" i="2"/>
  <c r="U2643" i="2"/>
  <c r="T2643" i="2"/>
  <c r="S2643" i="2"/>
  <c r="U2642" i="2"/>
  <c r="T2642" i="2"/>
  <c r="S2642" i="2"/>
  <c r="U2641" i="2"/>
  <c r="T2641" i="2"/>
  <c r="S2641" i="2"/>
  <c r="U2640" i="2"/>
  <c r="T2640" i="2"/>
  <c r="S2640" i="2"/>
  <c r="U2639" i="2"/>
  <c r="T2639" i="2"/>
  <c r="S2639" i="2"/>
  <c r="U2638" i="2"/>
  <c r="T2638" i="2"/>
  <c r="S2638" i="2"/>
  <c r="U2637" i="2"/>
  <c r="T2637" i="2"/>
  <c r="S2637" i="2"/>
  <c r="U2636" i="2"/>
  <c r="T2636" i="2"/>
  <c r="S2636" i="2"/>
  <c r="U2635" i="2"/>
  <c r="T2635" i="2"/>
  <c r="S2635" i="2"/>
  <c r="U2634" i="2"/>
  <c r="T2634" i="2"/>
  <c r="S2634" i="2"/>
  <c r="U2633" i="2"/>
  <c r="T2633" i="2"/>
  <c r="S2633" i="2"/>
  <c r="U2632" i="2"/>
  <c r="T2632" i="2"/>
  <c r="S2632" i="2"/>
  <c r="U2631" i="2"/>
  <c r="T2631" i="2"/>
  <c r="S2631" i="2"/>
  <c r="U2630" i="2"/>
  <c r="T2630" i="2"/>
  <c r="S2630" i="2"/>
  <c r="U2629" i="2"/>
  <c r="T2629" i="2"/>
  <c r="S2629" i="2"/>
  <c r="U2628" i="2"/>
  <c r="T2628" i="2"/>
  <c r="S2628" i="2"/>
  <c r="U2627" i="2"/>
  <c r="T2627" i="2"/>
  <c r="S2627" i="2"/>
  <c r="U2626" i="2"/>
  <c r="T2626" i="2"/>
  <c r="S2626" i="2"/>
  <c r="U2625" i="2"/>
  <c r="T2625" i="2"/>
  <c r="S2625" i="2"/>
  <c r="U2624" i="2"/>
  <c r="T2624" i="2"/>
  <c r="S2624" i="2"/>
  <c r="U2623" i="2"/>
  <c r="T2623" i="2"/>
  <c r="S2623" i="2"/>
  <c r="U2622" i="2"/>
  <c r="T2622" i="2"/>
  <c r="S2622" i="2"/>
  <c r="U2621" i="2"/>
  <c r="T2621" i="2"/>
  <c r="S2621" i="2"/>
  <c r="U2620" i="2"/>
  <c r="T2620" i="2"/>
  <c r="S2620" i="2"/>
  <c r="U2619" i="2"/>
  <c r="T2619" i="2"/>
  <c r="S2619" i="2"/>
  <c r="U2618" i="2"/>
  <c r="T2618" i="2"/>
  <c r="S2618" i="2"/>
  <c r="U2617" i="2"/>
  <c r="T2617" i="2"/>
  <c r="S2617" i="2"/>
  <c r="U2616" i="2"/>
  <c r="T2616" i="2"/>
  <c r="S2616" i="2"/>
  <c r="U2615" i="2"/>
  <c r="T2615" i="2"/>
  <c r="S2615" i="2"/>
  <c r="U2614" i="2"/>
  <c r="T2614" i="2"/>
  <c r="S2614" i="2"/>
  <c r="U2613" i="2"/>
  <c r="T2613" i="2"/>
  <c r="S2613" i="2"/>
  <c r="U2612" i="2"/>
  <c r="T2612" i="2"/>
  <c r="S2612" i="2"/>
  <c r="U2611" i="2"/>
  <c r="T2611" i="2"/>
  <c r="S2611" i="2"/>
  <c r="U2610" i="2"/>
  <c r="T2610" i="2"/>
  <c r="S2610" i="2"/>
  <c r="U2609" i="2"/>
  <c r="T2609" i="2"/>
  <c r="S2609" i="2"/>
  <c r="U2608" i="2"/>
  <c r="T2608" i="2"/>
  <c r="S2608" i="2"/>
  <c r="U2607" i="2"/>
  <c r="T2607" i="2"/>
  <c r="S2607" i="2"/>
  <c r="U2606" i="2"/>
  <c r="T2606" i="2"/>
  <c r="S2606" i="2"/>
  <c r="U2605" i="2"/>
  <c r="T2605" i="2"/>
  <c r="S2605" i="2"/>
  <c r="U2604" i="2"/>
  <c r="T2604" i="2"/>
  <c r="S2604" i="2"/>
  <c r="U2603" i="2"/>
  <c r="T2603" i="2"/>
  <c r="S2603" i="2"/>
  <c r="U2602" i="2"/>
  <c r="T2602" i="2"/>
  <c r="S2602" i="2"/>
  <c r="U2601" i="2"/>
  <c r="T2601" i="2"/>
  <c r="S2601" i="2"/>
  <c r="U2600" i="2"/>
  <c r="T2600" i="2"/>
  <c r="S2600" i="2"/>
  <c r="U2599" i="2"/>
  <c r="T2599" i="2"/>
  <c r="S2599" i="2"/>
  <c r="U2598" i="2"/>
  <c r="T2598" i="2"/>
  <c r="S2598" i="2"/>
  <c r="U2597" i="2"/>
  <c r="T2597" i="2"/>
  <c r="S2597" i="2"/>
  <c r="U2596" i="2"/>
  <c r="T2596" i="2"/>
  <c r="S2596" i="2"/>
  <c r="U2595" i="2"/>
  <c r="T2595" i="2"/>
  <c r="S2595" i="2"/>
  <c r="U2594" i="2"/>
  <c r="T2594" i="2"/>
  <c r="S2594" i="2"/>
  <c r="U2593" i="2"/>
  <c r="T2593" i="2"/>
  <c r="S2593" i="2"/>
  <c r="U2592" i="2"/>
  <c r="T2592" i="2"/>
  <c r="S2592" i="2"/>
  <c r="U2591" i="2"/>
  <c r="T2591" i="2"/>
  <c r="S2591" i="2"/>
  <c r="U2590" i="2"/>
  <c r="T2590" i="2"/>
  <c r="S2590" i="2"/>
  <c r="U2589" i="2"/>
  <c r="T2589" i="2"/>
  <c r="S2589" i="2"/>
  <c r="U2588" i="2"/>
  <c r="T2588" i="2"/>
  <c r="S2588" i="2"/>
  <c r="U2587" i="2"/>
  <c r="T2587" i="2"/>
  <c r="S2587" i="2"/>
  <c r="U2586" i="2"/>
  <c r="T2586" i="2"/>
  <c r="S2586" i="2"/>
  <c r="U2585" i="2"/>
  <c r="T2585" i="2"/>
  <c r="S2585" i="2"/>
  <c r="U2584" i="2"/>
  <c r="T2584" i="2"/>
  <c r="S2584" i="2"/>
  <c r="U2583" i="2"/>
  <c r="T2583" i="2"/>
  <c r="S2583" i="2"/>
  <c r="U2582" i="2"/>
  <c r="T2582" i="2"/>
  <c r="S2582" i="2"/>
  <c r="U2581" i="2"/>
  <c r="T2581" i="2"/>
  <c r="S2581" i="2"/>
  <c r="U2580" i="2"/>
  <c r="T2580" i="2"/>
  <c r="S2580" i="2"/>
  <c r="U2579" i="2"/>
  <c r="T2579" i="2"/>
  <c r="S2579" i="2"/>
  <c r="U2578" i="2"/>
  <c r="T2578" i="2"/>
  <c r="S2578" i="2"/>
  <c r="U2577" i="2"/>
  <c r="T2577" i="2"/>
  <c r="S2577" i="2"/>
  <c r="U2576" i="2"/>
  <c r="T2576" i="2"/>
  <c r="S2576" i="2"/>
  <c r="U2575" i="2"/>
  <c r="T2575" i="2"/>
  <c r="S2575" i="2"/>
  <c r="U2574" i="2"/>
  <c r="T2574" i="2"/>
  <c r="S2574" i="2"/>
  <c r="U2573" i="2"/>
  <c r="T2573" i="2"/>
  <c r="S2573" i="2"/>
  <c r="U2572" i="2"/>
  <c r="T2572" i="2"/>
  <c r="S2572" i="2"/>
  <c r="U2571" i="2"/>
  <c r="T2571" i="2"/>
  <c r="S2571" i="2"/>
  <c r="U2570" i="2"/>
  <c r="T2570" i="2"/>
  <c r="S2570" i="2"/>
  <c r="U2569" i="2"/>
  <c r="T2569" i="2"/>
  <c r="S2569" i="2"/>
  <c r="U2568" i="2"/>
  <c r="T2568" i="2"/>
  <c r="S2568" i="2"/>
  <c r="U2567" i="2"/>
  <c r="T2567" i="2"/>
  <c r="S2567" i="2"/>
  <c r="U2566" i="2"/>
  <c r="T2566" i="2"/>
  <c r="S2566" i="2"/>
  <c r="U2565" i="2"/>
  <c r="T2565" i="2"/>
  <c r="S2565" i="2"/>
  <c r="U2564" i="2"/>
  <c r="T2564" i="2"/>
  <c r="S2564" i="2"/>
  <c r="U2563" i="2"/>
  <c r="T2563" i="2"/>
  <c r="S2563" i="2"/>
  <c r="U2562" i="2"/>
  <c r="T2562" i="2"/>
  <c r="S2562" i="2"/>
  <c r="U2561" i="2"/>
  <c r="T2561" i="2"/>
  <c r="S2561" i="2"/>
  <c r="U2560" i="2"/>
  <c r="T2560" i="2"/>
  <c r="S2560" i="2"/>
  <c r="U2559" i="2"/>
  <c r="T2559" i="2"/>
  <c r="S2559" i="2"/>
  <c r="U2558" i="2"/>
  <c r="T2558" i="2"/>
  <c r="S2558" i="2"/>
  <c r="U2557" i="2"/>
  <c r="T2557" i="2"/>
  <c r="S2557" i="2"/>
  <c r="U2556" i="2"/>
  <c r="T2556" i="2"/>
  <c r="S2556" i="2"/>
  <c r="U2555" i="2"/>
  <c r="T2555" i="2"/>
  <c r="S2555" i="2"/>
  <c r="U2554" i="2"/>
  <c r="T2554" i="2"/>
  <c r="S2554" i="2"/>
  <c r="U2553" i="2"/>
  <c r="T2553" i="2"/>
  <c r="S2553" i="2"/>
  <c r="U2552" i="2"/>
  <c r="T2552" i="2"/>
  <c r="S2552" i="2"/>
  <c r="V2552" i="2"/>
  <c r="U2551" i="2"/>
  <c r="T2551" i="2"/>
  <c r="S2551" i="2"/>
  <c r="U2550" i="2"/>
  <c r="T2550" i="2"/>
  <c r="S2550" i="2"/>
  <c r="U2549" i="2"/>
  <c r="T2549" i="2"/>
  <c r="S2549" i="2"/>
  <c r="U2548" i="2"/>
  <c r="T2548" i="2"/>
  <c r="S2548" i="2"/>
  <c r="U2547" i="2"/>
  <c r="T2547" i="2"/>
  <c r="S2547" i="2"/>
  <c r="U2546" i="2"/>
  <c r="T2546" i="2"/>
  <c r="S2546" i="2"/>
  <c r="U2545" i="2"/>
  <c r="T2545" i="2"/>
  <c r="S2545" i="2"/>
  <c r="U2544" i="2"/>
  <c r="T2544" i="2"/>
  <c r="S2544" i="2"/>
  <c r="U2543" i="2"/>
  <c r="T2543" i="2"/>
  <c r="S2543" i="2"/>
  <c r="U2542" i="2"/>
  <c r="T2542" i="2"/>
  <c r="S2542" i="2"/>
  <c r="U2541" i="2"/>
  <c r="T2541" i="2"/>
  <c r="S2541" i="2"/>
  <c r="U2540" i="2"/>
  <c r="T2540" i="2"/>
  <c r="S2540" i="2"/>
  <c r="U2539" i="2"/>
  <c r="T2539" i="2"/>
  <c r="S2539" i="2"/>
  <c r="U2538" i="2"/>
  <c r="T2538" i="2"/>
  <c r="S2538" i="2"/>
  <c r="U2537" i="2"/>
  <c r="T2537" i="2"/>
  <c r="S2537" i="2"/>
  <c r="U2536" i="2"/>
  <c r="T2536" i="2"/>
  <c r="S2536" i="2"/>
  <c r="U2535" i="2"/>
  <c r="T2535" i="2"/>
  <c r="S2535" i="2"/>
  <c r="U2534" i="2"/>
  <c r="T2534" i="2"/>
  <c r="S2534" i="2"/>
  <c r="U2533" i="2"/>
  <c r="T2533" i="2"/>
  <c r="S2533" i="2"/>
  <c r="U2532" i="2"/>
  <c r="T2532" i="2"/>
  <c r="S2532" i="2"/>
  <c r="U2531" i="2"/>
  <c r="T2531" i="2"/>
  <c r="S2531" i="2"/>
  <c r="U2530" i="2"/>
  <c r="T2530" i="2"/>
  <c r="S2530" i="2"/>
  <c r="U2529" i="2"/>
  <c r="T2529" i="2"/>
  <c r="S2529" i="2"/>
  <c r="U2528" i="2"/>
  <c r="T2528" i="2"/>
  <c r="S2528" i="2"/>
  <c r="U2527" i="2"/>
  <c r="T2527" i="2"/>
  <c r="S2527" i="2"/>
  <c r="U2526" i="2"/>
  <c r="T2526" i="2"/>
  <c r="S2526" i="2"/>
  <c r="U2525" i="2"/>
  <c r="T2525" i="2"/>
  <c r="S2525" i="2"/>
  <c r="U2524" i="2"/>
  <c r="T2524" i="2"/>
  <c r="S2524" i="2"/>
  <c r="U2523" i="2"/>
  <c r="T2523" i="2"/>
  <c r="S2523" i="2"/>
  <c r="U2522" i="2"/>
  <c r="T2522" i="2"/>
  <c r="S2522" i="2"/>
  <c r="U2521" i="2"/>
  <c r="T2521" i="2"/>
  <c r="S2521" i="2"/>
  <c r="U2520" i="2"/>
  <c r="T2520" i="2"/>
  <c r="S2520" i="2"/>
  <c r="U2519" i="2"/>
  <c r="T2519" i="2"/>
  <c r="S2519" i="2"/>
  <c r="U2518" i="2"/>
  <c r="T2518" i="2"/>
  <c r="S2518" i="2"/>
  <c r="U2517" i="2"/>
  <c r="T2517" i="2"/>
  <c r="S2517" i="2"/>
  <c r="U2516" i="2"/>
  <c r="T2516" i="2"/>
  <c r="S2516" i="2"/>
  <c r="U2515" i="2"/>
  <c r="T2515" i="2"/>
  <c r="S2515" i="2"/>
  <c r="U2514" i="2"/>
  <c r="T2514" i="2"/>
  <c r="S2514" i="2"/>
  <c r="U2513" i="2"/>
  <c r="T2513" i="2"/>
  <c r="S2513" i="2"/>
  <c r="U2512" i="2"/>
  <c r="T2512" i="2"/>
  <c r="S2512" i="2"/>
  <c r="U2511" i="2"/>
  <c r="T2511" i="2"/>
  <c r="S2511" i="2"/>
  <c r="U2510" i="2"/>
  <c r="T2510" i="2"/>
  <c r="S2510" i="2"/>
  <c r="U2509" i="2"/>
  <c r="T2509" i="2"/>
  <c r="S2509" i="2"/>
  <c r="U2508" i="2"/>
  <c r="T2508" i="2"/>
  <c r="S2508" i="2"/>
  <c r="U2507" i="2"/>
  <c r="T2507" i="2"/>
  <c r="S2507" i="2"/>
  <c r="U2506" i="2"/>
  <c r="T2506" i="2"/>
  <c r="S2506" i="2"/>
  <c r="U2505" i="2"/>
  <c r="T2505" i="2"/>
  <c r="S2505" i="2"/>
  <c r="U2504" i="2"/>
  <c r="T2504" i="2"/>
  <c r="S2504" i="2"/>
  <c r="U2503" i="2"/>
  <c r="T2503" i="2"/>
  <c r="S2503" i="2"/>
  <c r="U2502" i="2"/>
  <c r="T2502" i="2"/>
  <c r="S2502" i="2"/>
  <c r="U2501" i="2"/>
  <c r="T2501" i="2"/>
  <c r="S2501" i="2"/>
  <c r="U2500" i="2"/>
  <c r="T2500" i="2"/>
  <c r="S2500" i="2"/>
  <c r="U2499" i="2"/>
  <c r="T2499" i="2"/>
  <c r="S2499" i="2"/>
  <c r="U2498" i="2"/>
  <c r="T2498" i="2"/>
  <c r="S2498" i="2"/>
  <c r="U2497" i="2"/>
  <c r="T2497" i="2"/>
  <c r="S2497" i="2"/>
  <c r="U2496" i="2"/>
  <c r="V2496" i="2"/>
  <c r="T2496" i="2"/>
  <c r="S2496" i="2"/>
  <c r="U2495" i="2"/>
  <c r="T2495" i="2"/>
  <c r="S2495" i="2"/>
  <c r="U2494" i="2"/>
  <c r="T2494" i="2"/>
  <c r="S2494" i="2"/>
  <c r="U2493" i="2"/>
  <c r="T2493" i="2"/>
  <c r="S2493" i="2"/>
  <c r="U2492" i="2"/>
  <c r="T2492" i="2"/>
  <c r="S2492" i="2"/>
  <c r="U2491" i="2"/>
  <c r="T2491" i="2"/>
  <c r="S2491" i="2"/>
  <c r="U2490" i="2"/>
  <c r="T2490" i="2"/>
  <c r="S2490" i="2"/>
  <c r="U2489" i="2"/>
  <c r="T2489" i="2"/>
  <c r="S2489" i="2"/>
  <c r="U2488" i="2"/>
  <c r="T2488" i="2"/>
  <c r="S2488" i="2"/>
  <c r="U2487" i="2"/>
  <c r="T2487" i="2"/>
  <c r="S2487" i="2"/>
  <c r="U2486" i="2"/>
  <c r="T2486" i="2"/>
  <c r="S2486" i="2"/>
  <c r="U2485" i="2"/>
  <c r="T2485" i="2"/>
  <c r="S2485" i="2"/>
  <c r="U2484" i="2"/>
  <c r="T2484" i="2"/>
  <c r="S2484" i="2"/>
  <c r="U2483" i="2"/>
  <c r="T2483" i="2"/>
  <c r="S2483" i="2"/>
  <c r="U2482" i="2"/>
  <c r="T2482" i="2"/>
  <c r="S2482" i="2"/>
  <c r="U2481" i="2"/>
  <c r="T2481" i="2"/>
  <c r="S2481" i="2"/>
  <c r="U2480" i="2"/>
  <c r="T2480" i="2"/>
  <c r="S2480" i="2"/>
  <c r="U2479" i="2"/>
  <c r="T2479" i="2"/>
  <c r="S2479" i="2"/>
  <c r="U2478" i="2"/>
  <c r="T2478" i="2"/>
  <c r="S2478" i="2"/>
  <c r="U2477" i="2"/>
  <c r="T2477" i="2"/>
  <c r="S2477" i="2"/>
  <c r="U2476" i="2"/>
  <c r="T2476" i="2"/>
  <c r="S2476" i="2"/>
  <c r="U2475" i="2"/>
  <c r="T2475" i="2"/>
  <c r="S2475" i="2"/>
  <c r="U2474" i="2"/>
  <c r="T2474" i="2"/>
  <c r="S2474" i="2"/>
  <c r="U2473" i="2"/>
  <c r="T2473" i="2"/>
  <c r="S2473" i="2"/>
  <c r="U2472" i="2"/>
  <c r="T2472" i="2"/>
  <c r="S2472" i="2"/>
  <c r="U2471" i="2"/>
  <c r="T2471" i="2"/>
  <c r="S2471" i="2"/>
  <c r="U2470" i="2"/>
  <c r="T2470" i="2"/>
  <c r="S2470" i="2"/>
  <c r="U2469" i="2"/>
  <c r="T2469" i="2"/>
  <c r="S2469" i="2"/>
  <c r="U2468" i="2"/>
  <c r="T2468" i="2"/>
  <c r="S2468" i="2"/>
  <c r="U2467" i="2"/>
  <c r="T2467" i="2"/>
  <c r="S2467" i="2"/>
  <c r="U2466" i="2"/>
  <c r="T2466" i="2"/>
  <c r="S2466" i="2"/>
  <c r="U2465" i="2"/>
  <c r="T2465" i="2"/>
  <c r="S2465" i="2"/>
  <c r="U2464" i="2"/>
  <c r="T2464" i="2"/>
  <c r="S2464" i="2"/>
  <c r="U2463" i="2"/>
  <c r="T2463" i="2"/>
  <c r="S2463" i="2"/>
  <c r="U2462" i="2"/>
  <c r="T2462" i="2"/>
  <c r="S2462" i="2"/>
  <c r="U2461" i="2"/>
  <c r="T2461" i="2"/>
  <c r="S2461" i="2"/>
  <c r="U2460" i="2"/>
  <c r="T2460" i="2"/>
  <c r="S2460" i="2"/>
  <c r="U2459" i="2"/>
  <c r="T2459" i="2"/>
  <c r="S2459" i="2"/>
  <c r="U2458" i="2"/>
  <c r="T2458" i="2"/>
  <c r="S2458" i="2"/>
  <c r="U2457" i="2"/>
  <c r="T2457" i="2"/>
  <c r="S2457" i="2"/>
  <c r="U2456" i="2"/>
  <c r="T2456" i="2"/>
  <c r="S2456" i="2"/>
  <c r="U2455" i="2"/>
  <c r="T2455" i="2"/>
  <c r="S2455" i="2"/>
  <c r="U2454" i="2"/>
  <c r="T2454" i="2"/>
  <c r="S2454" i="2"/>
  <c r="U2453" i="2"/>
  <c r="T2453" i="2"/>
  <c r="S2453" i="2"/>
  <c r="U2452" i="2"/>
  <c r="T2452" i="2"/>
  <c r="S2452" i="2"/>
  <c r="U2451" i="2"/>
  <c r="T2451" i="2"/>
  <c r="S2451" i="2"/>
  <c r="U2450" i="2"/>
  <c r="T2450" i="2"/>
  <c r="S2450" i="2"/>
  <c r="U2449" i="2"/>
  <c r="T2449" i="2"/>
  <c r="S2449" i="2"/>
  <c r="U2448" i="2"/>
  <c r="T2448" i="2"/>
  <c r="S2448" i="2"/>
  <c r="U2447" i="2"/>
  <c r="T2447" i="2"/>
  <c r="S2447" i="2"/>
  <c r="U2446" i="2"/>
  <c r="T2446" i="2"/>
  <c r="S2446" i="2"/>
  <c r="U2445" i="2"/>
  <c r="T2445" i="2"/>
  <c r="S2445" i="2"/>
  <c r="U2444" i="2"/>
  <c r="T2444" i="2"/>
  <c r="S2444" i="2"/>
  <c r="U2443" i="2"/>
  <c r="T2443" i="2"/>
  <c r="S2443" i="2"/>
  <c r="U2442" i="2"/>
  <c r="T2442" i="2"/>
  <c r="S2442" i="2"/>
  <c r="U2441" i="2"/>
  <c r="T2441" i="2"/>
  <c r="S2441" i="2"/>
  <c r="U2440" i="2"/>
  <c r="T2440" i="2"/>
  <c r="S2440" i="2"/>
  <c r="U2439" i="2"/>
  <c r="T2439" i="2"/>
  <c r="S2439" i="2"/>
  <c r="U2438" i="2"/>
  <c r="T2438" i="2"/>
  <c r="S2438" i="2"/>
  <c r="U2437" i="2"/>
  <c r="T2437" i="2"/>
  <c r="S2437" i="2"/>
  <c r="U2436" i="2"/>
  <c r="T2436" i="2"/>
  <c r="S2436" i="2"/>
  <c r="U2435" i="2"/>
  <c r="T2435" i="2"/>
  <c r="S2435" i="2"/>
  <c r="U2434" i="2"/>
  <c r="T2434" i="2"/>
  <c r="S2434" i="2"/>
  <c r="U2433" i="2"/>
  <c r="T2433" i="2"/>
  <c r="S2433" i="2"/>
  <c r="U2432" i="2"/>
  <c r="T2432" i="2"/>
  <c r="S2432" i="2"/>
  <c r="U2431" i="2"/>
  <c r="T2431" i="2"/>
  <c r="S2431" i="2"/>
  <c r="U2430" i="2"/>
  <c r="T2430" i="2"/>
  <c r="S2430" i="2"/>
  <c r="U2429" i="2"/>
  <c r="T2429" i="2"/>
  <c r="S2429" i="2"/>
  <c r="U2428" i="2"/>
  <c r="T2428" i="2"/>
  <c r="S2428" i="2"/>
  <c r="U2427" i="2"/>
  <c r="T2427" i="2"/>
  <c r="S2427" i="2"/>
  <c r="U2426" i="2"/>
  <c r="T2426" i="2"/>
  <c r="S2426" i="2"/>
  <c r="U2425" i="2"/>
  <c r="T2425" i="2"/>
  <c r="S2425" i="2"/>
  <c r="U2424" i="2"/>
  <c r="T2424" i="2"/>
  <c r="S2424" i="2"/>
  <c r="U2423" i="2"/>
  <c r="T2423" i="2"/>
  <c r="S2423" i="2"/>
  <c r="U2422" i="2"/>
  <c r="T2422" i="2"/>
  <c r="S2422" i="2"/>
  <c r="U2421" i="2"/>
  <c r="T2421" i="2"/>
  <c r="S2421" i="2"/>
  <c r="U2420" i="2"/>
  <c r="T2420" i="2"/>
  <c r="S2420" i="2"/>
  <c r="U2419" i="2"/>
  <c r="T2419" i="2"/>
  <c r="S2419" i="2"/>
  <c r="U2418" i="2"/>
  <c r="T2418" i="2"/>
  <c r="S2418" i="2"/>
  <c r="U2417" i="2"/>
  <c r="T2417" i="2"/>
  <c r="V2417" i="2"/>
  <c r="S2417" i="2"/>
  <c r="U2416" i="2"/>
  <c r="T2416" i="2"/>
  <c r="S2416" i="2"/>
  <c r="U2415" i="2"/>
  <c r="T2415" i="2"/>
  <c r="S2415" i="2"/>
  <c r="U2414" i="2"/>
  <c r="T2414" i="2"/>
  <c r="S2414" i="2"/>
  <c r="U2413" i="2"/>
  <c r="T2413" i="2"/>
  <c r="S2413" i="2"/>
  <c r="U2412" i="2"/>
  <c r="T2412" i="2"/>
  <c r="S2412" i="2"/>
  <c r="U2411" i="2"/>
  <c r="T2411" i="2"/>
  <c r="S2411" i="2"/>
  <c r="U2410" i="2"/>
  <c r="T2410" i="2"/>
  <c r="S2410" i="2"/>
  <c r="U2409" i="2"/>
  <c r="T2409" i="2"/>
  <c r="S2409" i="2"/>
  <c r="U2408" i="2"/>
  <c r="T2408" i="2"/>
  <c r="S2408" i="2"/>
  <c r="U2407" i="2"/>
  <c r="T2407" i="2"/>
  <c r="S2407" i="2"/>
  <c r="U2406" i="2"/>
  <c r="T2406" i="2"/>
  <c r="S2406" i="2"/>
  <c r="U2405" i="2"/>
  <c r="T2405" i="2"/>
  <c r="V2405" i="2"/>
  <c r="S2405" i="2"/>
  <c r="U2404" i="2"/>
  <c r="T2404" i="2"/>
  <c r="S2404" i="2"/>
  <c r="U2403" i="2"/>
  <c r="T2403" i="2"/>
  <c r="S2403" i="2"/>
  <c r="U2402" i="2"/>
  <c r="T2402" i="2"/>
  <c r="S2402" i="2"/>
  <c r="U2401" i="2"/>
  <c r="T2401" i="2"/>
  <c r="S2401" i="2"/>
  <c r="U2400" i="2"/>
  <c r="T2400" i="2"/>
  <c r="S2400" i="2"/>
  <c r="U2399" i="2"/>
  <c r="T2399" i="2"/>
  <c r="S2399" i="2"/>
  <c r="U2398" i="2"/>
  <c r="T2398" i="2"/>
  <c r="S2398" i="2"/>
  <c r="U2397" i="2"/>
  <c r="T2397" i="2"/>
  <c r="S2397" i="2"/>
  <c r="U2396" i="2"/>
  <c r="T2396" i="2"/>
  <c r="S2396" i="2"/>
  <c r="U2395" i="2"/>
  <c r="T2395" i="2"/>
  <c r="S2395" i="2"/>
  <c r="U2394" i="2"/>
  <c r="T2394" i="2"/>
  <c r="S2394" i="2"/>
  <c r="U2393" i="2"/>
  <c r="T2393" i="2"/>
  <c r="S2393" i="2"/>
  <c r="U2392" i="2"/>
  <c r="T2392" i="2"/>
  <c r="S2392" i="2"/>
  <c r="U2391" i="2"/>
  <c r="T2391" i="2"/>
  <c r="S2391" i="2"/>
  <c r="U2390" i="2"/>
  <c r="T2390" i="2"/>
  <c r="S2390" i="2"/>
  <c r="U2389" i="2"/>
  <c r="T2389" i="2"/>
  <c r="S2389" i="2"/>
  <c r="U2388" i="2"/>
  <c r="T2388" i="2"/>
  <c r="S2388" i="2"/>
  <c r="U2387" i="2"/>
  <c r="T2387" i="2"/>
  <c r="S2387" i="2"/>
  <c r="U2386" i="2"/>
  <c r="T2386" i="2"/>
  <c r="S2386" i="2"/>
  <c r="U2385" i="2"/>
  <c r="T2385" i="2"/>
  <c r="S2385" i="2"/>
  <c r="U2384" i="2"/>
  <c r="T2384" i="2"/>
  <c r="S2384" i="2"/>
  <c r="U2383" i="2"/>
  <c r="T2383" i="2"/>
  <c r="S2383" i="2"/>
  <c r="U2382" i="2"/>
  <c r="T2382" i="2"/>
  <c r="S2382" i="2"/>
  <c r="U2381" i="2"/>
  <c r="T2381" i="2"/>
  <c r="S2381" i="2"/>
  <c r="U2380" i="2"/>
  <c r="T2380" i="2"/>
  <c r="S2380" i="2"/>
  <c r="U2379" i="2"/>
  <c r="T2379" i="2"/>
  <c r="S2379" i="2"/>
  <c r="U2378" i="2"/>
  <c r="T2378" i="2"/>
  <c r="S2378" i="2"/>
  <c r="U2377" i="2"/>
  <c r="T2377" i="2"/>
  <c r="S2377" i="2"/>
  <c r="U2376" i="2"/>
  <c r="T2376" i="2"/>
  <c r="S2376" i="2"/>
  <c r="U2375" i="2"/>
  <c r="T2375" i="2"/>
  <c r="S2375" i="2"/>
  <c r="U2374" i="2"/>
  <c r="T2374" i="2"/>
  <c r="S2374" i="2"/>
  <c r="U2373" i="2"/>
  <c r="T2373" i="2"/>
  <c r="S2373" i="2"/>
  <c r="U2372" i="2"/>
  <c r="T2372" i="2"/>
  <c r="S2372" i="2"/>
  <c r="U2371" i="2"/>
  <c r="T2371" i="2"/>
  <c r="S2371" i="2"/>
  <c r="U2370" i="2"/>
  <c r="T2370" i="2"/>
  <c r="S2370" i="2"/>
  <c r="U2369" i="2"/>
  <c r="T2369" i="2"/>
  <c r="S2369" i="2"/>
  <c r="U2368" i="2"/>
  <c r="T2368" i="2"/>
  <c r="S2368" i="2"/>
  <c r="U2367" i="2"/>
  <c r="T2367" i="2"/>
  <c r="S2367" i="2"/>
  <c r="U2366" i="2"/>
  <c r="T2366" i="2"/>
  <c r="S2366" i="2"/>
  <c r="U2365" i="2"/>
  <c r="T2365" i="2"/>
  <c r="S2365" i="2"/>
  <c r="U2364" i="2"/>
  <c r="T2364" i="2"/>
  <c r="S2364" i="2"/>
  <c r="U2363" i="2"/>
  <c r="T2363" i="2"/>
  <c r="S2363" i="2"/>
  <c r="U2362" i="2"/>
  <c r="T2362" i="2"/>
  <c r="S2362" i="2"/>
  <c r="U2361" i="2"/>
  <c r="T2361" i="2"/>
  <c r="S2361" i="2"/>
  <c r="U2360" i="2"/>
  <c r="T2360" i="2"/>
  <c r="S2360" i="2"/>
  <c r="U2359" i="2"/>
  <c r="T2359" i="2"/>
  <c r="S2359" i="2"/>
  <c r="U2358" i="2"/>
  <c r="T2358" i="2"/>
  <c r="S2358" i="2"/>
  <c r="U2357" i="2"/>
  <c r="T2357" i="2"/>
  <c r="S2357" i="2"/>
  <c r="U2356" i="2"/>
  <c r="T2356" i="2"/>
  <c r="S2356" i="2"/>
  <c r="U2355" i="2"/>
  <c r="T2355" i="2"/>
  <c r="S2355" i="2"/>
  <c r="U2354" i="2"/>
  <c r="T2354" i="2"/>
  <c r="S2354" i="2"/>
  <c r="U2353" i="2"/>
  <c r="T2353" i="2"/>
  <c r="S2353" i="2"/>
  <c r="U2352" i="2"/>
  <c r="T2352" i="2"/>
  <c r="S2352" i="2"/>
  <c r="U2351" i="2"/>
  <c r="T2351" i="2"/>
  <c r="S2351" i="2"/>
  <c r="U2350" i="2"/>
  <c r="T2350" i="2"/>
  <c r="S2350" i="2"/>
  <c r="U2349" i="2"/>
  <c r="T2349" i="2"/>
  <c r="S2349" i="2"/>
  <c r="U2348" i="2"/>
  <c r="T2348" i="2"/>
  <c r="S2348" i="2"/>
  <c r="U2347" i="2"/>
  <c r="T2347" i="2"/>
  <c r="S2347" i="2"/>
  <c r="U2346" i="2"/>
  <c r="T2346" i="2"/>
  <c r="S2346" i="2"/>
  <c r="U2345" i="2"/>
  <c r="T2345" i="2"/>
  <c r="S2345" i="2"/>
  <c r="U2344" i="2"/>
  <c r="T2344" i="2"/>
  <c r="S2344" i="2"/>
  <c r="U2343" i="2"/>
  <c r="T2343" i="2"/>
  <c r="S2343" i="2"/>
  <c r="U2342" i="2"/>
  <c r="T2342" i="2"/>
  <c r="S2342" i="2"/>
  <c r="U2341" i="2"/>
  <c r="T2341" i="2"/>
  <c r="S2341" i="2"/>
  <c r="U2340" i="2"/>
  <c r="T2340" i="2"/>
  <c r="S2340" i="2"/>
  <c r="U2339" i="2"/>
  <c r="T2339" i="2"/>
  <c r="S2339" i="2"/>
  <c r="U2338" i="2"/>
  <c r="T2338" i="2"/>
  <c r="S2338" i="2"/>
  <c r="U2337" i="2"/>
  <c r="T2337" i="2"/>
  <c r="S2337" i="2"/>
  <c r="U2336" i="2"/>
  <c r="T2336" i="2"/>
  <c r="S2336" i="2"/>
  <c r="U2335" i="2"/>
  <c r="T2335" i="2"/>
  <c r="S2335" i="2"/>
  <c r="U2334" i="2"/>
  <c r="T2334" i="2"/>
  <c r="S2334" i="2"/>
  <c r="U2333" i="2"/>
  <c r="T2333" i="2"/>
  <c r="S2333" i="2"/>
  <c r="U2332" i="2"/>
  <c r="T2332" i="2"/>
  <c r="S2332" i="2"/>
  <c r="U2331" i="2"/>
  <c r="T2331" i="2"/>
  <c r="S2331" i="2"/>
  <c r="U2330" i="2"/>
  <c r="T2330" i="2"/>
  <c r="S2330" i="2"/>
  <c r="U2329" i="2"/>
  <c r="T2329" i="2"/>
  <c r="S2329" i="2"/>
  <c r="U2328" i="2"/>
  <c r="T2328" i="2"/>
  <c r="S2328" i="2"/>
  <c r="U2327" i="2"/>
  <c r="T2327" i="2"/>
  <c r="S2327" i="2"/>
  <c r="U2326" i="2"/>
  <c r="T2326" i="2"/>
  <c r="S2326" i="2"/>
  <c r="U2325" i="2"/>
  <c r="T2325" i="2"/>
  <c r="S2325" i="2"/>
  <c r="U2324" i="2"/>
  <c r="T2324" i="2"/>
  <c r="S2324" i="2"/>
  <c r="U2323" i="2"/>
  <c r="T2323" i="2"/>
  <c r="S2323" i="2"/>
  <c r="U2322" i="2"/>
  <c r="T2322" i="2"/>
  <c r="S2322" i="2"/>
  <c r="U2321" i="2"/>
  <c r="T2321" i="2"/>
  <c r="S2321" i="2"/>
  <c r="U2320" i="2"/>
  <c r="T2320" i="2"/>
  <c r="S2320" i="2"/>
  <c r="U2319" i="2"/>
  <c r="T2319" i="2"/>
  <c r="S2319" i="2"/>
  <c r="U2318" i="2"/>
  <c r="T2318" i="2"/>
  <c r="S2318" i="2"/>
  <c r="U2317" i="2"/>
  <c r="T2317" i="2"/>
  <c r="S2317" i="2"/>
  <c r="U2316" i="2"/>
  <c r="T2316" i="2"/>
  <c r="S2316" i="2"/>
  <c r="U2315" i="2"/>
  <c r="T2315" i="2"/>
  <c r="S2315" i="2"/>
  <c r="U2314" i="2"/>
  <c r="T2314" i="2"/>
  <c r="S2314" i="2"/>
  <c r="U2313" i="2"/>
  <c r="T2313" i="2"/>
  <c r="S2313" i="2"/>
  <c r="U2312" i="2"/>
  <c r="T2312" i="2"/>
  <c r="S2312" i="2"/>
  <c r="U2311" i="2"/>
  <c r="T2311" i="2"/>
  <c r="S2311" i="2"/>
  <c r="U2310" i="2"/>
  <c r="T2310" i="2"/>
  <c r="S2310" i="2"/>
  <c r="U2309" i="2"/>
  <c r="T2309" i="2"/>
  <c r="S2309" i="2"/>
  <c r="U2308" i="2"/>
  <c r="T2308" i="2"/>
  <c r="S2308" i="2"/>
  <c r="U2307" i="2"/>
  <c r="T2307" i="2"/>
  <c r="S2307" i="2"/>
  <c r="U2306" i="2"/>
  <c r="T2306" i="2"/>
  <c r="S2306" i="2"/>
  <c r="U2305" i="2"/>
  <c r="T2305" i="2"/>
  <c r="S2305" i="2"/>
  <c r="U2304" i="2"/>
  <c r="T2304" i="2"/>
  <c r="S2304" i="2"/>
  <c r="U2303" i="2"/>
  <c r="T2303" i="2"/>
  <c r="S2303" i="2"/>
  <c r="U2302" i="2"/>
  <c r="T2302" i="2"/>
  <c r="S2302" i="2"/>
  <c r="U2301" i="2"/>
  <c r="T2301" i="2"/>
  <c r="S2301" i="2"/>
  <c r="U2300" i="2"/>
  <c r="T2300" i="2"/>
  <c r="S2300" i="2"/>
  <c r="U2299" i="2"/>
  <c r="T2299" i="2"/>
  <c r="S2299" i="2"/>
  <c r="U2298" i="2"/>
  <c r="T2298" i="2"/>
  <c r="S2298" i="2"/>
  <c r="U2297" i="2"/>
  <c r="T2297" i="2"/>
  <c r="S2297" i="2"/>
  <c r="U2296" i="2"/>
  <c r="T2296" i="2"/>
  <c r="S2296" i="2"/>
  <c r="U2295" i="2"/>
  <c r="T2295" i="2"/>
  <c r="S2295" i="2"/>
  <c r="U2294" i="2"/>
  <c r="T2294" i="2"/>
  <c r="S2294" i="2"/>
  <c r="U2293" i="2"/>
  <c r="T2293" i="2"/>
  <c r="S2293" i="2"/>
  <c r="U2292" i="2"/>
  <c r="T2292" i="2"/>
  <c r="S2292" i="2"/>
  <c r="U2291" i="2"/>
  <c r="T2291" i="2"/>
  <c r="S2291" i="2"/>
  <c r="U2290" i="2"/>
  <c r="T2290" i="2"/>
  <c r="S2290" i="2"/>
  <c r="U2289" i="2"/>
  <c r="T2289" i="2"/>
  <c r="S2289" i="2"/>
  <c r="U2288" i="2"/>
  <c r="T2288" i="2"/>
  <c r="S2288" i="2"/>
  <c r="U2287" i="2"/>
  <c r="T2287" i="2"/>
  <c r="S2287" i="2"/>
  <c r="U2286" i="2"/>
  <c r="T2286" i="2"/>
  <c r="S2286" i="2"/>
  <c r="U2285" i="2"/>
  <c r="T2285" i="2"/>
  <c r="S2285" i="2"/>
  <c r="U2284" i="2"/>
  <c r="T2284" i="2"/>
  <c r="S2284" i="2"/>
  <c r="U2283" i="2"/>
  <c r="T2283" i="2"/>
  <c r="S2283" i="2"/>
  <c r="U2282" i="2"/>
  <c r="T2282" i="2"/>
  <c r="S2282" i="2"/>
  <c r="U2281" i="2"/>
  <c r="T2281" i="2"/>
  <c r="S2281" i="2"/>
  <c r="U2280" i="2"/>
  <c r="T2280" i="2"/>
  <c r="S2280" i="2"/>
  <c r="U2279" i="2"/>
  <c r="T2279" i="2"/>
  <c r="S2279" i="2"/>
  <c r="U2278" i="2"/>
  <c r="T2278" i="2"/>
  <c r="S2278" i="2"/>
  <c r="U2277" i="2"/>
  <c r="T2277" i="2"/>
  <c r="S2277" i="2"/>
  <c r="U2276" i="2"/>
  <c r="T2276" i="2"/>
  <c r="S2276" i="2"/>
  <c r="U2275" i="2"/>
  <c r="T2275" i="2"/>
  <c r="S2275" i="2"/>
  <c r="U2274" i="2"/>
  <c r="T2274" i="2"/>
  <c r="S2274" i="2"/>
  <c r="U2273" i="2"/>
  <c r="T2273" i="2"/>
  <c r="S2273" i="2"/>
  <c r="U2272" i="2"/>
  <c r="T2272" i="2"/>
  <c r="S2272" i="2"/>
  <c r="U2271" i="2"/>
  <c r="T2271" i="2"/>
  <c r="S2271" i="2"/>
  <c r="U2270" i="2"/>
  <c r="T2270" i="2"/>
  <c r="S2270" i="2"/>
  <c r="U2269" i="2"/>
  <c r="T2269" i="2"/>
  <c r="S2269" i="2"/>
  <c r="U2268" i="2"/>
  <c r="T2268" i="2"/>
  <c r="S2268" i="2"/>
  <c r="U2267" i="2"/>
  <c r="T2267" i="2"/>
  <c r="S2267" i="2"/>
  <c r="U2266" i="2"/>
  <c r="T2266" i="2"/>
  <c r="S2266" i="2"/>
  <c r="U2265" i="2"/>
  <c r="T2265" i="2"/>
  <c r="S2265" i="2"/>
  <c r="U2264" i="2"/>
  <c r="T2264" i="2"/>
  <c r="S2264" i="2"/>
  <c r="U2263" i="2"/>
  <c r="T2263" i="2"/>
  <c r="S2263" i="2"/>
  <c r="U2262" i="2"/>
  <c r="T2262" i="2"/>
  <c r="S2262" i="2"/>
  <c r="U2261" i="2"/>
  <c r="T2261" i="2"/>
  <c r="S2261" i="2"/>
  <c r="U2260" i="2"/>
  <c r="T2260" i="2"/>
  <c r="S2260" i="2"/>
  <c r="U2259" i="2"/>
  <c r="T2259" i="2"/>
  <c r="S2259" i="2"/>
  <c r="U2258" i="2"/>
  <c r="T2258" i="2"/>
  <c r="S2258" i="2"/>
  <c r="U2257" i="2"/>
  <c r="T2257" i="2"/>
  <c r="S2257" i="2"/>
  <c r="U2256" i="2"/>
  <c r="T2256" i="2"/>
  <c r="S2256" i="2"/>
  <c r="U2255" i="2"/>
  <c r="T2255" i="2"/>
  <c r="S2255" i="2"/>
  <c r="U2254" i="2"/>
  <c r="T2254" i="2"/>
  <c r="S2254" i="2"/>
  <c r="U2253" i="2"/>
  <c r="T2253" i="2"/>
  <c r="S2253" i="2"/>
  <c r="U2252" i="2"/>
  <c r="T2252" i="2"/>
  <c r="S2252" i="2"/>
  <c r="U2251" i="2"/>
  <c r="T2251" i="2"/>
  <c r="S2251" i="2"/>
  <c r="U2250" i="2"/>
  <c r="T2250" i="2"/>
  <c r="S2250" i="2"/>
  <c r="U2249" i="2"/>
  <c r="T2249" i="2"/>
  <c r="S2249" i="2"/>
  <c r="U2248" i="2"/>
  <c r="T2248" i="2"/>
  <c r="S2248" i="2"/>
  <c r="U2247" i="2"/>
  <c r="T2247" i="2"/>
  <c r="S2247" i="2"/>
  <c r="U2246" i="2"/>
  <c r="T2246" i="2"/>
  <c r="S2246" i="2"/>
  <c r="U2245" i="2"/>
  <c r="T2245" i="2"/>
  <c r="S2245" i="2"/>
  <c r="U2244" i="2"/>
  <c r="T2244" i="2"/>
  <c r="S2244" i="2"/>
  <c r="U2243" i="2"/>
  <c r="T2243" i="2"/>
  <c r="S2243" i="2"/>
  <c r="U2242" i="2"/>
  <c r="T2242" i="2"/>
  <c r="S2242" i="2"/>
  <c r="U2241" i="2"/>
  <c r="T2241" i="2"/>
  <c r="S2241" i="2"/>
  <c r="U2240" i="2"/>
  <c r="T2240" i="2"/>
  <c r="S2240" i="2"/>
  <c r="U2239" i="2"/>
  <c r="T2239" i="2"/>
  <c r="S2239" i="2"/>
  <c r="U2238" i="2"/>
  <c r="T2238" i="2"/>
  <c r="S2238" i="2"/>
  <c r="U2237" i="2"/>
  <c r="T2237" i="2"/>
  <c r="S2237" i="2"/>
  <c r="U2236" i="2"/>
  <c r="T2236" i="2"/>
  <c r="S2236" i="2"/>
  <c r="U2235" i="2"/>
  <c r="T2235" i="2"/>
  <c r="S2235" i="2"/>
  <c r="U2234" i="2"/>
  <c r="T2234" i="2"/>
  <c r="S2234" i="2"/>
  <c r="U2233" i="2"/>
  <c r="T2233" i="2"/>
  <c r="S2233" i="2"/>
  <c r="U2232" i="2"/>
  <c r="T2232" i="2"/>
  <c r="S2232" i="2"/>
  <c r="U2231" i="2"/>
  <c r="T2231" i="2"/>
  <c r="S2231" i="2"/>
  <c r="U2230" i="2"/>
  <c r="T2230" i="2"/>
  <c r="S2230" i="2"/>
  <c r="U2229" i="2"/>
  <c r="T2229" i="2"/>
  <c r="S2229" i="2"/>
  <c r="U2228" i="2"/>
  <c r="T2228" i="2"/>
  <c r="S2228" i="2"/>
  <c r="U2227" i="2"/>
  <c r="T2227" i="2"/>
  <c r="S2227" i="2"/>
  <c r="U2226" i="2"/>
  <c r="T2226" i="2"/>
  <c r="S2226" i="2"/>
  <c r="U2225" i="2"/>
  <c r="T2225" i="2"/>
  <c r="S2225" i="2"/>
  <c r="U2224" i="2"/>
  <c r="T2224" i="2"/>
  <c r="S2224" i="2"/>
  <c r="U2223" i="2"/>
  <c r="T2223" i="2"/>
  <c r="S2223" i="2"/>
  <c r="U2222" i="2"/>
  <c r="T2222" i="2"/>
  <c r="S2222" i="2"/>
  <c r="U2221" i="2"/>
  <c r="T2221" i="2"/>
  <c r="S2221" i="2"/>
  <c r="U2220" i="2"/>
  <c r="T2220" i="2"/>
  <c r="S2220" i="2"/>
  <c r="U2219" i="2"/>
  <c r="T2219" i="2"/>
  <c r="S2219" i="2"/>
  <c r="U2218" i="2"/>
  <c r="T2218" i="2"/>
  <c r="S2218" i="2"/>
  <c r="U2217" i="2"/>
  <c r="T2217" i="2"/>
  <c r="S2217" i="2"/>
  <c r="U2216" i="2"/>
  <c r="T2216" i="2"/>
  <c r="S2216" i="2"/>
  <c r="U2215" i="2"/>
  <c r="T2215" i="2"/>
  <c r="S2215" i="2"/>
  <c r="U2214" i="2"/>
  <c r="T2214" i="2"/>
  <c r="S2214" i="2"/>
  <c r="U2213" i="2"/>
  <c r="T2213" i="2"/>
  <c r="S2213" i="2"/>
  <c r="U2212" i="2"/>
  <c r="T2212" i="2"/>
  <c r="S2212" i="2"/>
  <c r="U2211" i="2"/>
  <c r="T2211" i="2"/>
  <c r="S2211" i="2"/>
  <c r="U2210" i="2"/>
  <c r="T2210" i="2"/>
  <c r="S2210" i="2"/>
  <c r="U2209" i="2"/>
  <c r="T2209" i="2"/>
  <c r="S2209" i="2"/>
  <c r="U2208" i="2"/>
  <c r="T2208" i="2"/>
  <c r="S2208" i="2"/>
  <c r="U2207" i="2"/>
  <c r="T2207" i="2"/>
  <c r="S2207" i="2"/>
  <c r="U2206" i="2"/>
  <c r="T2206" i="2"/>
  <c r="S2206" i="2"/>
  <c r="U2205" i="2"/>
  <c r="T2205" i="2"/>
  <c r="S2205" i="2"/>
  <c r="U2204" i="2"/>
  <c r="T2204" i="2"/>
  <c r="S2204" i="2"/>
  <c r="U2203" i="2"/>
  <c r="T2203" i="2"/>
  <c r="S2203" i="2"/>
  <c r="U2202" i="2"/>
  <c r="T2202" i="2"/>
  <c r="S2202" i="2"/>
  <c r="U2201" i="2"/>
  <c r="T2201" i="2"/>
  <c r="S2201" i="2"/>
  <c r="U2200" i="2"/>
  <c r="T2200" i="2"/>
  <c r="S2200" i="2"/>
  <c r="U2199" i="2"/>
  <c r="T2199" i="2"/>
  <c r="S2199" i="2"/>
  <c r="U2198" i="2"/>
  <c r="T2198" i="2"/>
  <c r="S2198" i="2"/>
  <c r="U2197" i="2"/>
  <c r="T2197" i="2"/>
  <c r="S2197" i="2"/>
  <c r="U2196" i="2"/>
  <c r="T2196" i="2"/>
  <c r="S2196" i="2"/>
  <c r="U2195" i="2"/>
  <c r="T2195" i="2"/>
  <c r="S2195" i="2"/>
  <c r="U2194" i="2"/>
  <c r="T2194" i="2"/>
  <c r="S2194" i="2"/>
  <c r="U2193" i="2"/>
  <c r="T2193" i="2"/>
  <c r="S2193" i="2"/>
  <c r="U2192" i="2"/>
  <c r="T2192" i="2"/>
  <c r="S2192" i="2"/>
  <c r="U2191" i="2"/>
  <c r="T2191" i="2"/>
  <c r="S2191" i="2"/>
  <c r="U2190" i="2"/>
  <c r="T2190" i="2"/>
  <c r="S2190" i="2"/>
  <c r="U2189" i="2"/>
  <c r="T2189" i="2"/>
  <c r="S2189" i="2"/>
  <c r="U2188" i="2"/>
  <c r="T2188" i="2"/>
  <c r="S2188" i="2"/>
  <c r="U2187" i="2"/>
  <c r="T2187" i="2"/>
  <c r="S2187" i="2"/>
  <c r="U2186" i="2"/>
  <c r="T2186" i="2"/>
  <c r="S2186" i="2"/>
  <c r="U2185" i="2"/>
  <c r="T2185" i="2"/>
  <c r="S2185" i="2"/>
  <c r="U2184" i="2"/>
  <c r="T2184" i="2"/>
  <c r="S2184" i="2"/>
  <c r="U2183" i="2"/>
  <c r="T2183" i="2"/>
  <c r="S2183" i="2"/>
  <c r="U2182" i="2"/>
  <c r="T2182" i="2"/>
  <c r="S2182" i="2"/>
  <c r="U2181" i="2"/>
  <c r="T2181" i="2"/>
  <c r="S2181" i="2"/>
  <c r="U2180" i="2"/>
  <c r="T2180" i="2"/>
  <c r="S2180" i="2"/>
  <c r="U2179" i="2"/>
  <c r="T2179" i="2"/>
  <c r="S2179" i="2"/>
  <c r="U2178" i="2"/>
  <c r="T2178" i="2"/>
  <c r="S2178" i="2"/>
  <c r="U2177" i="2"/>
  <c r="T2177" i="2"/>
  <c r="S2177" i="2"/>
  <c r="U2176" i="2"/>
  <c r="T2176" i="2"/>
  <c r="S2176" i="2"/>
  <c r="U2175" i="2"/>
  <c r="T2175" i="2"/>
  <c r="S2175" i="2"/>
  <c r="U2174" i="2"/>
  <c r="T2174" i="2"/>
  <c r="S2174" i="2"/>
  <c r="U2173" i="2"/>
  <c r="T2173" i="2"/>
  <c r="S2173" i="2"/>
  <c r="U2172" i="2"/>
  <c r="T2172" i="2"/>
  <c r="S2172" i="2"/>
  <c r="U2171" i="2"/>
  <c r="T2171" i="2"/>
  <c r="S2171" i="2"/>
  <c r="U2170" i="2"/>
  <c r="T2170" i="2"/>
  <c r="S2170" i="2"/>
  <c r="U2169" i="2"/>
  <c r="T2169" i="2"/>
  <c r="S2169" i="2"/>
  <c r="U2168" i="2"/>
  <c r="T2168" i="2"/>
  <c r="S2168" i="2"/>
  <c r="U2167" i="2"/>
  <c r="T2167" i="2"/>
  <c r="S2167" i="2"/>
  <c r="U2166" i="2"/>
  <c r="T2166" i="2"/>
  <c r="S2166" i="2"/>
  <c r="U2165" i="2"/>
  <c r="T2165" i="2"/>
  <c r="S2165" i="2"/>
  <c r="U2164" i="2"/>
  <c r="T2164" i="2"/>
  <c r="S2164" i="2"/>
  <c r="U2163" i="2"/>
  <c r="T2163" i="2"/>
  <c r="S2163" i="2"/>
  <c r="U2162" i="2"/>
  <c r="T2162" i="2"/>
  <c r="S2162" i="2"/>
  <c r="U2161" i="2"/>
  <c r="T2161" i="2"/>
  <c r="S2161" i="2"/>
  <c r="U2160" i="2"/>
  <c r="T2160" i="2"/>
  <c r="S2160" i="2"/>
  <c r="U2159" i="2"/>
  <c r="T2159" i="2"/>
  <c r="S2159" i="2"/>
  <c r="U2158" i="2"/>
  <c r="T2158" i="2"/>
  <c r="S2158" i="2"/>
  <c r="U2157" i="2"/>
  <c r="T2157" i="2"/>
  <c r="S2157" i="2"/>
  <c r="U2156" i="2"/>
  <c r="T2156" i="2"/>
  <c r="S2156" i="2"/>
  <c r="U2155" i="2"/>
  <c r="T2155" i="2"/>
  <c r="S2155" i="2"/>
  <c r="U2154" i="2"/>
  <c r="T2154" i="2"/>
  <c r="S2154" i="2"/>
  <c r="U2153" i="2"/>
  <c r="T2153" i="2"/>
  <c r="S2153" i="2"/>
  <c r="U2152" i="2"/>
  <c r="T2152" i="2"/>
  <c r="S2152" i="2"/>
  <c r="U2151" i="2"/>
  <c r="T2151" i="2"/>
  <c r="S2151" i="2"/>
  <c r="U2150" i="2"/>
  <c r="T2150" i="2"/>
  <c r="S2150" i="2"/>
  <c r="U2149" i="2"/>
  <c r="T2149" i="2"/>
  <c r="S2149" i="2"/>
  <c r="U2148" i="2"/>
  <c r="T2148" i="2"/>
  <c r="S2148" i="2"/>
  <c r="U2147" i="2"/>
  <c r="T2147" i="2"/>
  <c r="S2147" i="2"/>
  <c r="U2146" i="2"/>
  <c r="T2146" i="2"/>
  <c r="S2146" i="2"/>
  <c r="U2145" i="2"/>
  <c r="T2145" i="2"/>
  <c r="S2145" i="2"/>
  <c r="U2144" i="2"/>
  <c r="T2144" i="2"/>
  <c r="S2144" i="2"/>
  <c r="U2143" i="2"/>
  <c r="T2143" i="2"/>
  <c r="S2143" i="2"/>
  <c r="U2142" i="2"/>
  <c r="T2142" i="2"/>
  <c r="S2142" i="2"/>
  <c r="U2141" i="2"/>
  <c r="T2141" i="2"/>
  <c r="S2141" i="2"/>
  <c r="U2140" i="2"/>
  <c r="T2140" i="2"/>
  <c r="S2140" i="2"/>
  <c r="U2139" i="2"/>
  <c r="T2139" i="2"/>
  <c r="S2139" i="2"/>
  <c r="U2138" i="2"/>
  <c r="T2138" i="2"/>
  <c r="S2138" i="2"/>
  <c r="U2137" i="2"/>
  <c r="T2137" i="2"/>
  <c r="S2137" i="2"/>
  <c r="U2136" i="2"/>
  <c r="T2136" i="2"/>
  <c r="S2136" i="2"/>
  <c r="U2135" i="2"/>
  <c r="T2135" i="2"/>
  <c r="S2135" i="2"/>
  <c r="U2134" i="2"/>
  <c r="T2134" i="2"/>
  <c r="S2134" i="2"/>
  <c r="U2133" i="2"/>
  <c r="T2133" i="2"/>
  <c r="S2133" i="2"/>
  <c r="U2132" i="2"/>
  <c r="T2132" i="2"/>
  <c r="S2132" i="2"/>
  <c r="U2131" i="2"/>
  <c r="T2131" i="2"/>
  <c r="S2131" i="2"/>
  <c r="U2130" i="2"/>
  <c r="T2130" i="2"/>
  <c r="S2130" i="2"/>
  <c r="U2129" i="2"/>
  <c r="T2129" i="2"/>
  <c r="S2129" i="2"/>
  <c r="U2128" i="2"/>
  <c r="T2128" i="2"/>
  <c r="S2128" i="2"/>
  <c r="U2127" i="2"/>
  <c r="T2127" i="2"/>
  <c r="S2127" i="2"/>
  <c r="U2126" i="2"/>
  <c r="T2126" i="2"/>
  <c r="S2126" i="2"/>
  <c r="U2125" i="2"/>
  <c r="T2125" i="2"/>
  <c r="S2125" i="2"/>
  <c r="U2124" i="2"/>
  <c r="T2124" i="2"/>
  <c r="S2124" i="2"/>
  <c r="U2123" i="2"/>
  <c r="T2123" i="2"/>
  <c r="S2123" i="2"/>
  <c r="U2122" i="2"/>
  <c r="T2122" i="2"/>
  <c r="S2122" i="2"/>
  <c r="U2121" i="2"/>
  <c r="T2121" i="2"/>
  <c r="S2121" i="2"/>
  <c r="U2120" i="2"/>
  <c r="T2120" i="2"/>
  <c r="S2120" i="2"/>
  <c r="U2119" i="2"/>
  <c r="T2119" i="2"/>
  <c r="S2119" i="2"/>
  <c r="U2118" i="2"/>
  <c r="T2118" i="2"/>
  <c r="S2118" i="2"/>
  <c r="U2117" i="2"/>
  <c r="T2117" i="2"/>
  <c r="S2117" i="2"/>
  <c r="U2116" i="2"/>
  <c r="T2116" i="2"/>
  <c r="S2116" i="2"/>
  <c r="U2115" i="2"/>
  <c r="T2115" i="2"/>
  <c r="S2115" i="2"/>
  <c r="U2114" i="2"/>
  <c r="T2114" i="2"/>
  <c r="S2114" i="2"/>
  <c r="U2113" i="2"/>
  <c r="T2113" i="2"/>
  <c r="S2113" i="2"/>
  <c r="U2112" i="2"/>
  <c r="T2112" i="2"/>
  <c r="S2112" i="2"/>
  <c r="U2111" i="2"/>
  <c r="T2111" i="2"/>
  <c r="S2111" i="2"/>
  <c r="U2110" i="2"/>
  <c r="T2110" i="2"/>
  <c r="S2110" i="2"/>
  <c r="U2109" i="2"/>
  <c r="T2109" i="2"/>
  <c r="S2109" i="2"/>
  <c r="U2108" i="2"/>
  <c r="T2108" i="2"/>
  <c r="S2108" i="2"/>
  <c r="U2107" i="2"/>
  <c r="T2107" i="2"/>
  <c r="S2107" i="2"/>
  <c r="U2106" i="2"/>
  <c r="T2106" i="2"/>
  <c r="S2106" i="2"/>
  <c r="U2105" i="2"/>
  <c r="T2105" i="2"/>
  <c r="S2105" i="2"/>
  <c r="U2104" i="2"/>
  <c r="T2104" i="2"/>
  <c r="S2104" i="2"/>
  <c r="U2103" i="2"/>
  <c r="T2103" i="2"/>
  <c r="S2103" i="2"/>
  <c r="U2102" i="2"/>
  <c r="T2102" i="2"/>
  <c r="S2102" i="2"/>
  <c r="U2101" i="2"/>
  <c r="T2101" i="2"/>
  <c r="S2101" i="2"/>
  <c r="U2100" i="2"/>
  <c r="T2100" i="2"/>
  <c r="S2100" i="2"/>
  <c r="U2099" i="2"/>
  <c r="T2099" i="2"/>
  <c r="S2099" i="2"/>
  <c r="U2098" i="2"/>
  <c r="T2098" i="2"/>
  <c r="S2098" i="2"/>
  <c r="U2097" i="2"/>
  <c r="T2097" i="2"/>
  <c r="S2097" i="2"/>
  <c r="U2096" i="2"/>
  <c r="T2096" i="2"/>
  <c r="S2096" i="2"/>
  <c r="U2095" i="2"/>
  <c r="T2095" i="2"/>
  <c r="S2095" i="2"/>
  <c r="U2094" i="2"/>
  <c r="T2094" i="2"/>
  <c r="S2094" i="2"/>
  <c r="U2093" i="2"/>
  <c r="T2093" i="2"/>
  <c r="S2093" i="2"/>
  <c r="U2092" i="2"/>
  <c r="T2092" i="2"/>
  <c r="S2092" i="2"/>
  <c r="U2091" i="2"/>
  <c r="T2091" i="2"/>
  <c r="S2091" i="2"/>
  <c r="U2090" i="2"/>
  <c r="T2090" i="2"/>
  <c r="S2090" i="2"/>
  <c r="U2089" i="2"/>
  <c r="T2089" i="2"/>
  <c r="S2089" i="2"/>
  <c r="U2088" i="2"/>
  <c r="T2088" i="2"/>
  <c r="S2088" i="2"/>
  <c r="U2087" i="2"/>
  <c r="T2087" i="2"/>
  <c r="S2087" i="2"/>
  <c r="U2086" i="2"/>
  <c r="T2086" i="2"/>
  <c r="S2086" i="2"/>
  <c r="U2085" i="2"/>
  <c r="T2085" i="2"/>
  <c r="S2085" i="2"/>
  <c r="U2084" i="2"/>
  <c r="T2084" i="2"/>
  <c r="S2084" i="2"/>
  <c r="U2083" i="2"/>
  <c r="T2083" i="2"/>
  <c r="S2083" i="2"/>
  <c r="U2082" i="2"/>
  <c r="T2082" i="2"/>
  <c r="S2082" i="2"/>
  <c r="U2081" i="2"/>
  <c r="T2081" i="2"/>
  <c r="S2081" i="2"/>
  <c r="U2080" i="2"/>
  <c r="T2080" i="2"/>
  <c r="S2080" i="2"/>
  <c r="U2079" i="2"/>
  <c r="T2079" i="2"/>
  <c r="S2079" i="2"/>
  <c r="U2078" i="2"/>
  <c r="T2078" i="2"/>
  <c r="S2078" i="2"/>
  <c r="U2077" i="2"/>
  <c r="T2077" i="2"/>
  <c r="S2077" i="2"/>
  <c r="U2076" i="2"/>
  <c r="T2076" i="2"/>
  <c r="S2076" i="2"/>
  <c r="U2075" i="2"/>
  <c r="T2075" i="2"/>
  <c r="S2075" i="2"/>
  <c r="U2074" i="2"/>
  <c r="T2074" i="2"/>
  <c r="S2074" i="2"/>
  <c r="U2073" i="2"/>
  <c r="T2073" i="2"/>
  <c r="S2073" i="2"/>
  <c r="U2072" i="2"/>
  <c r="T2072" i="2"/>
  <c r="S2072" i="2"/>
  <c r="U2071" i="2"/>
  <c r="T2071" i="2"/>
  <c r="S2071" i="2"/>
  <c r="U2070" i="2"/>
  <c r="T2070" i="2"/>
  <c r="S2070" i="2"/>
  <c r="U2069" i="2"/>
  <c r="T2069" i="2"/>
  <c r="S2069" i="2"/>
  <c r="U2068" i="2"/>
  <c r="T2068" i="2"/>
  <c r="S2068" i="2"/>
  <c r="U2067" i="2"/>
  <c r="T2067" i="2"/>
  <c r="S2067" i="2"/>
  <c r="U2066" i="2"/>
  <c r="T2066" i="2"/>
  <c r="S2066" i="2"/>
  <c r="U2065" i="2"/>
  <c r="T2065" i="2"/>
  <c r="S2065" i="2"/>
  <c r="U2064" i="2"/>
  <c r="T2064" i="2"/>
  <c r="S2064" i="2"/>
  <c r="U2063" i="2"/>
  <c r="T2063" i="2"/>
  <c r="S2063" i="2"/>
  <c r="U2062" i="2"/>
  <c r="T2062" i="2"/>
  <c r="S2062" i="2"/>
  <c r="U2061" i="2"/>
  <c r="T2061" i="2"/>
  <c r="S2061" i="2"/>
  <c r="U2060" i="2"/>
  <c r="T2060" i="2"/>
  <c r="S2060" i="2"/>
  <c r="U2059" i="2"/>
  <c r="T2059" i="2"/>
  <c r="S2059" i="2"/>
  <c r="U2058" i="2"/>
  <c r="T2058" i="2"/>
  <c r="S2058" i="2"/>
  <c r="U2057" i="2"/>
  <c r="T2057" i="2"/>
  <c r="S2057" i="2"/>
  <c r="U2056" i="2"/>
  <c r="T2056" i="2"/>
  <c r="S2056" i="2"/>
  <c r="U2055" i="2"/>
  <c r="T2055" i="2"/>
  <c r="S2055" i="2"/>
  <c r="U2054" i="2"/>
  <c r="T2054" i="2"/>
  <c r="S2054" i="2"/>
  <c r="U2053" i="2"/>
  <c r="T2053" i="2"/>
  <c r="S2053" i="2"/>
  <c r="U2052" i="2"/>
  <c r="T2052" i="2"/>
  <c r="S2052" i="2"/>
  <c r="U2051" i="2"/>
  <c r="T2051" i="2"/>
  <c r="S2051" i="2"/>
  <c r="U2050" i="2"/>
  <c r="T2050" i="2"/>
  <c r="S2050" i="2"/>
  <c r="U2049" i="2"/>
  <c r="T2049" i="2"/>
  <c r="S2049" i="2"/>
  <c r="U2048" i="2"/>
  <c r="T2048" i="2"/>
  <c r="S2048" i="2"/>
  <c r="U2047" i="2"/>
  <c r="T2047" i="2"/>
  <c r="S2047" i="2"/>
  <c r="U2046" i="2"/>
  <c r="T2046" i="2"/>
  <c r="S2046" i="2"/>
  <c r="U2045" i="2"/>
  <c r="T2045" i="2"/>
  <c r="S2045" i="2"/>
  <c r="U2044" i="2"/>
  <c r="T2044" i="2"/>
  <c r="S2044" i="2"/>
  <c r="U2043" i="2"/>
  <c r="T2043" i="2"/>
  <c r="S2043" i="2"/>
  <c r="U2042" i="2"/>
  <c r="T2042" i="2"/>
  <c r="S2042" i="2"/>
  <c r="U2041" i="2"/>
  <c r="T2041" i="2"/>
  <c r="S2041" i="2"/>
  <c r="U2040" i="2"/>
  <c r="T2040" i="2"/>
  <c r="S2040" i="2"/>
  <c r="U2039" i="2"/>
  <c r="T2039" i="2"/>
  <c r="S2039" i="2"/>
  <c r="U2038" i="2"/>
  <c r="T2038" i="2"/>
  <c r="S2038" i="2"/>
  <c r="U2037" i="2"/>
  <c r="T2037" i="2"/>
  <c r="S2037" i="2"/>
  <c r="U2036" i="2"/>
  <c r="T2036" i="2"/>
  <c r="S2036" i="2"/>
  <c r="U2035" i="2"/>
  <c r="T2035" i="2"/>
  <c r="S2035" i="2"/>
  <c r="U2034" i="2"/>
  <c r="T2034" i="2"/>
  <c r="S2034" i="2"/>
  <c r="U2033" i="2"/>
  <c r="T2033" i="2"/>
  <c r="S2033" i="2"/>
  <c r="U2032" i="2"/>
  <c r="T2032" i="2"/>
  <c r="S2032" i="2"/>
  <c r="U2031" i="2"/>
  <c r="T2031" i="2"/>
  <c r="S2031" i="2"/>
  <c r="U2030" i="2"/>
  <c r="T2030" i="2"/>
  <c r="S2030" i="2"/>
  <c r="U2029" i="2"/>
  <c r="T2029" i="2"/>
  <c r="S2029" i="2"/>
  <c r="U2028" i="2"/>
  <c r="T2028" i="2"/>
  <c r="S2028" i="2"/>
  <c r="U2027" i="2"/>
  <c r="T2027" i="2"/>
  <c r="S2027" i="2"/>
  <c r="U2026" i="2"/>
  <c r="T2026" i="2"/>
  <c r="S2026" i="2"/>
  <c r="U2025" i="2"/>
  <c r="T2025" i="2"/>
  <c r="S2025" i="2"/>
  <c r="U2024" i="2"/>
  <c r="T2024" i="2"/>
  <c r="S2024" i="2"/>
  <c r="U2023" i="2"/>
  <c r="T2023" i="2"/>
  <c r="S2023" i="2"/>
  <c r="U2022" i="2"/>
  <c r="T2022" i="2"/>
  <c r="S2022" i="2"/>
  <c r="U2021" i="2"/>
  <c r="T2021" i="2"/>
  <c r="S2021" i="2"/>
  <c r="U2020" i="2"/>
  <c r="T2020" i="2"/>
  <c r="S2020" i="2"/>
  <c r="U2019" i="2"/>
  <c r="T2019" i="2"/>
  <c r="S2019" i="2"/>
  <c r="U2018" i="2"/>
  <c r="T2018" i="2"/>
  <c r="S2018" i="2"/>
  <c r="U2017" i="2"/>
  <c r="T2017" i="2"/>
  <c r="S2017" i="2"/>
  <c r="U2016" i="2"/>
  <c r="T2016" i="2"/>
  <c r="S2016" i="2"/>
  <c r="U2015" i="2"/>
  <c r="T2015" i="2"/>
  <c r="S2015" i="2"/>
  <c r="U2014" i="2"/>
  <c r="T2014" i="2"/>
  <c r="S2014" i="2"/>
  <c r="U2013" i="2"/>
  <c r="T2013" i="2"/>
  <c r="S2013" i="2"/>
  <c r="U2012" i="2"/>
  <c r="T2012" i="2"/>
  <c r="S2012" i="2"/>
  <c r="U2011" i="2"/>
  <c r="T2011" i="2"/>
  <c r="S2011" i="2"/>
  <c r="U2010" i="2"/>
  <c r="T2010" i="2"/>
  <c r="S2010" i="2"/>
  <c r="U2009" i="2"/>
  <c r="T2009" i="2"/>
  <c r="S2009" i="2"/>
  <c r="U2008" i="2"/>
  <c r="T2008" i="2"/>
  <c r="S2008" i="2"/>
  <c r="U2007" i="2"/>
  <c r="T2007" i="2"/>
  <c r="S2007" i="2"/>
  <c r="U2006" i="2"/>
  <c r="T2006" i="2"/>
  <c r="S2006" i="2"/>
  <c r="U2005" i="2"/>
  <c r="T2005" i="2"/>
  <c r="S2005" i="2"/>
  <c r="U2004" i="2"/>
  <c r="T2004" i="2"/>
  <c r="S2004" i="2"/>
  <c r="U2003" i="2"/>
  <c r="T2003" i="2"/>
  <c r="S2003" i="2"/>
  <c r="U2002" i="2"/>
  <c r="T2002" i="2"/>
  <c r="S2002" i="2"/>
  <c r="U2001" i="2"/>
  <c r="T2001" i="2"/>
  <c r="S2001" i="2"/>
  <c r="U2000" i="2"/>
  <c r="T2000" i="2"/>
  <c r="S2000" i="2"/>
  <c r="U1999" i="2"/>
  <c r="T1999" i="2"/>
  <c r="S1999" i="2"/>
  <c r="U1998" i="2"/>
  <c r="T1998" i="2"/>
  <c r="S1998" i="2"/>
  <c r="U1997" i="2"/>
  <c r="T1997" i="2"/>
  <c r="S1997" i="2"/>
  <c r="U1996" i="2"/>
  <c r="T1996" i="2"/>
  <c r="S1996" i="2"/>
  <c r="U1995" i="2"/>
  <c r="T1995" i="2"/>
  <c r="S1995" i="2"/>
  <c r="U1994" i="2"/>
  <c r="T1994" i="2"/>
  <c r="S1994" i="2"/>
  <c r="U1993" i="2"/>
  <c r="T1993" i="2"/>
  <c r="S1993" i="2"/>
  <c r="U1992" i="2"/>
  <c r="T1992" i="2"/>
  <c r="S1992" i="2"/>
  <c r="U1991" i="2"/>
  <c r="T1991" i="2"/>
  <c r="S1991" i="2"/>
  <c r="U1990" i="2"/>
  <c r="T1990" i="2"/>
  <c r="S1990" i="2"/>
  <c r="U1989" i="2"/>
  <c r="T1989" i="2"/>
  <c r="S1989" i="2"/>
  <c r="U1988" i="2"/>
  <c r="T1988" i="2"/>
  <c r="S1988" i="2"/>
  <c r="U1987" i="2"/>
  <c r="T1987" i="2"/>
  <c r="S1987" i="2"/>
  <c r="U1986" i="2"/>
  <c r="T1986" i="2"/>
  <c r="S1986" i="2"/>
  <c r="U1985" i="2"/>
  <c r="T1985" i="2"/>
  <c r="S1985" i="2"/>
  <c r="U1984" i="2"/>
  <c r="T1984" i="2"/>
  <c r="S1984" i="2"/>
  <c r="U1983" i="2"/>
  <c r="T1983" i="2"/>
  <c r="S1983" i="2"/>
  <c r="U1982" i="2"/>
  <c r="T1982" i="2"/>
  <c r="S1982" i="2"/>
  <c r="U1981" i="2"/>
  <c r="T1981" i="2"/>
  <c r="S1981" i="2"/>
  <c r="U1980" i="2"/>
  <c r="T1980" i="2"/>
  <c r="S1980" i="2"/>
  <c r="U1979" i="2"/>
  <c r="T1979" i="2"/>
  <c r="S1979" i="2"/>
  <c r="U1978" i="2"/>
  <c r="T1978" i="2"/>
  <c r="S1978" i="2"/>
  <c r="U1977" i="2"/>
  <c r="T1977" i="2"/>
  <c r="S1977" i="2"/>
  <c r="U1976" i="2"/>
  <c r="T1976" i="2"/>
  <c r="S1976" i="2"/>
  <c r="U1975" i="2"/>
  <c r="T1975" i="2"/>
  <c r="S1975" i="2"/>
  <c r="U1974" i="2"/>
  <c r="T1974" i="2"/>
  <c r="S1974" i="2"/>
  <c r="U1973" i="2"/>
  <c r="T1973" i="2"/>
  <c r="S1973" i="2"/>
  <c r="U1972" i="2"/>
  <c r="T1972" i="2"/>
  <c r="S1972" i="2"/>
  <c r="U1971" i="2"/>
  <c r="T1971" i="2"/>
  <c r="S1971" i="2"/>
  <c r="U1970" i="2"/>
  <c r="T1970" i="2"/>
  <c r="S1970" i="2"/>
  <c r="U1969" i="2"/>
  <c r="T1969" i="2"/>
  <c r="S1969" i="2"/>
  <c r="U1968" i="2"/>
  <c r="T1968" i="2"/>
  <c r="S1968" i="2"/>
  <c r="U1967" i="2"/>
  <c r="T1967" i="2"/>
  <c r="S1967" i="2"/>
  <c r="U1966" i="2"/>
  <c r="T1966" i="2"/>
  <c r="S1966" i="2"/>
  <c r="U1965" i="2"/>
  <c r="T1965" i="2"/>
  <c r="S1965" i="2"/>
  <c r="U1964" i="2"/>
  <c r="T1964" i="2"/>
  <c r="S1964" i="2"/>
  <c r="U1963" i="2"/>
  <c r="T1963" i="2"/>
  <c r="S1963" i="2"/>
  <c r="U1962" i="2"/>
  <c r="T1962" i="2"/>
  <c r="S1962" i="2"/>
  <c r="U1961" i="2"/>
  <c r="T1961" i="2"/>
  <c r="S1961" i="2"/>
  <c r="U1960" i="2"/>
  <c r="T1960" i="2"/>
  <c r="S1960" i="2"/>
  <c r="U1959" i="2"/>
  <c r="T1959" i="2"/>
  <c r="S1959" i="2"/>
  <c r="U1958" i="2"/>
  <c r="T1958" i="2"/>
  <c r="S1958" i="2"/>
  <c r="U1957" i="2"/>
  <c r="T1957" i="2"/>
  <c r="S1957" i="2"/>
  <c r="U1956" i="2"/>
  <c r="T1956" i="2"/>
  <c r="S1956" i="2"/>
  <c r="U1955" i="2"/>
  <c r="T1955" i="2"/>
  <c r="S1955" i="2"/>
  <c r="U1954" i="2"/>
  <c r="T1954" i="2"/>
  <c r="S1954" i="2"/>
  <c r="U1953" i="2"/>
  <c r="T1953" i="2"/>
  <c r="S1953" i="2"/>
  <c r="U1952" i="2"/>
  <c r="T1952" i="2"/>
  <c r="S1952" i="2"/>
  <c r="U1951" i="2"/>
  <c r="T1951" i="2"/>
  <c r="S1951" i="2"/>
  <c r="U1950" i="2"/>
  <c r="T1950" i="2"/>
  <c r="S1950" i="2"/>
  <c r="U1949" i="2"/>
  <c r="T1949" i="2"/>
  <c r="S1949" i="2"/>
  <c r="U1948" i="2"/>
  <c r="T1948" i="2"/>
  <c r="S1948" i="2"/>
  <c r="U1947" i="2"/>
  <c r="T1947" i="2"/>
  <c r="S1947" i="2"/>
  <c r="U1946" i="2"/>
  <c r="T1946" i="2"/>
  <c r="S1946" i="2"/>
  <c r="U1945" i="2"/>
  <c r="T1945" i="2"/>
  <c r="S1945" i="2"/>
  <c r="U1944" i="2"/>
  <c r="T1944" i="2"/>
  <c r="S1944" i="2"/>
  <c r="U1943" i="2"/>
  <c r="T1943" i="2"/>
  <c r="S1943" i="2"/>
  <c r="U1942" i="2"/>
  <c r="T1942" i="2"/>
  <c r="S1942" i="2"/>
  <c r="U1941" i="2"/>
  <c r="T1941" i="2"/>
  <c r="S1941" i="2"/>
  <c r="U1940" i="2"/>
  <c r="T1940" i="2"/>
  <c r="S1940" i="2"/>
  <c r="U1939" i="2"/>
  <c r="T1939" i="2"/>
  <c r="S1939" i="2"/>
  <c r="U1938" i="2"/>
  <c r="T1938" i="2"/>
  <c r="S1938" i="2"/>
  <c r="U1937" i="2"/>
  <c r="T1937" i="2"/>
  <c r="S1937" i="2"/>
  <c r="U1936" i="2"/>
  <c r="T1936" i="2"/>
  <c r="S1936" i="2"/>
  <c r="U1935" i="2"/>
  <c r="T1935" i="2"/>
  <c r="S1935" i="2"/>
  <c r="U1934" i="2"/>
  <c r="T1934" i="2"/>
  <c r="S1934" i="2"/>
  <c r="U1933" i="2"/>
  <c r="T1933" i="2"/>
  <c r="S1933" i="2"/>
  <c r="U1932" i="2"/>
  <c r="T1932" i="2"/>
  <c r="S1932" i="2"/>
  <c r="U1931" i="2"/>
  <c r="T1931" i="2"/>
  <c r="S1931" i="2"/>
  <c r="U1930" i="2"/>
  <c r="T1930" i="2"/>
  <c r="S1930" i="2"/>
  <c r="U1929" i="2"/>
  <c r="T1929" i="2"/>
  <c r="S1929" i="2"/>
  <c r="U1928" i="2"/>
  <c r="T1928" i="2"/>
  <c r="S1928" i="2"/>
  <c r="U1927" i="2"/>
  <c r="T1927" i="2"/>
  <c r="S1927" i="2"/>
  <c r="U1926" i="2"/>
  <c r="T1926" i="2"/>
  <c r="S1926" i="2"/>
  <c r="U1925" i="2"/>
  <c r="T1925" i="2"/>
  <c r="S1925" i="2"/>
  <c r="U1924" i="2"/>
  <c r="T1924" i="2"/>
  <c r="S1924" i="2"/>
  <c r="U1923" i="2"/>
  <c r="T1923" i="2"/>
  <c r="S1923" i="2"/>
  <c r="U1922" i="2"/>
  <c r="T1922" i="2"/>
  <c r="S1922" i="2"/>
  <c r="U1921" i="2"/>
  <c r="T1921" i="2"/>
  <c r="S1921" i="2"/>
  <c r="U1920" i="2"/>
  <c r="T1920" i="2"/>
  <c r="S1920" i="2"/>
  <c r="U1919" i="2"/>
  <c r="T1919" i="2"/>
  <c r="S1919" i="2"/>
  <c r="U1918" i="2"/>
  <c r="T1918" i="2"/>
  <c r="S1918" i="2"/>
  <c r="U1917" i="2"/>
  <c r="T1917" i="2"/>
  <c r="S1917" i="2"/>
  <c r="U1916" i="2"/>
  <c r="T1916" i="2"/>
  <c r="S1916" i="2"/>
  <c r="U1915" i="2"/>
  <c r="T1915" i="2"/>
  <c r="S1915" i="2"/>
  <c r="U1914" i="2"/>
  <c r="T1914" i="2"/>
  <c r="S1914" i="2"/>
  <c r="U1913" i="2"/>
  <c r="T1913" i="2"/>
  <c r="S1913" i="2"/>
  <c r="U1912" i="2"/>
  <c r="T1912" i="2"/>
  <c r="S1912" i="2"/>
  <c r="U1911" i="2"/>
  <c r="T1911" i="2"/>
  <c r="S1911" i="2"/>
  <c r="U1910" i="2"/>
  <c r="T1910" i="2"/>
  <c r="S1910" i="2"/>
  <c r="U1909" i="2"/>
  <c r="T1909" i="2"/>
  <c r="S1909" i="2"/>
  <c r="U1908" i="2"/>
  <c r="T1908" i="2"/>
  <c r="S1908" i="2"/>
  <c r="U1907" i="2"/>
  <c r="T1907" i="2"/>
  <c r="S1907" i="2"/>
  <c r="U1906" i="2"/>
  <c r="T1906" i="2"/>
  <c r="S1906" i="2"/>
  <c r="U1905" i="2"/>
  <c r="T1905" i="2"/>
  <c r="S1905" i="2"/>
  <c r="U1904" i="2"/>
  <c r="T1904" i="2"/>
  <c r="S1904" i="2"/>
  <c r="U1903" i="2"/>
  <c r="T1903" i="2"/>
  <c r="S1903" i="2"/>
  <c r="U1902" i="2"/>
  <c r="T1902" i="2"/>
  <c r="S1902" i="2"/>
  <c r="U1901" i="2"/>
  <c r="T1901" i="2"/>
  <c r="S1901" i="2"/>
  <c r="U1900" i="2"/>
  <c r="T1900" i="2"/>
  <c r="S1900" i="2"/>
  <c r="U1899" i="2"/>
  <c r="T1899" i="2"/>
  <c r="S1899" i="2"/>
  <c r="U1898" i="2"/>
  <c r="T1898" i="2"/>
  <c r="S1898" i="2"/>
  <c r="U1897" i="2"/>
  <c r="T1897" i="2"/>
  <c r="S1897" i="2"/>
  <c r="U1896" i="2"/>
  <c r="T1896" i="2"/>
  <c r="S1896" i="2"/>
  <c r="U1895" i="2"/>
  <c r="T1895" i="2"/>
  <c r="S1895" i="2"/>
  <c r="U1894" i="2"/>
  <c r="T1894" i="2"/>
  <c r="S1894" i="2"/>
  <c r="U1893" i="2"/>
  <c r="T1893" i="2"/>
  <c r="S1893" i="2"/>
  <c r="U1892" i="2"/>
  <c r="T1892" i="2"/>
  <c r="S1892" i="2"/>
  <c r="U1891" i="2"/>
  <c r="T1891" i="2"/>
  <c r="S1891" i="2"/>
  <c r="U1890" i="2"/>
  <c r="T1890" i="2"/>
  <c r="S1890" i="2"/>
  <c r="U1889" i="2"/>
  <c r="T1889" i="2"/>
  <c r="S1889" i="2"/>
  <c r="U1888" i="2"/>
  <c r="T1888" i="2"/>
  <c r="S1888" i="2"/>
  <c r="U1887" i="2"/>
  <c r="T1887" i="2"/>
  <c r="S1887" i="2"/>
  <c r="U1886" i="2"/>
  <c r="T1886" i="2"/>
  <c r="S1886" i="2"/>
  <c r="U1885" i="2"/>
  <c r="T1885" i="2"/>
  <c r="S1885" i="2"/>
  <c r="U1884" i="2"/>
  <c r="T1884" i="2"/>
  <c r="S1884" i="2"/>
  <c r="U1883" i="2"/>
  <c r="T1883" i="2"/>
  <c r="S1883" i="2"/>
  <c r="U1882" i="2"/>
  <c r="T1882" i="2"/>
  <c r="S1882" i="2"/>
  <c r="U1881" i="2"/>
  <c r="T1881" i="2"/>
  <c r="S1881" i="2"/>
  <c r="U1880" i="2"/>
  <c r="T1880" i="2"/>
  <c r="S1880" i="2"/>
  <c r="U1879" i="2"/>
  <c r="T1879" i="2"/>
  <c r="S1879" i="2"/>
  <c r="U1878" i="2"/>
  <c r="T1878" i="2"/>
  <c r="S1878" i="2"/>
  <c r="U1877" i="2"/>
  <c r="T1877" i="2"/>
  <c r="S1877" i="2"/>
  <c r="U1876" i="2"/>
  <c r="T1876" i="2"/>
  <c r="S1876" i="2"/>
  <c r="U1875" i="2"/>
  <c r="T1875" i="2"/>
  <c r="S1875" i="2"/>
  <c r="U1874" i="2"/>
  <c r="T1874" i="2"/>
  <c r="S1874" i="2"/>
  <c r="U1873" i="2"/>
  <c r="T1873" i="2"/>
  <c r="S1873" i="2"/>
  <c r="U1872" i="2"/>
  <c r="T1872" i="2"/>
  <c r="S1872" i="2"/>
  <c r="U1871" i="2"/>
  <c r="T1871" i="2"/>
  <c r="S1871" i="2"/>
  <c r="U1870" i="2"/>
  <c r="T1870" i="2"/>
  <c r="S1870" i="2"/>
  <c r="U1869" i="2"/>
  <c r="T1869" i="2"/>
  <c r="S1869" i="2"/>
  <c r="U1868" i="2"/>
  <c r="T1868" i="2"/>
  <c r="S1868" i="2"/>
  <c r="U1867" i="2"/>
  <c r="T1867" i="2"/>
  <c r="S1867" i="2"/>
  <c r="U1866" i="2"/>
  <c r="T1866" i="2"/>
  <c r="S1866" i="2"/>
  <c r="U1865" i="2"/>
  <c r="T1865" i="2"/>
  <c r="S1865" i="2"/>
  <c r="U1864" i="2"/>
  <c r="T1864" i="2"/>
  <c r="S1864" i="2"/>
  <c r="U1863" i="2"/>
  <c r="T1863" i="2"/>
  <c r="S1863" i="2"/>
  <c r="U1862" i="2"/>
  <c r="T1862" i="2"/>
  <c r="S1862" i="2"/>
  <c r="U1861" i="2"/>
  <c r="T1861" i="2"/>
  <c r="S1861" i="2"/>
  <c r="U1860" i="2"/>
  <c r="T1860" i="2"/>
  <c r="S1860" i="2"/>
  <c r="U1859" i="2"/>
  <c r="T1859" i="2"/>
  <c r="S1859" i="2"/>
  <c r="U1858" i="2"/>
  <c r="T1858" i="2"/>
  <c r="S1858" i="2"/>
  <c r="U1857" i="2"/>
  <c r="T1857" i="2"/>
  <c r="S1857" i="2"/>
  <c r="U1856" i="2"/>
  <c r="T1856" i="2"/>
  <c r="S1856" i="2"/>
  <c r="U1855" i="2"/>
  <c r="T1855" i="2"/>
  <c r="S1855" i="2"/>
  <c r="U1854" i="2"/>
  <c r="T1854" i="2"/>
  <c r="S1854" i="2"/>
  <c r="U1853" i="2"/>
  <c r="T1853" i="2"/>
  <c r="S1853" i="2"/>
  <c r="U1852" i="2"/>
  <c r="T1852" i="2"/>
  <c r="S1852" i="2"/>
  <c r="U1851" i="2"/>
  <c r="T1851" i="2"/>
  <c r="S1851" i="2"/>
  <c r="U1850" i="2"/>
  <c r="T1850" i="2"/>
  <c r="S1850" i="2"/>
  <c r="U1849" i="2"/>
  <c r="T1849" i="2"/>
  <c r="S1849" i="2"/>
  <c r="U1848" i="2"/>
  <c r="T1848" i="2"/>
  <c r="S1848" i="2"/>
  <c r="U1847" i="2"/>
  <c r="T1847" i="2"/>
  <c r="S1847" i="2"/>
  <c r="U1846" i="2"/>
  <c r="T1846" i="2"/>
  <c r="S1846" i="2"/>
  <c r="U1845" i="2"/>
  <c r="T1845" i="2"/>
  <c r="S1845" i="2"/>
  <c r="U1844" i="2"/>
  <c r="T1844" i="2"/>
  <c r="S1844" i="2"/>
  <c r="U1843" i="2"/>
  <c r="T1843" i="2"/>
  <c r="S1843" i="2"/>
  <c r="U1842" i="2"/>
  <c r="T1842" i="2"/>
  <c r="S1842" i="2"/>
  <c r="U1841" i="2"/>
  <c r="T1841" i="2"/>
  <c r="S1841" i="2"/>
  <c r="U1840" i="2"/>
  <c r="T1840" i="2"/>
  <c r="S1840" i="2"/>
  <c r="U1839" i="2"/>
  <c r="T1839" i="2"/>
  <c r="S1839" i="2"/>
  <c r="U1838" i="2"/>
  <c r="T1838" i="2"/>
  <c r="S1838" i="2"/>
  <c r="U1837" i="2"/>
  <c r="T1837" i="2"/>
  <c r="S1837" i="2"/>
  <c r="U1836" i="2"/>
  <c r="T1836" i="2"/>
  <c r="S1836" i="2"/>
  <c r="U1835" i="2"/>
  <c r="T1835" i="2"/>
  <c r="S1835" i="2"/>
  <c r="U1834" i="2"/>
  <c r="T1834" i="2"/>
  <c r="S1834" i="2"/>
  <c r="U1833" i="2"/>
  <c r="T1833" i="2"/>
  <c r="S1833" i="2"/>
  <c r="U1832" i="2"/>
  <c r="T1832" i="2"/>
  <c r="S1832" i="2"/>
  <c r="U1831" i="2"/>
  <c r="T1831" i="2"/>
  <c r="S1831" i="2"/>
  <c r="U1830" i="2"/>
  <c r="T1830" i="2"/>
  <c r="S1830" i="2"/>
  <c r="U1829" i="2"/>
  <c r="T1829" i="2"/>
  <c r="S1829" i="2"/>
  <c r="U1828" i="2"/>
  <c r="T1828" i="2"/>
  <c r="S1828" i="2"/>
  <c r="U1827" i="2"/>
  <c r="T1827" i="2"/>
  <c r="S1827" i="2"/>
  <c r="U1826" i="2"/>
  <c r="T1826" i="2"/>
  <c r="S1826" i="2"/>
  <c r="U1825" i="2"/>
  <c r="T1825" i="2"/>
  <c r="S1825" i="2"/>
  <c r="U1824" i="2"/>
  <c r="T1824" i="2"/>
  <c r="S1824" i="2"/>
  <c r="U1823" i="2"/>
  <c r="T1823" i="2"/>
  <c r="S1823" i="2"/>
  <c r="U1822" i="2"/>
  <c r="T1822" i="2"/>
  <c r="S1822" i="2"/>
  <c r="U1821" i="2"/>
  <c r="T1821" i="2"/>
  <c r="S1821" i="2"/>
  <c r="U1820" i="2"/>
  <c r="T1820" i="2"/>
  <c r="S1820" i="2"/>
  <c r="U1819" i="2"/>
  <c r="T1819" i="2"/>
  <c r="S1819" i="2"/>
  <c r="U1818" i="2"/>
  <c r="T1818" i="2"/>
  <c r="S1818" i="2"/>
  <c r="U1817" i="2"/>
  <c r="T1817" i="2"/>
  <c r="S1817" i="2"/>
  <c r="U1816" i="2"/>
  <c r="T1816" i="2"/>
  <c r="S1816" i="2"/>
  <c r="U1815" i="2"/>
  <c r="T1815" i="2"/>
  <c r="S1815" i="2"/>
  <c r="U1814" i="2"/>
  <c r="T1814" i="2"/>
  <c r="S1814" i="2"/>
  <c r="U1813" i="2"/>
  <c r="T1813" i="2"/>
  <c r="S1813" i="2"/>
  <c r="U1812" i="2"/>
  <c r="T1812" i="2"/>
  <c r="S1812" i="2"/>
  <c r="U1811" i="2"/>
  <c r="T1811" i="2"/>
  <c r="S1811" i="2"/>
  <c r="U1810" i="2"/>
  <c r="T1810" i="2"/>
  <c r="S1810" i="2"/>
  <c r="U1809" i="2"/>
  <c r="T1809" i="2"/>
  <c r="S1809" i="2"/>
  <c r="U1808" i="2"/>
  <c r="T1808" i="2"/>
  <c r="S1808" i="2"/>
  <c r="U1807" i="2"/>
  <c r="T1807" i="2"/>
  <c r="S1807" i="2"/>
  <c r="U1806" i="2"/>
  <c r="T1806" i="2"/>
  <c r="S1806" i="2"/>
  <c r="U1805" i="2"/>
  <c r="T1805" i="2"/>
  <c r="S1805" i="2"/>
  <c r="U1804" i="2"/>
  <c r="T1804" i="2"/>
  <c r="S1804" i="2"/>
  <c r="U1803" i="2"/>
  <c r="T1803" i="2"/>
  <c r="S1803" i="2"/>
  <c r="U1802" i="2"/>
  <c r="T1802" i="2"/>
  <c r="S1802" i="2"/>
  <c r="U1801" i="2"/>
  <c r="T1801" i="2"/>
  <c r="S1801" i="2"/>
  <c r="U1800" i="2"/>
  <c r="T1800" i="2"/>
  <c r="S1800" i="2"/>
  <c r="U1799" i="2"/>
  <c r="T1799" i="2"/>
  <c r="S1799" i="2"/>
  <c r="U1798" i="2"/>
  <c r="T1798" i="2"/>
  <c r="S1798" i="2"/>
  <c r="U1797" i="2"/>
  <c r="T1797" i="2"/>
  <c r="S1797" i="2"/>
  <c r="U1796" i="2"/>
  <c r="T1796" i="2"/>
  <c r="S1796" i="2"/>
  <c r="U1795" i="2"/>
  <c r="T1795" i="2"/>
  <c r="S1795" i="2"/>
  <c r="U1794" i="2"/>
  <c r="T1794" i="2"/>
  <c r="S1794" i="2"/>
  <c r="U1793" i="2"/>
  <c r="T1793" i="2"/>
  <c r="S1793" i="2"/>
  <c r="U1792" i="2"/>
  <c r="T1792" i="2"/>
  <c r="S1792" i="2"/>
  <c r="U1791" i="2"/>
  <c r="T1791" i="2"/>
  <c r="S1791" i="2"/>
  <c r="U1790" i="2"/>
  <c r="T1790" i="2"/>
  <c r="S1790" i="2"/>
  <c r="U1789" i="2"/>
  <c r="T1789" i="2"/>
  <c r="S1789" i="2"/>
  <c r="U1788" i="2"/>
  <c r="T1788" i="2"/>
  <c r="S1788" i="2"/>
  <c r="U1787" i="2"/>
  <c r="T1787" i="2"/>
  <c r="S1787" i="2"/>
  <c r="U1786" i="2"/>
  <c r="T1786" i="2"/>
  <c r="S1786" i="2"/>
  <c r="U1785" i="2"/>
  <c r="T1785" i="2"/>
  <c r="S1785" i="2"/>
  <c r="U1784" i="2"/>
  <c r="T1784" i="2"/>
  <c r="S1784" i="2"/>
  <c r="U1783" i="2"/>
  <c r="T1783" i="2"/>
  <c r="S1783" i="2"/>
  <c r="U1782" i="2"/>
  <c r="T1782" i="2"/>
  <c r="S1782" i="2"/>
  <c r="U1781" i="2"/>
  <c r="T1781" i="2"/>
  <c r="S1781" i="2"/>
  <c r="U1780" i="2"/>
  <c r="T1780" i="2"/>
  <c r="S1780" i="2"/>
  <c r="U1779" i="2"/>
  <c r="T1779" i="2"/>
  <c r="S1779" i="2"/>
  <c r="U1778" i="2"/>
  <c r="T1778" i="2"/>
  <c r="S1778" i="2"/>
  <c r="U1777" i="2"/>
  <c r="T1777" i="2"/>
  <c r="S1777" i="2"/>
  <c r="U1776" i="2"/>
  <c r="T1776" i="2"/>
  <c r="S1776" i="2"/>
  <c r="U1775" i="2"/>
  <c r="T1775" i="2"/>
  <c r="S1775" i="2"/>
  <c r="U1774" i="2"/>
  <c r="T1774" i="2"/>
  <c r="S1774" i="2"/>
  <c r="U1773" i="2"/>
  <c r="T1773" i="2"/>
  <c r="S1773" i="2"/>
  <c r="U1772" i="2"/>
  <c r="T1772" i="2"/>
  <c r="S1772" i="2"/>
  <c r="U1771" i="2"/>
  <c r="T1771" i="2"/>
  <c r="S1771" i="2"/>
  <c r="U1770" i="2"/>
  <c r="T1770" i="2"/>
  <c r="S1770" i="2"/>
  <c r="U1769" i="2"/>
  <c r="T1769" i="2"/>
  <c r="S1769" i="2"/>
  <c r="U1768" i="2"/>
  <c r="T1768" i="2"/>
  <c r="S1768" i="2"/>
  <c r="U1767" i="2"/>
  <c r="T1767" i="2"/>
  <c r="S1767" i="2"/>
  <c r="U1766" i="2"/>
  <c r="T1766" i="2"/>
  <c r="S1766" i="2"/>
  <c r="U1765" i="2"/>
  <c r="T1765" i="2"/>
  <c r="S1765" i="2"/>
  <c r="U1764" i="2"/>
  <c r="T1764" i="2"/>
  <c r="S1764" i="2"/>
  <c r="U1763" i="2"/>
  <c r="T1763" i="2"/>
  <c r="S1763" i="2"/>
  <c r="U1762" i="2"/>
  <c r="T1762" i="2"/>
  <c r="S1762" i="2"/>
  <c r="U1761" i="2"/>
  <c r="T1761" i="2"/>
  <c r="S1761" i="2"/>
  <c r="U1760" i="2"/>
  <c r="T1760" i="2"/>
  <c r="S1760" i="2"/>
  <c r="U1759" i="2"/>
  <c r="T1759" i="2"/>
  <c r="S1759" i="2"/>
  <c r="U1758" i="2"/>
  <c r="T1758" i="2"/>
  <c r="S1758" i="2"/>
  <c r="U1757" i="2"/>
  <c r="T1757" i="2"/>
  <c r="S1757" i="2"/>
  <c r="U1756" i="2"/>
  <c r="T1756" i="2"/>
  <c r="S1756" i="2"/>
  <c r="U1755" i="2"/>
  <c r="T1755" i="2"/>
  <c r="S1755" i="2"/>
  <c r="U1754" i="2"/>
  <c r="T1754" i="2"/>
  <c r="S1754" i="2"/>
  <c r="U1753" i="2"/>
  <c r="T1753" i="2"/>
  <c r="S1753" i="2"/>
  <c r="U1752" i="2"/>
  <c r="T1752" i="2"/>
  <c r="S1752" i="2"/>
  <c r="U1751" i="2"/>
  <c r="T1751" i="2"/>
  <c r="S1751" i="2"/>
  <c r="U1750" i="2"/>
  <c r="T1750" i="2"/>
  <c r="S1750" i="2"/>
  <c r="U1749" i="2"/>
  <c r="T1749" i="2"/>
  <c r="S1749" i="2"/>
  <c r="U1748" i="2"/>
  <c r="T1748" i="2"/>
  <c r="S1748" i="2"/>
  <c r="U1747" i="2"/>
  <c r="T1747" i="2"/>
  <c r="S1747" i="2"/>
  <c r="U1746" i="2"/>
  <c r="T1746" i="2"/>
  <c r="S1746" i="2"/>
  <c r="U1745" i="2"/>
  <c r="T1745" i="2"/>
  <c r="S1745" i="2"/>
  <c r="U1744" i="2"/>
  <c r="T1744" i="2"/>
  <c r="S1744" i="2"/>
  <c r="U1743" i="2"/>
  <c r="T1743" i="2"/>
  <c r="S1743" i="2"/>
  <c r="U1742" i="2"/>
  <c r="T1742" i="2"/>
  <c r="S1742" i="2"/>
  <c r="U1741" i="2"/>
  <c r="T1741" i="2"/>
  <c r="S1741" i="2"/>
  <c r="U1740" i="2"/>
  <c r="T1740" i="2"/>
  <c r="S1740" i="2"/>
  <c r="U1739" i="2"/>
  <c r="T1739" i="2"/>
  <c r="S1739" i="2"/>
  <c r="U1738" i="2"/>
  <c r="T1738" i="2"/>
  <c r="S1738" i="2"/>
  <c r="U1737" i="2"/>
  <c r="T1737" i="2"/>
  <c r="S1737" i="2"/>
  <c r="U1736" i="2"/>
  <c r="T1736" i="2"/>
  <c r="S1736" i="2"/>
  <c r="U1735" i="2"/>
  <c r="T1735" i="2"/>
  <c r="S1735" i="2"/>
  <c r="U1734" i="2"/>
  <c r="T1734" i="2"/>
  <c r="S1734" i="2"/>
  <c r="U1733" i="2"/>
  <c r="T1733" i="2"/>
  <c r="S1733" i="2"/>
  <c r="U1732" i="2"/>
  <c r="T1732" i="2"/>
  <c r="S1732" i="2"/>
  <c r="U1731" i="2"/>
  <c r="T1731" i="2"/>
  <c r="S1731" i="2"/>
  <c r="U1730" i="2"/>
  <c r="T1730" i="2"/>
  <c r="S1730" i="2"/>
  <c r="U1729" i="2"/>
  <c r="T1729" i="2"/>
  <c r="S1729" i="2"/>
  <c r="U1728" i="2"/>
  <c r="T1728" i="2"/>
  <c r="S1728" i="2"/>
  <c r="U1727" i="2"/>
  <c r="T1727" i="2"/>
  <c r="S1727" i="2"/>
  <c r="U1726" i="2"/>
  <c r="T1726" i="2"/>
  <c r="S1726" i="2"/>
  <c r="U1725" i="2"/>
  <c r="T1725" i="2"/>
  <c r="S1725" i="2"/>
  <c r="U1724" i="2"/>
  <c r="T1724" i="2"/>
  <c r="S1724" i="2"/>
  <c r="U1723" i="2"/>
  <c r="T1723" i="2"/>
  <c r="S1723" i="2"/>
  <c r="U1722" i="2"/>
  <c r="T1722" i="2"/>
  <c r="S1722" i="2"/>
  <c r="U1721" i="2"/>
  <c r="T1721" i="2"/>
  <c r="S1721" i="2"/>
  <c r="U1720" i="2"/>
  <c r="T1720" i="2"/>
  <c r="S1720" i="2"/>
  <c r="U1719" i="2"/>
  <c r="T1719" i="2"/>
  <c r="S1719" i="2"/>
  <c r="U1718" i="2"/>
  <c r="T1718" i="2"/>
  <c r="S1718" i="2"/>
  <c r="U1717" i="2"/>
  <c r="T1717" i="2"/>
  <c r="S1717" i="2"/>
  <c r="U1716" i="2"/>
  <c r="T1716" i="2"/>
  <c r="S1716" i="2"/>
  <c r="U1715" i="2"/>
  <c r="T1715" i="2"/>
  <c r="S1715" i="2"/>
  <c r="U1714" i="2"/>
  <c r="T1714" i="2"/>
  <c r="S1714" i="2"/>
  <c r="U1713" i="2"/>
  <c r="T1713" i="2"/>
  <c r="S1713" i="2"/>
  <c r="U1712" i="2"/>
  <c r="T1712" i="2"/>
  <c r="S1712" i="2"/>
  <c r="U1711" i="2"/>
  <c r="T1711" i="2"/>
  <c r="S1711" i="2"/>
  <c r="U1710" i="2"/>
  <c r="T1710" i="2"/>
  <c r="S1710" i="2"/>
  <c r="U1709" i="2"/>
  <c r="T1709" i="2"/>
  <c r="S1709" i="2"/>
  <c r="U1708" i="2"/>
  <c r="T1708" i="2"/>
  <c r="S1708" i="2"/>
  <c r="U1707" i="2"/>
  <c r="T1707" i="2"/>
  <c r="S1707" i="2"/>
  <c r="U1706" i="2"/>
  <c r="T1706" i="2"/>
  <c r="S1706" i="2"/>
  <c r="U1705" i="2"/>
  <c r="T1705" i="2"/>
  <c r="S1705" i="2"/>
  <c r="U1704" i="2"/>
  <c r="T1704" i="2"/>
  <c r="S1704" i="2"/>
  <c r="U1703" i="2"/>
  <c r="T1703" i="2"/>
  <c r="S1703" i="2"/>
  <c r="U1702" i="2"/>
  <c r="T1702" i="2"/>
  <c r="S1702" i="2"/>
  <c r="U1701" i="2"/>
  <c r="T1701" i="2"/>
  <c r="S1701" i="2"/>
  <c r="U1700" i="2"/>
  <c r="T1700" i="2"/>
  <c r="S1700" i="2"/>
  <c r="U1699" i="2"/>
  <c r="T1699" i="2"/>
  <c r="S1699" i="2"/>
  <c r="U1698" i="2"/>
  <c r="T1698" i="2"/>
  <c r="S1698" i="2"/>
  <c r="U1697" i="2"/>
  <c r="T1697" i="2"/>
  <c r="S1697" i="2"/>
  <c r="U1696" i="2"/>
  <c r="T1696" i="2"/>
  <c r="S1696" i="2"/>
  <c r="U1695" i="2"/>
  <c r="T1695" i="2"/>
  <c r="S1695" i="2"/>
  <c r="U1694" i="2"/>
  <c r="T1694" i="2"/>
  <c r="S1694" i="2"/>
  <c r="U1693" i="2"/>
  <c r="T1693" i="2"/>
  <c r="S1693" i="2"/>
  <c r="U1692" i="2"/>
  <c r="T1692" i="2"/>
  <c r="S1692" i="2"/>
  <c r="U1691" i="2"/>
  <c r="T1691" i="2"/>
  <c r="S1691" i="2"/>
  <c r="U1690" i="2"/>
  <c r="T1690" i="2"/>
  <c r="S1690" i="2"/>
  <c r="U1689" i="2"/>
  <c r="T1689" i="2"/>
  <c r="S1689" i="2"/>
  <c r="U1688" i="2"/>
  <c r="T1688" i="2"/>
  <c r="S1688" i="2"/>
  <c r="U1687" i="2"/>
  <c r="T1687" i="2"/>
  <c r="S1687" i="2"/>
  <c r="U1686" i="2"/>
  <c r="T1686" i="2"/>
  <c r="S1686" i="2"/>
  <c r="U1685" i="2"/>
  <c r="T1685" i="2"/>
  <c r="S1685" i="2"/>
  <c r="U1684" i="2"/>
  <c r="T1684" i="2"/>
  <c r="S1684" i="2"/>
  <c r="U1683" i="2"/>
  <c r="T1683" i="2"/>
  <c r="S1683" i="2"/>
  <c r="U1682" i="2"/>
  <c r="T1682" i="2"/>
  <c r="S1682" i="2"/>
  <c r="U1681" i="2"/>
  <c r="T1681" i="2"/>
  <c r="S1681" i="2"/>
  <c r="U1680" i="2"/>
  <c r="T1680" i="2"/>
  <c r="S1680" i="2"/>
  <c r="U1679" i="2"/>
  <c r="T1679" i="2"/>
  <c r="S1679" i="2"/>
  <c r="U1678" i="2"/>
  <c r="T1678" i="2"/>
  <c r="S1678" i="2"/>
  <c r="U1677" i="2"/>
  <c r="T1677" i="2"/>
  <c r="S1677" i="2"/>
  <c r="U1676" i="2"/>
  <c r="T1676" i="2"/>
  <c r="S1676" i="2"/>
  <c r="U1675" i="2"/>
  <c r="T1675" i="2"/>
  <c r="S1675" i="2"/>
  <c r="U1674" i="2"/>
  <c r="T1674" i="2"/>
  <c r="S1674" i="2"/>
  <c r="U1673" i="2"/>
  <c r="T1673" i="2"/>
  <c r="S1673" i="2"/>
  <c r="U1672" i="2"/>
  <c r="T1672" i="2"/>
  <c r="S1672" i="2"/>
  <c r="U1671" i="2"/>
  <c r="T1671" i="2"/>
  <c r="S1671" i="2"/>
  <c r="U1670" i="2"/>
  <c r="T1670" i="2"/>
  <c r="S1670" i="2"/>
  <c r="U1669" i="2"/>
  <c r="T1669" i="2"/>
  <c r="S1669" i="2"/>
  <c r="U1668" i="2"/>
  <c r="T1668" i="2"/>
  <c r="S1668" i="2"/>
  <c r="U1667" i="2"/>
  <c r="T1667" i="2"/>
  <c r="S1667" i="2"/>
  <c r="U1666" i="2"/>
  <c r="T1666" i="2"/>
  <c r="S1666" i="2"/>
  <c r="U1665" i="2"/>
  <c r="T1665" i="2"/>
  <c r="S1665" i="2"/>
  <c r="U1664" i="2"/>
  <c r="T1664" i="2"/>
  <c r="S1664" i="2"/>
  <c r="U1663" i="2"/>
  <c r="T1663" i="2"/>
  <c r="S1663" i="2"/>
  <c r="U1662" i="2"/>
  <c r="T1662" i="2"/>
  <c r="S1662" i="2"/>
  <c r="U1661" i="2"/>
  <c r="T1661" i="2"/>
  <c r="S1661" i="2"/>
  <c r="U1660" i="2"/>
  <c r="T1660" i="2"/>
  <c r="S1660" i="2"/>
  <c r="U1659" i="2"/>
  <c r="T1659" i="2"/>
  <c r="S1659" i="2"/>
  <c r="U1658" i="2"/>
  <c r="T1658" i="2"/>
  <c r="S1658" i="2"/>
  <c r="U1657" i="2"/>
  <c r="T1657" i="2"/>
  <c r="S1657" i="2"/>
  <c r="U1656" i="2"/>
  <c r="T1656" i="2"/>
  <c r="S1656" i="2"/>
  <c r="U1655" i="2"/>
  <c r="T1655" i="2"/>
  <c r="S1655" i="2"/>
  <c r="U1654" i="2"/>
  <c r="T1654" i="2"/>
  <c r="S1654" i="2"/>
  <c r="U1653" i="2"/>
  <c r="T1653" i="2"/>
  <c r="S1653" i="2"/>
  <c r="U1652" i="2"/>
  <c r="T1652" i="2"/>
  <c r="S1652" i="2"/>
  <c r="U1651" i="2"/>
  <c r="T1651" i="2"/>
  <c r="S1651" i="2"/>
  <c r="U1650" i="2"/>
  <c r="T1650" i="2"/>
  <c r="S1650" i="2"/>
  <c r="U1649" i="2"/>
  <c r="T1649" i="2"/>
  <c r="S1649" i="2"/>
  <c r="U1648" i="2"/>
  <c r="T1648" i="2"/>
  <c r="S1648" i="2"/>
  <c r="U1647" i="2"/>
  <c r="T1647" i="2"/>
  <c r="S1647" i="2"/>
  <c r="U1646" i="2"/>
  <c r="T1646" i="2"/>
  <c r="S1646" i="2"/>
  <c r="U1645" i="2"/>
  <c r="T1645" i="2"/>
  <c r="S1645" i="2"/>
  <c r="U1644" i="2"/>
  <c r="T1644" i="2"/>
  <c r="S1644" i="2"/>
  <c r="U1643" i="2"/>
  <c r="T1643" i="2"/>
  <c r="S1643" i="2"/>
  <c r="U1642" i="2"/>
  <c r="T1642" i="2"/>
  <c r="S1642" i="2"/>
  <c r="U1641" i="2"/>
  <c r="T1641" i="2"/>
  <c r="S1641" i="2"/>
  <c r="U1640" i="2"/>
  <c r="T1640" i="2"/>
  <c r="S1640" i="2"/>
  <c r="U1639" i="2"/>
  <c r="T1639" i="2"/>
  <c r="S1639" i="2"/>
  <c r="U1638" i="2"/>
  <c r="T1638" i="2"/>
  <c r="S1638" i="2"/>
  <c r="U1637" i="2"/>
  <c r="T1637" i="2"/>
  <c r="S1637" i="2"/>
  <c r="U1636" i="2"/>
  <c r="T1636" i="2"/>
  <c r="S1636" i="2"/>
  <c r="U1635" i="2"/>
  <c r="T1635" i="2"/>
  <c r="S1635" i="2"/>
  <c r="U1634" i="2"/>
  <c r="T1634" i="2"/>
  <c r="S1634" i="2"/>
  <c r="U1633" i="2"/>
  <c r="T1633" i="2"/>
  <c r="S1633" i="2"/>
  <c r="U1632" i="2"/>
  <c r="T1632" i="2"/>
  <c r="S1632" i="2"/>
  <c r="U1631" i="2"/>
  <c r="T1631" i="2"/>
  <c r="S1631" i="2"/>
  <c r="U1630" i="2"/>
  <c r="T1630" i="2"/>
  <c r="S1630" i="2"/>
  <c r="U1629" i="2"/>
  <c r="T1629" i="2"/>
  <c r="S1629" i="2"/>
  <c r="U1628" i="2"/>
  <c r="T1628" i="2"/>
  <c r="S1628" i="2"/>
  <c r="U1627" i="2"/>
  <c r="T1627" i="2"/>
  <c r="S1627" i="2"/>
  <c r="U1626" i="2"/>
  <c r="T1626" i="2"/>
  <c r="S1626" i="2"/>
  <c r="U1625" i="2"/>
  <c r="T1625" i="2"/>
  <c r="S1625" i="2"/>
  <c r="U1624" i="2"/>
  <c r="T1624" i="2"/>
  <c r="S1624" i="2"/>
  <c r="U1623" i="2"/>
  <c r="T1623" i="2"/>
  <c r="S1623" i="2"/>
  <c r="U1622" i="2"/>
  <c r="T1622" i="2"/>
  <c r="S1622" i="2"/>
  <c r="U1621" i="2"/>
  <c r="T1621" i="2"/>
  <c r="S1621" i="2"/>
  <c r="U1620" i="2"/>
  <c r="T1620" i="2"/>
  <c r="S1620" i="2"/>
  <c r="U1619" i="2"/>
  <c r="T1619" i="2"/>
  <c r="S1619" i="2"/>
  <c r="U1618" i="2"/>
  <c r="T1618" i="2"/>
  <c r="S1618" i="2"/>
  <c r="U1617" i="2"/>
  <c r="T1617" i="2"/>
  <c r="S1617" i="2"/>
  <c r="U1616" i="2"/>
  <c r="T1616" i="2"/>
  <c r="S1616" i="2"/>
  <c r="U1615" i="2"/>
  <c r="T1615" i="2"/>
  <c r="S1615" i="2"/>
  <c r="U1614" i="2"/>
  <c r="T1614" i="2"/>
  <c r="S1614" i="2"/>
  <c r="U1613" i="2"/>
  <c r="T1613" i="2"/>
  <c r="S1613" i="2"/>
  <c r="U1612" i="2"/>
  <c r="T1612" i="2"/>
  <c r="S1612" i="2"/>
  <c r="U1611" i="2"/>
  <c r="T1611" i="2"/>
  <c r="S1611" i="2"/>
  <c r="U1610" i="2"/>
  <c r="T1610" i="2"/>
  <c r="S1610" i="2"/>
  <c r="U1609" i="2"/>
  <c r="T1609" i="2"/>
  <c r="S1609" i="2"/>
  <c r="U1608" i="2"/>
  <c r="T1608" i="2"/>
  <c r="S1608" i="2"/>
  <c r="U1607" i="2"/>
  <c r="T1607" i="2"/>
  <c r="S1607" i="2"/>
  <c r="U1606" i="2"/>
  <c r="T1606" i="2"/>
  <c r="S1606" i="2"/>
  <c r="U1605" i="2"/>
  <c r="T1605" i="2"/>
  <c r="S1605" i="2"/>
  <c r="U1604" i="2"/>
  <c r="T1604" i="2"/>
  <c r="S1604" i="2"/>
  <c r="U1603" i="2"/>
  <c r="T1603" i="2"/>
  <c r="S1603" i="2"/>
  <c r="U1602" i="2"/>
  <c r="T1602" i="2"/>
  <c r="S1602" i="2"/>
  <c r="U1601" i="2"/>
  <c r="T1601" i="2"/>
  <c r="S1601" i="2"/>
  <c r="U1600" i="2"/>
  <c r="T1600" i="2"/>
  <c r="S1600" i="2"/>
  <c r="U1599" i="2"/>
  <c r="T1599" i="2"/>
  <c r="S1599" i="2"/>
  <c r="U1598" i="2"/>
  <c r="T1598" i="2"/>
  <c r="S1598" i="2"/>
  <c r="U1597" i="2"/>
  <c r="T1597" i="2"/>
  <c r="S1597" i="2"/>
  <c r="U1596" i="2"/>
  <c r="T1596" i="2"/>
  <c r="S1596" i="2"/>
  <c r="U1595" i="2"/>
  <c r="T1595" i="2"/>
  <c r="S1595" i="2"/>
  <c r="U1594" i="2"/>
  <c r="T1594" i="2"/>
  <c r="S1594" i="2"/>
  <c r="U1593" i="2"/>
  <c r="T1593" i="2"/>
  <c r="S1593" i="2"/>
  <c r="U1592" i="2"/>
  <c r="T1592" i="2"/>
  <c r="S1592" i="2"/>
  <c r="U1591" i="2"/>
  <c r="T1591" i="2"/>
  <c r="S1591" i="2"/>
  <c r="U1590" i="2"/>
  <c r="T1590" i="2"/>
  <c r="S1590" i="2"/>
  <c r="U1589" i="2"/>
  <c r="T1589" i="2"/>
  <c r="S1589" i="2"/>
  <c r="U1588" i="2"/>
  <c r="T1588" i="2"/>
  <c r="S1588" i="2"/>
  <c r="U1587" i="2"/>
  <c r="T1587" i="2"/>
  <c r="S1587" i="2"/>
  <c r="U1586" i="2"/>
  <c r="T1586" i="2"/>
  <c r="S1586" i="2"/>
  <c r="U1585" i="2"/>
  <c r="T1585" i="2"/>
  <c r="S1585" i="2"/>
  <c r="U1584" i="2"/>
  <c r="T1584" i="2"/>
  <c r="S1584" i="2"/>
  <c r="U1583" i="2"/>
  <c r="T1583" i="2"/>
  <c r="S1583" i="2"/>
  <c r="U1582" i="2"/>
  <c r="T1582" i="2"/>
  <c r="S1582" i="2"/>
  <c r="U1581" i="2"/>
  <c r="T1581" i="2"/>
  <c r="S1581" i="2"/>
  <c r="U1580" i="2"/>
  <c r="T1580" i="2"/>
  <c r="S1580" i="2"/>
  <c r="U1579" i="2"/>
  <c r="T1579" i="2"/>
  <c r="S1579" i="2"/>
  <c r="U1578" i="2"/>
  <c r="T1578" i="2"/>
  <c r="S1578" i="2"/>
  <c r="U1577" i="2"/>
  <c r="T1577" i="2"/>
  <c r="S1577" i="2"/>
  <c r="U1576" i="2"/>
  <c r="T1576" i="2"/>
  <c r="S1576" i="2"/>
  <c r="U1575" i="2"/>
  <c r="T1575" i="2"/>
  <c r="S1575" i="2"/>
  <c r="U1574" i="2"/>
  <c r="T1574" i="2"/>
  <c r="S1574" i="2"/>
  <c r="U1573" i="2"/>
  <c r="T1573" i="2"/>
  <c r="S1573" i="2"/>
  <c r="U1572" i="2"/>
  <c r="T1572" i="2"/>
  <c r="S1572" i="2"/>
  <c r="U1571" i="2"/>
  <c r="T1571" i="2"/>
  <c r="S1571" i="2"/>
  <c r="U1570" i="2"/>
  <c r="T1570" i="2"/>
  <c r="S1570" i="2"/>
  <c r="U1569" i="2"/>
  <c r="T1569" i="2"/>
  <c r="S1569" i="2"/>
  <c r="U1568" i="2"/>
  <c r="T1568" i="2"/>
  <c r="S1568" i="2"/>
  <c r="U1567" i="2"/>
  <c r="T1567" i="2"/>
  <c r="S1567" i="2"/>
  <c r="U1566" i="2"/>
  <c r="T1566" i="2"/>
  <c r="S1566" i="2"/>
  <c r="U1565" i="2"/>
  <c r="T1565" i="2"/>
  <c r="S1565" i="2"/>
  <c r="U1564" i="2"/>
  <c r="T1564" i="2"/>
  <c r="S1564" i="2"/>
  <c r="U1563" i="2"/>
  <c r="T1563" i="2"/>
  <c r="S1563" i="2"/>
  <c r="U1562" i="2"/>
  <c r="T1562" i="2"/>
  <c r="S1562" i="2"/>
  <c r="U1561" i="2"/>
  <c r="T1561" i="2"/>
  <c r="S1561" i="2"/>
  <c r="U1560" i="2"/>
  <c r="T1560" i="2"/>
  <c r="S1560" i="2"/>
  <c r="U1559" i="2"/>
  <c r="T1559" i="2"/>
  <c r="S1559" i="2"/>
  <c r="U1558" i="2"/>
  <c r="T1558" i="2"/>
  <c r="S1558" i="2"/>
  <c r="U1557" i="2"/>
  <c r="T1557" i="2"/>
  <c r="S1557" i="2"/>
  <c r="U1556" i="2"/>
  <c r="T1556" i="2"/>
  <c r="S1556" i="2"/>
  <c r="U1555" i="2"/>
  <c r="T1555" i="2"/>
  <c r="S1555" i="2"/>
  <c r="U1554" i="2"/>
  <c r="T1554" i="2"/>
  <c r="S1554" i="2"/>
  <c r="U1553" i="2"/>
  <c r="T1553" i="2"/>
  <c r="S1553" i="2"/>
  <c r="U1552" i="2"/>
  <c r="T1552" i="2"/>
  <c r="S1552" i="2"/>
  <c r="U1551" i="2"/>
  <c r="T1551" i="2"/>
  <c r="S1551" i="2"/>
  <c r="U1550" i="2"/>
  <c r="T1550" i="2"/>
  <c r="S1550" i="2"/>
  <c r="U1549" i="2"/>
  <c r="T1549" i="2"/>
  <c r="S1549" i="2"/>
  <c r="U1548" i="2"/>
  <c r="T1548" i="2"/>
  <c r="S1548" i="2"/>
  <c r="U1547" i="2"/>
  <c r="T1547" i="2"/>
  <c r="S1547" i="2"/>
  <c r="U1546" i="2"/>
  <c r="T1546" i="2"/>
  <c r="S1546" i="2"/>
  <c r="U1545" i="2"/>
  <c r="T1545" i="2"/>
  <c r="S1545" i="2"/>
  <c r="U1544" i="2"/>
  <c r="T1544" i="2"/>
  <c r="S1544" i="2"/>
  <c r="U1543" i="2"/>
  <c r="T1543" i="2"/>
  <c r="S1543" i="2"/>
  <c r="U1542" i="2"/>
  <c r="T1542" i="2"/>
  <c r="S1542" i="2"/>
  <c r="U1541" i="2"/>
  <c r="T1541" i="2"/>
  <c r="S1541" i="2"/>
  <c r="U1540" i="2"/>
  <c r="T1540" i="2"/>
  <c r="S1540" i="2"/>
  <c r="U1539" i="2"/>
  <c r="T1539" i="2"/>
  <c r="S1539" i="2"/>
  <c r="U1538" i="2"/>
  <c r="T1538" i="2"/>
  <c r="S1538" i="2"/>
  <c r="U1537" i="2"/>
  <c r="T1537" i="2"/>
  <c r="S1537" i="2"/>
  <c r="U1536" i="2"/>
  <c r="T1536" i="2"/>
  <c r="S1536" i="2"/>
  <c r="U1535" i="2"/>
  <c r="T1535" i="2"/>
  <c r="S1535" i="2"/>
  <c r="U1534" i="2"/>
  <c r="T1534" i="2"/>
  <c r="S1534" i="2"/>
  <c r="U1533" i="2"/>
  <c r="T1533" i="2"/>
  <c r="S1533" i="2"/>
  <c r="U1532" i="2"/>
  <c r="T1532" i="2"/>
  <c r="S1532" i="2"/>
  <c r="U1531" i="2"/>
  <c r="T1531" i="2"/>
  <c r="S1531" i="2"/>
  <c r="U1530" i="2"/>
  <c r="T1530" i="2"/>
  <c r="S1530" i="2"/>
  <c r="U1529" i="2"/>
  <c r="T1529" i="2"/>
  <c r="S1529" i="2"/>
  <c r="U1528" i="2"/>
  <c r="T1528" i="2"/>
  <c r="S1528" i="2"/>
  <c r="U1527" i="2"/>
  <c r="T1527" i="2"/>
  <c r="S1527" i="2"/>
  <c r="U1526" i="2"/>
  <c r="T1526" i="2"/>
  <c r="S1526" i="2"/>
  <c r="U1525" i="2"/>
  <c r="T1525" i="2"/>
  <c r="S1525" i="2"/>
  <c r="U1524" i="2"/>
  <c r="T1524" i="2"/>
  <c r="S1524" i="2"/>
  <c r="U1523" i="2"/>
  <c r="T1523" i="2"/>
  <c r="S1523" i="2"/>
  <c r="U1522" i="2"/>
  <c r="T1522" i="2"/>
  <c r="S1522" i="2"/>
  <c r="U1521" i="2"/>
  <c r="T1521" i="2"/>
  <c r="S1521" i="2"/>
  <c r="U1520" i="2"/>
  <c r="T1520" i="2"/>
  <c r="S1520" i="2"/>
  <c r="U1519" i="2"/>
  <c r="T1519" i="2"/>
  <c r="S1519" i="2"/>
  <c r="U1518" i="2"/>
  <c r="T1518" i="2"/>
  <c r="S1518" i="2"/>
  <c r="U1517" i="2"/>
  <c r="T1517" i="2"/>
  <c r="S1517" i="2"/>
  <c r="U1516" i="2"/>
  <c r="T1516" i="2"/>
  <c r="S1516" i="2"/>
  <c r="U1515" i="2"/>
  <c r="T1515" i="2"/>
  <c r="S1515" i="2"/>
  <c r="U1514" i="2"/>
  <c r="T1514" i="2"/>
  <c r="S1514" i="2"/>
  <c r="U1513" i="2"/>
  <c r="T1513" i="2"/>
  <c r="S1513" i="2"/>
  <c r="U1512" i="2"/>
  <c r="T1512" i="2"/>
  <c r="S1512" i="2"/>
  <c r="U1511" i="2"/>
  <c r="T1511" i="2"/>
  <c r="S1511" i="2"/>
  <c r="U1510" i="2"/>
  <c r="T1510" i="2"/>
  <c r="S1510" i="2"/>
  <c r="U1509" i="2"/>
  <c r="T1509" i="2"/>
  <c r="S1509" i="2"/>
  <c r="U1508" i="2"/>
  <c r="T1508" i="2"/>
  <c r="S1508" i="2"/>
  <c r="U1507" i="2"/>
  <c r="T1507" i="2"/>
  <c r="S1507" i="2"/>
  <c r="U1506" i="2"/>
  <c r="T1506" i="2"/>
  <c r="S1506" i="2"/>
  <c r="U1505" i="2"/>
  <c r="T1505" i="2"/>
  <c r="S1505" i="2"/>
  <c r="U1504" i="2"/>
  <c r="T1504" i="2"/>
  <c r="S1504" i="2"/>
  <c r="U1503" i="2"/>
  <c r="T1503" i="2"/>
  <c r="S1503" i="2"/>
  <c r="U1502" i="2"/>
  <c r="T1502" i="2"/>
  <c r="S1502" i="2"/>
  <c r="U1501" i="2"/>
  <c r="T1501" i="2"/>
  <c r="S1501" i="2"/>
  <c r="U1500" i="2"/>
  <c r="T1500" i="2"/>
  <c r="S1500" i="2"/>
  <c r="U1499" i="2"/>
  <c r="T1499" i="2"/>
  <c r="S1499" i="2"/>
  <c r="U1498" i="2"/>
  <c r="T1498" i="2"/>
  <c r="S1498" i="2"/>
  <c r="U1497" i="2"/>
  <c r="T1497" i="2"/>
  <c r="S1497" i="2"/>
  <c r="U1496" i="2"/>
  <c r="T1496" i="2"/>
  <c r="S1496" i="2"/>
  <c r="U1495" i="2"/>
  <c r="T1495" i="2"/>
  <c r="S1495" i="2"/>
  <c r="U1494" i="2"/>
  <c r="T1494" i="2"/>
  <c r="S1494" i="2"/>
  <c r="U1493" i="2"/>
  <c r="T1493" i="2"/>
  <c r="S1493" i="2"/>
  <c r="U1492" i="2"/>
  <c r="T1492" i="2"/>
  <c r="S1492" i="2"/>
  <c r="U1491" i="2"/>
  <c r="T1491" i="2"/>
  <c r="S1491" i="2"/>
  <c r="U1490" i="2"/>
  <c r="T1490" i="2"/>
  <c r="S1490" i="2"/>
  <c r="U1489" i="2"/>
  <c r="T1489" i="2"/>
  <c r="S1489" i="2"/>
  <c r="U1488" i="2"/>
  <c r="T1488" i="2"/>
  <c r="S1488" i="2"/>
  <c r="U1487" i="2"/>
  <c r="T1487" i="2"/>
  <c r="S1487" i="2"/>
  <c r="U1486" i="2"/>
  <c r="T1486" i="2"/>
  <c r="S1486" i="2"/>
  <c r="U1485" i="2"/>
  <c r="T1485" i="2"/>
  <c r="S1485" i="2"/>
  <c r="U1484" i="2"/>
  <c r="T1484" i="2"/>
  <c r="S1484" i="2"/>
  <c r="U1483" i="2"/>
  <c r="T1483" i="2"/>
  <c r="S1483" i="2"/>
  <c r="U1482" i="2"/>
  <c r="T1482" i="2"/>
  <c r="S1482" i="2"/>
  <c r="U1481" i="2"/>
  <c r="T1481" i="2"/>
  <c r="S1481" i="2"/>
  <c r="U1480" i="2"/>
  <c r="T1480" i="2"/>
  <c r="S1480" i="2"/>
  <c r="U1479" i="2"/>
  <c r="T1479" i="2"/>
  <c r="S1479" i="2"/>
  <c r="U1478" i="2"/>
  <c r="T1478" i="2"/>
  <c r="S1478" i="2"/>
  <c r="U1477" i="2"/>
  <c r="T1477" i="2"/>
  <c r="S1477" i="2"/>
  <c r="U1476" i="2"/>
  <c r="T1476" i="2"/>
  <c r="S1476" i="2"/>
  <c r="U1475" i="2"/>
  <c r="T1475" i="2"/>
  <c r="S1475" i="2"/>
  <c r="U1474" i="2"/>
  <c r="T1474" i="2"/>
  <c r="S1474" i="2"/>
  <c r="U1473" i="2"/>
  <c r="T1473" i="2"/>
  <c r="S1473" i="2"/>
  <c r="U1472" i="2"/>
  <c r="T1472" i="2"/>
  <c r="S1472" i="2"/>
  <c r="U1471" i="2"/>
  <c r="T1471" i="2"/>
  <c r="S1471" i="2"/>
  <c r="U1470" i="2"/>
  <c r="T1470" i="2"/>
  <c r="S1470" i="2"/>
  <c r="U1469" i="2"/>
  <c r="T1469" i="2"/>
  <c r="S1469" i="2"/>
  <c r="U1468" i="2"/>
  <c r="T1468" i="2"/>
  <c r="S1468" i="2"/>
  <c r="U1467" i="2"/>
  <c r="T1467" i="2"/>
  <c r="S1467" i="2"/>
  <c r="U1466" i="2"/>
  <c r="T1466" i="2"/>
  <c r="S1466" i="2"/>
  <c r="U1465" i="2"/>
  <c r="T1465" i="2"/>
  <c r="S1465" i="2"/>
  <c r="U1464" i="2"/>
  <c r="T1464" i="2"/>
  <c r="S1464" i="2"/>
  <c r="U1463" i="2"/>
  <c r="T1463" i="2"/>
  <c r="S1463" i="2"/>
  <c r="U1462" i="2"/>
  <c r="T1462" i="2"/>
  <c r="S1462" i="2"/>
  <c r="U1461" i="2"/>
  <c r="T1461" i="2"/>
  <c r="S1461" i="2"/>
  <c r="U1460" i="2"/>
  <c r="T1460" i="2"/>
  <c r="S1460" i="2"/>
  <c r="U1459" i="2"/>
  <c r="T1459" i="2"/>
  <c r="S1459" i="2"/>
  <c r="U1458" i="2"/>
  <c r="T1458" i="2"/>
  <c r="S1458" i="2"/>
  <c r="U1457" i="2"/>
  <c r="T1457" i="2"/>
  <c r="S1457" i="2"/>
  <c r="U1456" i="2"/>
  <c r="T1456" i="2"/>
  <c r="S1456" i="2"/>
  <c r="U1455" i="2"/>
  <c r="T1455" i="2"/>
  <c r="S1455" i="2"/>
  <c r="U1454" i="2"/>
  <c r="T1454" i="2"/>
  <c r="S1454" i="2"/>
  <c r="U1453" i="2"/>
  <c r="T1453" i="2"/>
  <c r="S1453" i="2"/>
  <c r="U1452" i="2"/>
  <c r="T1452" i="2"/>
  <c r="S1452" i="2"/>
  <c r="U1451" i="2"/>
  <c r="T1451" i="2"/>
  <c r="S1451" i="2"/>
  <c r="U1450" i="2"/>
  <c r="T1450" i="2"/>
  <c r="S1450" i="2"/>
  <c r="U1449" i="2"/>
  <c r="T1449" i="2"/>
  <c r="S1449" i="2"/>
  <c r="U1448" i="2"/>
  <c r="T1448" i="2"/>
  <c r="S1448" i="2"/>
  <c r="U1447" i="2"/>
  <c r="T1447" i="2"/>
  <c r="S1447" i="2"/>
  <c r="U1446" i="2"/>
  <c r="T1446" i="2"/>
  <c r="S1446" i="2"/>
  <c r="U1445" i="2"/>
  <c r="T1445" i="2"/>
  <c r="S1445" i="2"/>
  <c r="U1444" i="2"/>
  <c r="T1444" i="2"/>
  <c r="S1444" i="2"/>
  <c r="U1443" i="2"/>
  <c r="T1443" i="2"/>
  <c r="S1443" i="2"/>
  <c r="U1442" i="2"/>
  <c r="T1442" i="2"/>
  <c r="S1442" i="2"/>
  <c r="U1441" i="2"/>
  <c r="T1441" i="2"/>
  <c r="S1441" i="2"/>
  <c r="U1440" i="2"/>
  <c r="T1440" i="2"/>
  <c r="S1440" i="2"/>
  <c r="U1439" i="2"/>
  <c r="T1439" i="2"/>
  <c r="S1439" i="2"/>
  <c r="U1438" i="2"/>
  <c r="T1438" i="2"/>
  <c r="S1438" i="2"/>
  <c r="U1437" i="2"/>
  <c r="T1437" i="2"/>
  <c r="S1437" i="2"/>
  <c r="U1436" i="2"/>
  <c r="T1436" i="2"/>
  <c r="S1436" i="2"/>
  <c r="U1435" i="2"/>
  <c r="T1435" i="2"/>
  <c r="S1435" i="2"/>
  <c r="U1434" i="2"/>
  <c r="T1434" i="2"/>
  <c r="S1434" i="2"/>
  <c r="U1433" i="2"/>
  <c r="T1433" i="2"/>
  <c r="S1433" i="2"/>
  <c r="U1432" i="2"/>
  <c r="T1432" i="2"/>
  <c r="S1432" i="2"/>
  <c r="U1431" i="2"/>
  <c r="T1431" i="2"/>
  <c r="S1431" i="2"/>
  <c r="U1430" i="2"/>
  <c r="T1430" i="2"/>
  <c r="S1430" i="2"/>
  <c r="U1429" i="2"/>
  <c r="T1429" i="2"/>
  <c r="S1429" i="2"/>
  <c r="U1428" i="2"/>
  <c r="T1428" i="2"/>
  <c r="S1428" i="2"/>
  <c r="U1427" i="2"/>
  <c r="T1427" i="2"/>
  <c r="S1427" i="2"/>
  <c r="U1426" i="2"/>
  <c r="T1426" i="2"/>
  <c r="S1426" i="2"/>
  <c r="U1425" i="2"/>
  <c r="T1425" i="2"/>
  <c r="S1425" i="2"/>
  <c r="U1424" i="2"/>
  <c r="T1424" i="2"/>
  <c r="S1424" i="2"/>
  <c r="U1423" i="2"/>
  <c r="T1423" i="2"/>
  <c r="S1423" i="2"/>
  <c r="U1422" i="2"/>
  <c r="T1422" i="2"/>
  <c r="S1422" i="2"/>
  <c r="U1421" i="2"/>
  <c r="T1421" i="2"/>
  <c r="S1421" i="2"/>
  <c r="U1420" i="2"/>
  <c r="T1420" i="2"/>
  <c r="S1420" i="2"/>
  <c r="U1419" i="2"/>
  <c r="T1419" i="2"/>
  <c r="S1419" i="2"/>
  <c r="U1418" i="2"/>
  <c r="T1418" i="2"/>
  <c r="S1418" i="2"/>
  <c r="U1417" i="2"/>
  <c r="T1417" i="2"/>
  <c r="S1417" i="2"/>
  <c r="U1416" i="2"/>
  <c r="T1416" i="2"/>
  <c r="S1416" i="2"/>
  <c r="U1415" i="2"/>
  <c r="T1415" i="2"/>
  <c r="S1415" i="2"/>
  <c r="U1414" i="2"/>
  <c r="T1414" i="2"/>
  <c r="S1414" i="2"/>
  <c r="U1413" i="2"/>
  <c r="T1413" i="2"/>
  <c r="S1413" i="2"/>
  <c r="U1412" i="2"/>
  <c r="T1412" i="2"/>
  <c r="S1412" i="2"/>
  <c r="U1411" i="2"/>
  <c r="T1411" i="2"/>
  <c r="S1411" i="2"/>
  <c r="U1410" i="2"/>
  <c r="T1410" i="2"/>
  <c r="S1410" i="2"/>
  <c r="U1409" i="2"/>
  <c r="T1409" i="2"/>
  <c r="S1409" i="2"/>
  <c r="U1408" i="2"/>
  <c r="T1408" i="2"/>
  <c r="S1408" i="2"/>
  <c r="U1407" i="2"/>
  <c r="T1407" i="2"/>
  <c r="S1407" i="2"/>
  <c r="U1406" i="2"/>
  <c r="T1406" i="2"/>
  <c r="S1406" i="2"/>
  <c r="U1405" i="2"/>
  <c r="T1405" i="2"/>
  <c r="S1405" i="2"/>
  <c r="U1404" i="2"/>
  <c r="T1404" i="2"/>
  <c r="S1404" i="2"/>
  <c r="U1403" i="2"/>
  <c r="T1403" i="2"/>
  <c r="S1403" i="2"/>
  <c r="U1402" i="2"/>
  <c r="T1402" i="2"/>
  <c r="S1402" i="2"/>
  <c r="U1401" i="2"/>
  <c r="T1401" i="2"/>
  <c r="S1401" i="2"/>
  <c r="U1400" i="2"/>
  <c r="T1400" i="2"/>
  <c r="S1400" i="2"/>
  <c r="U1399" i="2"/>
  <c r="T1399" i="2"/>
  <c r="S1399" i="2"/>
  <c r="U1398" i="2"/>
  <c r="T1398" i="2"/>
  <c r="S1398" i="2"/>
  <c r="U1397" i="2"/>
  <c r="T1397" i="2"/>
  <c r="S1397" i="2"/>
  <c r="U1396" i="2"/>
  <c r="T1396" i="2"/>
  <c r="S1396" i="2"/>
  <c r="U1395" i="2"/>
  <c r="T1395" i="2"/>
  <c r="S1395" i="2"/>
  <c r="U1394" i="2"/>
  <c r="T1394" i="2"/>
  <c r="S1394" i="2"/>
  <c r="U1393" i="2"/>
  <c r="T1393" i="2"/>
  <c r="S1393" i="2"/>
  <c r="U1392" i="2"/>
  <c r="T1392" i="2"/>
  <c r="S1392" i="2"/>
  <c r="U1391" i="2"/>
  <c r="T1391" i="2"/>
  <c r="S1391" i="2"/>
  <c r="U1390" i="2"/>
  <c r="T1390" i="2"/>
  <c r="S1390" i="2"/>
  <c r="U1389" i="2"/>
  <c r="T1389" i="2"/>
  <c r="S1389" i="2"/>
  <c r="U1388" i="2"/>
  <c r="T1388" i="2"/>
  <c r="S1388" i="2"/>
  <c r="U1387" i="2"/>
  <c r="T1387" i="2"/>
  <c r="S1387" i="2"/>
  <c r="U1386" i="2"/>
  <c r="T1386" i="2"/>
  <c r="S1386" i="2"/>
  <c r="U1385" i="2"/>
  <c r="T1385" i="2"/>
  <c r="S1385" i="2"/>
  <c r="U1384" i="2"/>
  <c r="T1384" i="2"/>
  <c r="S1384" i="2"/>
  <c r="U1383" i="2"/>
  <c r="T1383" i="2"/>
  <c r="S1383" i="2"/>
  <c r="U1382" i="2"/>
  <c r="T1382" i="2"/>
  <c r="S1382" i="2"/>
  <c r="U1381" i="2"/>
  <c r="T1381" i="2"/>
  <c r="S1381" i="2"/>
  <c r="U1380" i="2"/>
  <c r="T1380" i="2"/>
  <c r="S1380" i="2"/>
  <c r="U1379" i="2"/>
  <c r="T1379" i="2"/>
  <c r="S1379" i="2"/>
  <c r="U1378" i="2"/>
  <c r="T1378" i="2"/>
  <c r="S1378" i="2"/>
  <c r="U1377" i="2"/>
  <c r="T1377" i="2"/>
  <c r="S1377" i="2"/>
  <c r="U1376" i="2"/>
  <c r="T1376" i="2"/>
  <c r="S1376" i="2"/>
  <c r="U1375" i="2"/>
  <c r="T1375" i="2"/>
  <c r="S1375" i="2"/>
  <c r="U1374" i="2"/>
  <c r="T1374" i="2"/>
  <c r="S1374" i="2"/>
  <c r="U1373" i="2"/>
  <c r="T1373" i="2"/>
  <c r="S1373" i="2"/>
  <c r="U1372" i="2"/>
  <c r="T1372" i="2"/>
  <c r="S1372" i="2"/>
  <c r="U1371" i="2"/>
  <c r="T1371" i="2"/>
  <c r="S1371" i="2"/>
  <c r="U1370" i="2"/>
  <c r="T1370" i="2"/>
  <c r="S1370" i="2"/>
  <c r="U1369" i="2"/>
  <c r="T1369" i="2"/>
  <c r="S1369" i="2"/>
  <c r="U1368" i="2"/>
  <c r="T1368" i="2"/>
  <c r="S1368" i="2"/>
  <c r="U1367" i="2"/>
  <c r="T1367" i="2"/>
  <c r="S1367" i="2"/>
  <c r="U1366" i="2"/>
  <c r="T1366" i="2"/>
  <c r="S1366" i="2"/>
  <c r="U1365" i="2"/>
  <c r="T1365" i="2"/>
  <c r="S1365" i="2"/>
  <c r="U1364" i="2"/>
  <c r="T1364" i="2"/>
  <c r="S1364" i="2"/>
  <c r="U1363" i="2"/>
  <c r="T1363" i="2"/>
  <c r="S1363" i="2"/>
  <c r="U1362" i="2"/>
  <c r="T1362" i="2"/>
  <c r="S1362" i="2"/>
  <c r="U1361" i="2"/>
  <c r="T1361" i="2"/>
  <c r="S1361" i="2"/>
  <c r="U1360" i="2"/>
  <c r="T1360" i="2"/>
  <c r="S1360" i="2"/>
  <c r="U1359" i="2"/>
  <c r="T1359" i="2"/>
  <c r="S1359" i="2"/>
  <c r="U1358" i="2"/>
  <c r="T1358" i="2"/>
  <c r="S1358" i="2"/>
  <c r="U1357" i="2"/>
  <c r="T1357" i="2"/>
  <c r="S1357" i="2"/>
  <c r="U1356" i="2"/>
  <c r="T1356" i="2"/>
  <c r="S1356" i="2"/>
  <c r="U1355" i="2"/>
  <c r="T1355" i="2"/>
  <c r="S1355" i="2"/>
  <c r="U1354" i="2"/>
  <c r="T1354" i="2"/>
  <c r="S1354" i="2"/>
  <c r="U1353" i="2"/>
  <c r="T1353" i="2"/>
  <c r="S1353" i="2"/>
  <c r="U1352" i="2"/>
  <c r="T1352" i="2"/>
  <c r="S1352" i="2"/>
  <c r="U1351" i="2"/>
  <c r="T1351" i="2"/>
  <c r="S1351" i="2"/>
  <c r="U1350" i="2"/>
  <c r="T1350" i="2"/>
  <c r="S1350" i="2"/>
  <c r="U1349" i="2"/>
  <c r="T1349" i="2"/>
  <c r="S1349" i="2"/>
  <c r="U1348" i="2"/>
  <c r="T1348" i="2"/>
  <c r="S1348" i="2"/>
  <c r="U1347" i="2"/>
  <c r="T1347" i="2"/>
  <c r="S1347" i="2"/>
  <c r="U1346" i="2"/>
  <c r="T1346" i="2"/>
  <c r="S1346" i="2"/>
  <c r="U1345" i="2"/>
  <c r="T1345" i="2"/>
  <c r="S1345" i="2"/>
  <c r="U1344" i="2"/>
  <c r="T1344" i="2"/>
  <c r="S1344" i="2"/>
  <c r="U1343" i="2"/>
  <c r="T1343" i="2"/>
  <c r="S1343" i="2"/>
  <c r="U1342" i="2"/>
  <c r="T1342" i="2"/>
  <c r="S1342" i="2"/>
  <c r="U1341" i="2"/>
  <c r="T1341" i="2"/>
  <c r="S1341" i="2"/>
  <c r="U1340" i="2"/>
  <c r="T1340" i="2"/>
  <c r="S1340" i="2"/>
  <c r="U1339" i="2"/>
  <c r="T1339" i="2"/>
  <c r="S1339" i="2"/>
  <c r="U1338" i="2"/>
  <c r="T1338" i="2"/>
  <c r="S1338" i="2"/>
  <c r="U1337" i="2"/>
  <c r="T1337" i="2"/>
  <c r="S1337" i="2"/>
  <c r="U1336" i="2"/>
  <c r="T1336" i="2"/>
  <c r="S1336" i="2"/>
  <c r="U1335" i="2"/>
  <c r="T1335" i="2"/>
  <c r="S1335" i="2"/>
  <c r="U1334" i="2"/>
  <c r="T1334" i="2"/>
  <c r="S1334" i="2"/>
  <c r="U1333" i="2"/>
  <c r="T1333" i="2"/>
  <c r="S1333" i="2"/>
  <c r="U1332" i="2"/>
  <c r="T1332" i="2"/>
  <c r="S1332" i="2"/>
  <c r="U1331" i="2"/>
  <c r="T1331" i="2"/>
  <c r="S1331" i="2"/>
  <c r="U1330" i="2"/>
  <c r="T1330" i="2"/>
  <c r="S1330" i="2"/>
  <c r="U1329" i="2"/>
  <c r="T1329" i="2"/>
  <c r="S1329" i="2"/>
  <c r="U1328" i="2"/>
  <c r="T1328" i="2"/>
  <c r="S1328" i="2"/>
  <c r="U1327" i="2"/>
  <c r="T1327" i="2"/>
  <c r="S1327" i="2"/>
  <c r="U1326" i="2"/>
  <c r="T1326" i="2"/>
  <c r="S1326" i="2"/>
  <c r="U1325" i="2"/>
  <c r="T1325" i="2"/>
  <c r="S1325" i="2"/>
  <c r="U1324" i="2"/>
  <c r="T1324" i="2"/>
  <c r="S1324" i="2"/>
  <c r="U1323" i="2"/>
  <c r="T1323" i="2"/>
  <c r="S1323" i="2"/>
  <c r="U1322" i="2"/>
  <c r="T1322" i="2"/>
  <c r="S1322" i="2"/>
  <c r="U1321" i="2"/>
  <c r="T1321" i="2"/>
  <c r="S1321" i="2"/>
  <c r="U1320" i="2"/>
  <c r="T1320" i="2"/>
  <c r="S1320" i="2"/>
  <c r="U1319" i="2"/>
  <c r="T1319" i="2"/>
  <c r="S1319" i="2"/>
  <c r="U1318" i="2"/>
  <c r="T1318" i="2"/>
  <c r="S1318" i="2"/>
  <c r="U1317" i="2"/>
  <c r="T1317" i="2"/>
  <c r="S1317" i="2"/>
  <c r="U1316" i="2"/>
  <c r="T1316" i="2"/>
  <c r="S1316" i="2"/>
  <c r="U1315" i="2"/>
  <c r="T1315" i="2"/>
  <c r="S1315" i="2"/>
  <c r="U1314" i="2"/>
  <c r="T1314" i="2"/>
  <c r="S1314" i="2"/>
  <c r="U1313" i="2"/>
  <c r="T1313" i="2"/>
  <c r="S1313" i="2"/>
  <c r="U1312" i="2"/>
  <c r="T1312" i="2"/>
  <c r="S1312" i="2"/>
  <c r="U1311" i="2"/>
  <c r="T1311" i="2"/>
  <c r="S1311" i="2"/>
  <c r="U1310" i="2"/>
  <c r="T1310" i="2"/>
  <c r="S1310" i="2"/>
  <c r="U1309" i="2"/>
  <c r="T1309" i="2"/>
  <c r="S1309" i="2"/>
  <c r="U1308" i="2"/>
  <c r="T1308" i="2"/>
  <c r="S1308" i="2"/>
  <c r="U1307" i="2"/>
  <c r="T1307" i="2"/>
  <c r="S1307" i="2"/>
  <c r="U1306" i="2"/>
  <c r="T1306" i="2"/>
  <c r="S1306" i="2"/>
  <c r="U1305" i="2"/>
  <c r="T1305" i="2"/>
  <c r="S1305" i="2"/>
  <c r="U1304" i="2"/>
  <c r="T1304" i="2"/>
  <c r="S1304" i="2"/>
  <c r="U1303" i="2"/>
  <c r="T1303" i="2"/>
  <c r="S1303" i="2"/>
  <c r="U1302" i="2"/>
  <c r="T1302" i="2"/>
  <c r="S1302" i="2"/>
  <c r="U1301" i="2"/>
  <c r="T1301" i="2"/>
  <c r="S1301" i="2"/>
  <c r="U1300" i="2"/>
  <c r="T1300" i="2"/>
  <c r="S1300" i="2"/>
  <c r="U1299" i="2"/>
  <c r="T1299" i="2"/>
  <c r="S1299" i="2"/>
  <c r="U1298" i="2"/>
  <c r="T1298" i="2"/>
  <c r="S1298" i="2"/>
  <c r="U1297" i="2"/>
  <c r="T1297" i="2"/>
  <c r="S1297" i="2"/>
  <c r="U1296" i="2"/>
  <c r="T1296" i="2"/>
  <c r="S1296" i="2"/>
  <c r="U1295" i="2"/>
  <c r="T1295" i="2"/>
  <c r="S1295" i="2"/>
  <c r="U1294" i="2"/>
  <c r="T1294" i="2"/>
  <c r="S1294" i="2"/>
  <c r="U1293" i="2"/>
  <c r="T1293" i="2"/>
  <c r="S1293" i="2"/>
  <c r="U1292" i="2"/>
  <c r="T1292" i="2"/>
  <c r="S1292" i="2"/>
  <c r="U1291" i="2"/>
  <c r="T1291" i="2"/>
  <c r="S1291" i="2"/>
  <c r="U1290" i="2"/>
  <c r="T1290" i="2"/>
  <c r="S1290" i="2"/>
  <c r="U1289" i="2"/>
  <c r="T1289" i="2"/>
  <c r="S1289" i="2"/>
  <c r="U1288" i="2"/>
  <c r="T1288" i="2"/>
  <c r="S1288" i="2"/>
  <c r="U1287" i="2"/>
  <c r="T1287" i="2"/>
  <c r="S1287" i="2"/>
  <c r="U1286" i="2"/>
  <c r="T1286" i="2"/>
  <c r="S1286" i="2"/>
  <c r="U1285" i="2"/>
  <c r="T1285" i="2"/>
  <c r="S1285" i="2"/>
  <c r="U1284" i="2"/>
  <c r="T1284" i="2"/>
  <c r="S1284" i="2"/>
  <c r="U1283" i="2"/>
  <c r="T1283" i="2"/>
  <c r="S1283" i="2"/>
  <c r="U1282" i="2"/>
  <c r="T1282" i="2"/>
  <c r="S1282" i="2"/>
  <c r="U1281" i="2"/>
  <c r="T1281" i="2"/>
  <c r="S1281" i="2"/>
  <c r="U1280" i="2"/>
  <c r="T1280" i="2"/>
  <c r="S1280" i="2"/>
  <c r="U1279" i="2"/>
  <c r="T1279" i="2"/>
  <c r="S1279" i="2"/>
  <c r="U1278" i="2"/>
  <c r="T1278" i="2"/>
  <c r="S1278" i="2"/>
  <c r="U1277" i="2"/>
  <c r="T1277" i="2"/>
  <c r="S1277" i="2"/>
  <c r="U1276" i="2"/>
  <c r="T1276" i="2"/>
  <c r="S1276" i="2"/>
  <c r="U1275" i="2"/>
  <c r="T1275" i="2"/>
  <c r="S1275" i="2"/>
  <c r="U1274" i="2"/>
  <c r="T1274" i="2"/>
  <c r="S1274" i="2"/>
  <c r="U1273" i="2"/>
  <c r="T1273" i="2"/>
  <c r="S1273" i="2"/>
  <c r="U1272" i="2"/>
  <c r="T1272" i="2"/>
  <c r="S1272" i="2"/>
  <c r="U1271" i="2"/>
  <c r="T1271" i="2"/>
  <c r="S1271" i="2"/>
  <c r="U1270" i="2"/>
  <c r="T1270" i="2"/>
  <c r="S1270" i="2"/>
  <c r="U1269" i="2"/>
  <c r="T1269" i="2"/>
  <c r="S1269" i="2"/>
  <c r="U1268" i="2"/>
  <c r="T1268" i="2"/>
  <c r="S1268" i="2"/>
  <c r="U1267" i="2"/>
  <c r="T1267" i="2"/>
  <c r="S1267" i="2"/>
  <c r="U1266" i="2"/>
  <c r="T1266" i="2"/>
  <c r="S1266" i="2"/>
  <c r="U1265" i="2"/>
  <c r="U1264" i="2"/>
  <c r="T1265" i="2"/>
  <c r="T1264" i="2"/>
  <c r="S1265" i="2"/>
  <c r="S1264" i="2"/>
  <c r="U1263" i="2"/>
  <c r="T1263" i="2"/>
  <c r="S1263" i="2"/>
  <c r="U1262" i="2"/>
  <c r="T1262" i="2"/>
  <c r="S1262" i="2"/>
  <c r="U1261" i="2"/>
  <c r="T1261" i="2"/>
  <c r="S1261" i="2"/>
  <c r="U1260" i="2"/>
  <c r="T1260" i="2"/>
  <c r="S1260" i="2"/>
  <c r="U1259" i="2"/>
  <c r="T1259" i="2"/>
  <c r="S1259" i="2"/>
  <c r="U1258" i="2"/>
  <c r="T1258" i="2"/>
  <c r="S1258" i="2"/>
  <c r="U1257" i="2"/>
  <c r="T1257" i="2"/>
  <c r="S1257" i="2"/>
  <c r="U1256" i="2"/>
  <c r="T1256" i="2"/>
  <c r="S1256" i="2"/>
  <c r="U1255" i="2"/>
  <c r="U1254" i="2"/>
  <c r="T1255" i="2"/>
  <c r="T1254" i="2"/>
  <c r="S1255" i="2"/>
  <c r="S1254" i="2"/>
  <c r="AG314" i="6"/>
  <c r="U1253" i="2"/>
  <c r="T1253" i="2"/>
  <c r="S1253" i="2"/>
  <c r="U1252" i="2"/>
  <c r="T1252" i="2"/>
  <c r="S1252" i="2"/>
  <c r="U1251" i="2"/>
  <c r="T1251" i="2"/>
  <c r="S1251" i="2"/>
  <c r="U1250" i="2"/>
  <c r="T1250" i="2"/>
  <c r="S1250" i="2"/>
  <c r="U1249" i="2"/>
  <c r="T1249" i="2"/>
  <c r="S1249" i="2"/>
  <c r="U1248" i="2"/>
  <c r="T1248" i="2"/>
  <c r="S1248" i="2"/>
  <c r="U1247" i="2"/>
  <c r="T1247" i="2"/>
  <c r="S1247" i="2"/>
  <c r="U1246" i="2"/>
  <c r="T1246" i="2"/>
  <c r="S1246" i="2"/>
  <c r="U1245" i="2"/>
  <c r="AI100" i="6"/>
  <c r="T1245" i="2"/>
  <c r="AH100" i="6"/>
  <c r="S1245" i="2"/>
  <c r="AG100" i="6"/>
  <c r="U1244" i="2"/>
  <c r="T1244" i="2"/>
  <c r="S1244" i="2"/>
  <c r="U1243" i="2"/>
  <c r="T1243" i="2"/>
  <c r="S1243" i="2"/>
  <c r="U1242" i="2"/>
  <c r="T1242" i="2"/>
  <c r="S1242" i="2"/>
  <c r="U1241" i="2"/>
  <c r="T1241" i="2"/>
  <c r="S1241" i="2"/>
  <c r="U1240" i="2"/>
  <c r="T1240" i="2"/>
  <c r="S1240" i="2"/>
  <c r="U1239" i="2"/>
  <c r="T1239" i="2"/>
  <c r="S1239" i="2"/>
  <c r="U1238" i="2"/>
  <c r="T1238" i="2"/>
  <c r="S1238" i="2"/>
  <c r="U1237" i="2"/>
  <c r="T1237" i="2"/>
  <c r="S1237" i="2"/>
  <c r="U1236" i="2"/>
  <c r="T1236" i="2"/>
  <c r="S1236" i="2"/>
  <c r="U1235" i="2"/>
  <c r="T1235" i="2"/>
  <c r="S1235" i="2"/>
  <c r="U1234" i="2"/>
  <c r="T1234" i="2"/>
  <c r="S1234" i="2"/>
  <c r="U1233" i="2"/>
  <c r="T1233" i="2"/>
  <c r="S1233" i="2"/>
  <c r="U1232" i="2"/>
  <c r="T1232" i="2"/>
  <c r="S1232" i="2"/>
  <c r="U1231" i="2"/>
  <c r="T1231" i="2"/>
  <c r="S1231" i="2"/>
  <c r="U1230" i="2"/>
  <c r="T1230" i="2"/>
  <c r="S1230" i="2"/>
  <c r="U1229" i="2"/>
  <c r="T1229" i="2"/>
  <c r="S1229" i="2"/>
  <c r="U1228" i="2"/>
  <c r="AI260" i="6" s="1"/>
  <c r="U1227" i="2"/>
  <c r="T1228" i="2"/>
  <c r="AH260" i="6" s="1"/>
  <c r="T1227" i="2"/>
  <c r="G54" i="15"/>
  <c r="N54" i="15" s="1"/>
  <c r="S1228" i="2"/>
  <c r="AG260" i="6" s="1"/>
  <c r="S1227" i="2"/>
  <c r="F54" i="15"/>
  <c r="M54" i="15" s="1"/>
  <c r="U1226" i="2"/>
  <c r="T1226" i="2"/>
  <c r="S1226" i="2"/>
  <c r="U1225" i="2"/>
  <c r="T1225" i="2"/>
  <c r="S1225" i="2"/>
  <c r="U1224" i="2"/>
  <c r="U1223" i="2"/>
  <c r="T1224" i="2"/>
  <c r="T1223" i="2"/>
  <c r="G41" i="15"/>
  <c r="N39" i="15" s="1"/>
  <c r="S1224" i="2"/>
  <c r="S1223" i="2"/>
  <c r="U1222" i="2"/>
  <c r="T1222" i="2"/>
  <c r="S1222" i="2"/>
  <c r="U1221" i="2"/>
  <c r="T1221" i="2"/>
  <c r="S1221" i="2"/>
  <c r="U1220" i="2"/>
  <c r="AI314" i="6" s="1"/>
  <c r="T1220" i="2"/>
  <c r="AH314" i="6" s="1"/>
  <c r="S1220" i="2"/>
  <c r="U1219" i="2"/>
  <c r="T1219" i="2"/>
  <c r="S1219" i="2"/>
  <c r="U1218" i="2"/>
  <c r="T1218" i="2"/>
  <c r="S1218" i="2"/>
  <c r="U1217" i="2"/>
  <c r="T1217" i="2"/>
  <c r="S1217" i="2"/>
  <c r="U1216" i="2"/>
  <c r="T1216" i="2"/>
  <c r="S1216" i="2"/>
  <c r="U1215" i="2"/>
  <c r="T1215" i="2"/>
  <c r="S1215" i="2"/>
  <c r="U1214" i="2"/>
  <c r="T1214" i="2"/>
  <c r="S1214" i="2"/>
  <c r="U1213" i="2"/>
  <c r="T1213" i="2"/>
  <c r="S1213" i="2"/>
  <c r="U1212" i="2"/>
  <c r="T1212" i="2"/>
  <c r="S1212" i="2"/>
  <c r="U1211" i="2"/>
  <c r="T1211" i="2"/>
  <c r="S1211" i="2"/>
  <c r="U1210" i="2"/>
  <c r="T1210" i="2"/>
  <c r="S1210" i="2"/>
  <c r="U1209" i="2"/>
  <c r="T1209" i="2"/>
  <c r="S1209" i="2"/>
  <c r="U1208" i="2"/>
  <c r="T1208" i="2"/>
  <c r="S1208" i="2"/>
  <c r="U1207" i="2"/>
  <c r="T1207" i="2"/>
  <c r="S1207" i="2"/>
  <c r="U1206" i="2"/>
  <c r="T1206" i="2"/>
  <c r="S1206" i="2"/>
  <c r="U1205" i="2"/>
  <c r="U1204" i="2"/>
  <c r="T1205" i="2"/>
  <c r="T1204" i="2"/>
  <c r="S1205" i="2"/>
  <c r="S1204" i="2"/>
  <c r="U1203" i="2"/>
  <c r="T1203" i="2"/>
  <c r="S1203" i="2"/>
  <c r="U1202" i="2"/>
  <c r="T1202" i="2"/>
  <c r="S1202" i="2"/>
  <c r="U1201" i="2"/>
  <c r="T1201" i="2"/>
  <c r="S1201" i="2"/>
  <c r="U1200" i="2"/>
  <c r="T1200" i="2"/>
  <c r="S1200" i="2"/>
  <c r="U1199" i="2"/>
  <c r="T1199" i="2"/>
  <c r="S1199" i="2"/>
  <c r="U1198" i="2"/>
  <c r="T1198" i="2"/>
  <c r="S1198" i="2"/>
  <c r="U1197" i="2"/>
  <c r="T1197" i="2"/>
  <c r="S1197" i="2"/>
  <c r="U1196" i="2"/>
  <c r="T1196" i="2"/>
  <c r="S1196" i="2"/>
  <c r="U1195" i="2"/>
  <c r="H54" i="15" s="1"/>
  <c r="O54" i="15" s="1"/>
  <c r="T1195" i="2"/>
  <c r="S1195" i="2"/>
  <c r="U1194" i="2"/>
  <c r="U1193" i="2"/>
  <c r="H41" i="15" s="1"/>
  <c r="O39" i="15" s="1"/>
  <c r="T1194" i="2"/>
  <c r="T1193" i="2"/>
  <c r="S1194" i="2"/>
  <c r="S1193" i="2"/>
  <c r="F41" i="15" s="1"/>
  <c r="M39" i="15" s="1"/>
  <c r="U1192" i="2"/>
  <c r="T1192" i="2"/>
  <c r="S1192" i="2"/>
  <c r="U1191" i="2"/>
  <c r="T1191" i="2"/>
  <c r="S1191" i="2"/>
  <c r="U1190" i="2"/>
  <c r="T1190" i="2"/>
  <c r="S1190" i="2"/>
  <c r="U1189" i="2"/>
  <c r="T1189" i="2"/>
  <c r="S1189" i="2"/>
  <c r="U1188" i="2"/>
  <c r="T1188" i="2"/>
  <c r="S1188" i="2"/>
  <c r="U1187" i="2"/>
  <c r="T1187" i="2"/>
  <c r="S1187" i="2"/>
  <c r="U1186" i="2"/>
  <c r="T1186" i="2"/>
  <c r="S1186" i="2"/>
  <c r="U1185" i="2"/>
  <c r="T1185" i="2"/>
  <c r="S1185" i="2"/>
  <c r="U1184" i="2"/>
  <c r="T1184" i="2"/>
  <c r="S1184" i="2"/>
  <c r="U1183" i="2"/>
  <c r="T1183" i="2"/>
  <c r="S1183" i="2"/>
  <c r="U1182" i="2"/>
  <c r="T1182" i="2"/>
  <c r="S1182" i="2"/>
  <c r="U1181" i="2"/>
  <c r="T1181" i="2"/>
  <c r="S1181" i="2"/>
  <c r="U1180" i="2"/>
  <c r="T1180" i="2"/>
  <c r="S1180" i="2"/>
  <c r="U1179" i="2"/>
  <c r="T1179" i="2"/>
  <c r="S1179" i="2"/>
  <c r="U1178" i="2"/>
  <c r="T1178" i="2"/>
  <c r="S1178" i="2"/>
  <c r="U1177" i="2"/>
  <c r="T1177" i="2"/>
  <c r="S1177" i="2"/>
  <c r="U1176" i="2"/>
  <c r="T1176" i="2"/>
  <c r="S1176" i="2"/>
  <c r="U1175" i="2"/>
  <c r="H37" i="15" s="1"/>
  <c r="T1175" i="2"/>
  <c r="G37" i="15" s="1"/>
  <c r="S1175" i="2"/>
  <c r="F37" i="15" s="1"/>
  <c r="U1174" i="2"/>
  <c r="T1174" i="2"/>
  <c r="S1174" i="2"/>
  <c r="U1173" i="2"/>
  <c r="T1173" i="2"/>
  <c r="S1173" i="2"/>
  <c r="U1172" i="2"/>
  <c r="T1172" i="2"/>
  <c r="S1172" i="2"/>
  <c r="U1171" i="2"/>
  <c r="T1171" i="2"/>
  <c r="S1171" i="2"/>
  <c r="U1170" i="2"/>
  <c r="T1170" i="2"/>
  <c r="S1170" i="2"/>
  <c r="U1169" i="2"/>
  <c r="T1169" i="2"/>
  <c r="S1169" i="2"/>
  <c r="U1168" i="2"/>
  <c r="T1168" i="2"/>
  <c r="S1168" i="2"/>
  <c r="U1167" i="2"/>
  <c r="T1167" i="2"/>
  <c r="S1167" i="2"/>
  <c r="U1166" i="2"/>
  <c r="T1166" i="2"/>
  <c r="S1166" i="2"/>
  <c r="U1165" i="2"/>
  <c r="T1165" i="2"/>
  <c r="S1165" i="2"/>
  <c r="U1164" i="2"/>
  <c r="F46" i="9" s="1"/>
  <c r="T1164" i="2"/>
  <c r="E46" i="9" s="1"/>
  <c r="S1164" i="2"/>
  <c r="D46" i="9" s="1"/>
  <c r="U1163" i="2"/>
  <c r="F45" i="9" s="1"/>
  <c r="M44" i="9" s="1"/>
  <c r="AJ14" i="6" s="1"/>
  <c r="T1163" i="2"/>
  <c r="S1163" i="2"/>
  <c r="U1162" i="2"/>
  <c r="T1162" i="2"/>
  <c r="S1162" i="2"/>
  <c r="U1161" i="2"/>
  <c r="T1161" i="2"/>
  <c r="S1161" i="2"/>
  <c r="U1160" i="2"/>
  <c r="T1160" i="2"/>
  <c r="S1160" i="2"/>
  <c r="U1159" i="2"/>
  <c r="T1159" i="2"/>
  <c r="S1159" i="2"/>
  <c r="U1158" i="2"/>
  <c r="T1158" i="2"/>
  <c r="S1158" i="2"/>
  <c r="U1157" i="2"/>
  <c r="U1156" i="2"/>
  <c r="AI240" i="6"/>
  <c r="AP240" i="6" s="1"/>
  <c r="L22" i="6" s="1"/>
  <c r="T1157" i="2"/>
  <c r="T1156" i="2"/>
  <c r="AH240" i="6"/>
  <c r="AO240" i="6" s="1"/>
  <c r="K22" i="6" s="1"/>
  <c r="S1157" i="2"/>
  <c r="S1156" i="2"/>
  <c r="AG240" i="6"/>
  <c r="AN240" i="6" s="1"/>
  <c r="J22" i="6" s="1"/>
  <c r="U1155" i="2"/>
  <c r="T1155" i="2"/>
  <c r="S1155" i="2"/>
  <c r="U1154" i="2"/>
  <c r="T1154" i="2"/>
  <c r="S1154" i="2"/>
  <c r="U1153" i="2"/>
  <c r="T1153" i="2"/>
  <c r="S1153" i="2"/>
  <c r="U1152" i="2"/>
  <c r="T1152" i="2"/>
  <c r="S1152" i="2"/>
  <c r="U1151" i="2"/>
  <c r="T1151" i="2"/>
  <c r="S1151" i="2"/>
  <c r="U1150" i="2"/>
  <c r="T1150" i="2"/>
  <c r="S1150" i="2"/>
  <c r="U1149" i="2"/>
  <c r="T1149" i="2"/>
  <c r="S1149" i="2"/>
  <c r="U1148" i="2"/>
  <c r="T1148" i="2"/>
  <c r="S1148" i="2"/>
  <c r="U1147" i="2"/>
  <c r="T1147" i="2"/>
  <c r="S1147" i="2"/>
  <c r="U1146" i="2"/>
  <c r="T1146" i="2"/>
  <c r="S1146" i="2"/>
  <c r="U1145" i="2"/>
  <c r="T1145" i="2"/>
  <c r="S1145" i="2"/>
  <c r="U1144" i="2"/>
  <c r="T1144" i="2"/>
  <c r="S1144" i="2"/>
  <c r="U1143" i="2"/>
  <c r="T1143" i="2"/>
  <c r="S1143" i="2"/>
  <c r="U1142" i="2"/>
  <c r="T1142" i="2"/>
  <c r="S1142" i="2"/>
  <c r="U1141" i="2"/>
  <c r="T1141" i="2"/>
  <c r="S1141" i="2"/>
  <c r="U1140" i="2"/>
  <c r="T1140" i="2"/>
  <c r="S1140" i="2"/>
  <c r="U1139" i="2"/>
  <c r="T1139" i="2"/>
  <c r="S1139" i="2"/>
  <c r="U1138" i="2"/>
  <c r="T1138" i="2"/>
  <c r="S1138" i="2"/>
  <c r="U1137" i="2"/>
  <c r="T1137" i="2"/>
  <c r="S1137" i="2"/>
  <c r="U1136" i="2"/>
  <c r="T1136" i="2"/>
  <c r="S1136" i="2"/>
  <c r="U1135" i="2"/>
  <c r="T1135" i="2"/>
  <c r="S1135" i="2"/>
  <c r="U1134" i="2"/>
  <c r="T1134" i="2"/>
  <c r="S1134" i="2"/>
  <c r="U1133" i="2"/>
  <c r="T1133" i="2"/>
  <c r="S1133" i="2"/>
  <c r="U1132" i="2"/>
  <c r="T1132" i="2"/>
  <c r="S1132" i="2"/>
  <c r="U1131" i="2"/>
  <c r="T1131" i="2"/>
  <c r="S1131" i="2"/>
  <c r="U1130" i="2"/>
  <c r="T1130" i="2"/>
  <c r="S1130" i="2"/>
  <c r="U1129" i="2"/>
  <c r="T1129" i="2"/>
  <c r="S1129" i="2"/>
  <c r="U1128" i="2"/>
  <c r="T1128" i="2"/>
  <c r="S1128" i="2"/>
  <c r="U1127" i="2"/>
  <c r="T1127" i="2"/>
  <c r="S1127" i="2"/>
  <c r="U1126" i="2"/>
  <c r="T1126" i="2"/>
  <c r="S1126" i="2"/>
  <c r="U1125" i="2"/>
  <c r="T1125" i="2"/>
  <c r="S1125" i="2"/>
  <c r="U1124" i="2"/>
  <c r="T1124" i="2"/>
  <c r="S1124" i="2"/>
  <c r="U1123" i="2"/>
  <c r="T1123" i="2"/>
  <c r="S1123" i="2"/>
  <c r="U1122" i="2"/>
  <c r="T1122" i="2"/>
  <c r="S1122" i="2"/>
  <c r="U1121" i="2"/>
  <c r="T1121" i="2"/>
  <c r="S1121" i="2"/>
  <c r="U1120" i="2"/>
  <c r="T1120" i="2"/>
  <c r="S1120" i="2"/>
  <c r="U1119" i="2"/>
  <c r="T1119" i="2"/>
  <c r="S1119" i="2"/>
  <c r="U1118" i="2"/>
  <c r="T1118" i="2"/>
  <c r="S1118" i="2"/>
  <c r="U1117" i="2"/>
  <c r="T1117" i="2"/>
  <c r="S1117" i="2"/>
  <c r="U1116" i="2"/>
  <c r="T1116" i="2"/>
  <c r="S1116" i="2"/>
  <c r="U1115" i="2"/>
  <c r="T1115" i="2"/>
  <c r="S1115" i="2"/>
  <c r="U1114" i="2"/>
  <c r="T1114" i="2"/>
  <c r="S1114" i="2"/>
  <c r="U1113" i="2"/>
  <c r="T1113" i="2"/>
  <c r="S1113" i="2"/>
  <c r="U1112" i="2"/>
  <c r="T1112" i="2"/>
  <c r="S1112" i="2"/>
  <c r="U1111" i="2"/>
  <c r="T1111" i="2"/>
  <c r="S1111" i="2"/>
  <c r="U1110" i="2"/>
  <c r="T1110" i="2"/>
  <c r="S1110" i="2"/>
  <c r="U1109" i="2"/>
  <c r="T1109" i="2"/>
  <c r="S1109" i="2"/>
  <c r="U1108" i="2"/>
  <c r="T1108" i="2"/>
  <c r="S1108" i="2"/>
  <c r="U1107" i="2"/>
  <c r="T1107" i="2"/>
  <c r="S1107" i="2"/>
  <c r="U1106" i="2"/>
  <c r="T1106" i="2"/>
  <c r="S1106" i="2"/>
  <c r="U1105" i="2"/>
  <c r="T1105" i="2"/>
  <c r="S1105" i="2"/>
  <c r="U1104" i="2"/>
  <c r="T1104" i="2"/>
  <c r="S1104" i="2"/>
  <c r="U1103" i="2"/>
  <c r="T1103" i="2"/>
  <c r="S1103" i="2"/>
  <c r="U1102" i="2"/>
  <c r="T1102" i="2"/>
  <c r="S1102" i="2"/>
  <c r="U1101" i="2"/>
  <c r="T1101" i="2"/>
  <c r="S1101" i="2"/>
  <c r="U1100" i="2"/>
  <c r="T1100" i="2"/>
  <c r="S1100" i="2"/>
  <c r="U1099" i="2"/>
  <c r="T1099" i="2"/>
  <c r="S1099" i="2"/>
  <c r="U1098" i="2"/>
  <c r="T1098" i="2"/>
  <c r="S1098" i="2"/>
  <c r="U1097" i="2"/>
  <c r="T1097" i="2"/>
  <c r="S1097" i="2"/>
  <c r="U1096" i="2"/>
  <c r="T1096" i="2"/>
  <c r="S1096" i="2"/>
  <c r="U1095" i="2"/>
  <c r="T1095" i="2"/>
  <c r="S1095" i="2"/>
  <c r="U1094" i="2"/>
  <c r="T1094" i="2"/>
  <c r="S1094" i="2"/>
  <c r="U1093" i="2"/>
  <c r="T1093" i="2"/>
  <c r="S1093" i="2"/>
  <c r="U1092" i="2"/>
  <c r="T1092" i="2"/>
  <c r="S1092" i="2"/>
  <c r="U1091" i="2"/>
  <c r="T1091" i="2"/>
  <c r="S1091" i="2"/>
  <c r="U1090" i="2"/>
  <c r="T1090" i="2"/>
  <c r="S1090" i="2"/>
  <c r="U1089" i="2"/>
  <c r="T1089" i="2"/>
  <c r="S1089" i="2"/>
  <c r="U1088" i="2"/>
  <c r="T1088" i="2"/>
  <c r="S1088" i="2"/>
  <c r="U1087" i="2"/>
  <c r="T1087" i="2"/>
  <c r="S1087" i="2"/>
  <c r="U1086" i="2"/>
  <c r="T1086" i="2"/>
  <c r="S1086" i="2"/>
  <c r="U1085" i="2"/>
  <c r="T1085" i="2"/>
  <c r="S1085" i="2"/>
  <c r="U1084" i="2"/>
  <c r="T1084" i="2"/>
  <c r="S1084" i="2"/>
  <c r="U1083" i="2"/>
  <c r="T1083" i="2"/>
  <c r="S1083" i="2"/>
  <c r="U1082" i="2"/>
  <c r="T1082" i="2"/>
  <c r="S1082" i="2"/>
  <c r="U1081" i="2"/>
  <c r="T1081" i="2"/>
  <c r="S1081" i="2"/>
  <c r="U1080" i="2"/>
  <c r="T1080" i="2"/>
  <c r="S1080" i="2"/>
  <c r="U1079" i="2"/>
  <c r="T1079" i="2"/>
  <c r="S1079" i="2"/>
  <c r="U1078" i="2"/>
  <c r="T1078" i="2"/>
  <c r="S1078" i="2"/>
  <c r="U1077" i="2"/>
  <c r="T1077" i="2"/>
  <c r="S1077" i="2"/>
  <c r="U1076" i="2"/>
  <c r="T1076" i="2"/>
  <c r="S1076" i="2"/>
  <c r="U1075" i="2"/>
  <c r="T1075" i="2"/>
  <c r="S1075" i="2"/>
  <c r="U1074" i="2"/>
  <c r="T1074" i="2"/>
  <c r="S1074" i="2"/>
  <c r="U1073" i="2"/>
  <c r="T1073" i="2"/>
  <c r="S1073" i="2"/>
  <c r="U1072" i="2"/>
  <c r="T1072" i="2"/>
  <c r="S1072" i="2"/>
  <c r="U1071" i="2"/>
  <c r="T1071" i="2"/>
  <c r="S1071" i="2"/>
  <c r="U1070" i="2"/>
  <c r="T1070" i="2"/>
  <c r="S1070" i="2"/>
  <c r="U1069" i="2"/>
  <c r="T1069" i="2"/>
  <c r="S1069" i="2"/>
  <c r="U1068" i="2"/>
  <c r="T1068" i="2"/>
  <c r="S1068" i="2"/>
  <c r="U1067" i="2"/>
  <c r="T1067" i="2"/>
  <c r="S1067" i="2"/>
  <c r="U1066" i="2"/>
  <c r="T1066" i="2"/>
  <c r="S1066" i="2"/>
  <c r="U1065" i="2"/>
  <c r="T1065" i="2"/>
  <c r="S1065" i="2"/>
  <c r="U1064" i="2"/>
  <c r="T1064" i="2"/>
  <c r="S1064" i="2"/>
  <c r="U1063" i="2"/>
  <c r="T1063" i="2"/>
  <c r="S1063" i="2"/>
  <c r="U1062" i="2"/>
  <c r="T1062" i="2"/>
  <c r="S1062" i="2"/>
  <c r="U1061" i="2"/>
  <c r="T1061" i="2"/>
  <c r="S1061" i="2"/>
  <c r="U1060" i="2"/>
  <c r="T1060" i="2"/>
  <c r="S1060" i="2"/>
  <c r="U1059" i="2"/>
  <c r="T1059" i="2"/>
  <c r="S1059" i="2"/>
  <c r="U1058" i="2"/>
  <c r="T1058" i="2"/>
  <c r="S1058" i="2"/>
  <c r="U1057" i="2"/>
  <c r="T1057" i="2"/>
  <c r="S1057" i="2"/>
  <c r="U1056" i="2"/>
  <c r="T1056" i="2"/>
  <c r="S1056" i="2"/>
  <c r="U1055" i="2"/>
  <c r="T1055" i="2"/>
  <c r="S1055" i="2"/>
  <c r="U1054" i="2"/>
  <c r="T1054" i="2"/>
  <c r="S1054" i="2"/>
  <c r="U1053" i="2"/>
  <c r="T1053" i="2"/>
  <c r="S1053" i="2"/>
  <c r="U1052" i="2"/>
  <c r="T1052" i="2"/>
  <c r="S1052" i="2"/>
  <c r="U1051" i="2"/>
  <c r="T1051" i="2"/>
  <c r="S1051" i="2"/>
  <c r="U1050" i="2"/>
  <c r="T1050" i="2"/>
  <c r="S1050" i="2"/>
  <c r="U1049" i="2"/>
  <c r="T1049" i="2"/>
  <c r="S1049" i="2"/>
  <c r="U1048" i="2"/>
  <c r="T1048" i="2"/>
  <c r="S1048" i="2"/>
  <c r="U1047" i="2"/>
  <c r="T1047" i="2"/>
  <c r="S1047" i="2"/>
  <c r="U1046" i="2"/>
  <c r="T1046" i="2"/>
  <c r="S1046" i="2"/>
  <c r="U1045" i="2"/>
  <c r="T1045" i="2"/>
  <c r="S1045" i="2"/>
  <c r="U1044" i="2"/>
  <c r="T1044" i="2"/>
  <c r="S1044" i="2"/>
  <c r="U1043" i="2"/>
  <c r="T1043" i="2"/>
  <c r="S1043" i="2"/>
  <c r="U1042" i="2"/>
  <c r="T1042" i="2"/>
  <c r="S1042" i="2"/>
  <c r="U1041" i="2"/>
  <c r="T1041" i="2"/>
  <c r="S1041" i="2"/>
  <c r="U1040" i="2"/>
  <c r="T1040" i="2"/>
  <c r="S1040" i="2"/>
  <c r="U1039" i="2"/>
  <c r="T1039" i="2"/>
  <c r="S1039" i="2"/>
  <c r="U1038" i="2"/>
  <c r="T1038" i="2"/>
  <c r="S1038" i="2"/>
  <c r="U1037" i="2"/>
  <c r="T1037" i="2"/>
  <c r="S1037" i="2"/>
  <c r="U1036" i="2"/>
  <c r="T1036" i="2"/>
  <c r="S1036" i="2"/>
  <c r="U1035" i="2"/>
  <c r="T1035" i="2"/>
  <c r="S1035" i="2"/>
  <c r="U1034" i="2"/>
  <c r="T1034" i="2"/>
  <c r="S1034" i="2"/>
  <c r="U1033" i="2"/>
  <c r="T1033" i="2"/>
  <c r="S1033" i="2"/>
  <c r="U1032" i="2"/>
  <c r="T1032" i="2"/>
  <c r="S1032" i="2"/>
  <c r="U1031" i="2"/>
  <c r="T1031" i="2"/>
  <c r="S1031" i="2"/>
  <c r="U1030" i="2"/>
  <c r="T1030" i="2"/>
  <c r="S1030" i="2"/>
  <c r="U1029" i="2"/>
  <c r="T1029" i="2"/>
  <c r="S1029" i="2"/>
  <c r="U1028" i="2"/>
  <c r="T1028" i="2"/>
  <c r="S1028" i="2"/>
  <c r="U1027" i="2"/>
  <c r="T1027" i="2"/>
  <c r="S1027" i="2"/>
  <c r="U1026" i="2"/>
  <c r="T1026" i="2"/>
  <c r="S1026" i="2"/>
  <c r="U1025" i="2"/>
  <c r="T1025" i="2"/>
  <c r="S1025" i="2"/>
  <c r="U1024" i="2"/>
  <c r="T1024" i="2"/>
  <c r="S1024" i="2"/>
  <c r="U1023" i="2"/>
  <c r="T1023" i="2"/>
  <c r="S1023" i="2"/>
  <c r="U1022" i="2"/>
  <c r="T1022" i="2"/>
  <c r="S1022" i="2"/>
  <c r="U1021" i="2"/>
  <c r="T1021" i="2"/>
  <c r="S1021" i="2"/>
  <c r="U1020" i="2"/>
  <c r="T1020" i="2"/>
  <c r="S1020" i="2"/>
  <c r="U1019" i="2"/>
  <c r="T1019" i="2"/>
  <c r="S1019" i="2"/>
  <c r="U1018" i="2"/>
  <c r="T1018" i="2"/>
  <c r="S1018" i="2"/>
  <c r="U1017" i="2"/>
  <c r="T1017" i="2"/>
  <c r="S1017" i="2"/>
  <c r="U1016" i="2"/>
  <c r="T1016" i="2"/>
  <c r="S1016" i="2"/>
  <c r="U1015" i="2"/>
  <c r="T1015" i="2"/>
  <c r="S1015" i="2"/>
  <c r="U1014" i="2"/>
  <c r="T1014" i="2"/>
  <c r="S1014" i="2"/>
  <c r="U1013" i="2"/>
  <c r="T1013" i="2"/>
  <c r="S1013" i="2"/>
  <c r="U1012" i="2"/>
  <c r="T1012" i="2"/>
  <c r="S1012" i="2"/>
  <c r="U1011" i="2"/>
  <c r="T1011" i="2"/>
  <c r="S1011" i="2"/>
  <c r="U1010" i="2"/>
  <c r="T1010" i="2"/>
  <c r="S1010" i="2"/>
  <c r="U1009" i="2"/>
  <c r="T1009" i="2"/>
  <c r="S1009" i="2"/>
  <c r="U1008" i="2"/>
  <c r="T1008" i="2"/>
  <c r="S1008" i="2"/>
  <c r="U1007" i="2"/>
  <c r="T1007" i="2"/>
  <c r="S1007" i="2"/>
  <c r="U1006" i="2"/>
  <c r="T1006" i="2"/>
  <c r="S1006" i="2"/>
  <c r="U1005" i="2"/>
  <c r="T1005" i="2"/>
  <c r="S1005" i="2"/>
  <c r="U1004" i="2"/>
  <c r="T1004" i="2"/>
  <c r="S1004" i="2"/>
  <c r="U1003" i="2"/>
  <c r="T1003" i="2"/>
  <c r="S1003" i="2"/>
  <c r="U1002" i="2"/>
  <c r="T1002" i="2"/>
  <c r="S1002" i="2"/>
  <c r="U1001" i="2"/>
  <c r="T1001" i="2"/>
  <c r="S1001" i="2"/>
  <c r="U1000" i="2"/>
  <c r="T1000" i="2"/>
  <c r="S1000" i="2"/>
  <c r="U999" i="2"/>
  <c r="T999" i="2"/>
  <c r="S999" i="2"/>
  <c r="U998" i="2"/>
  <c r="T998" i="2"/>
  <c r="S998" i="2"/>
  <c r="U997" i="2"/>
  <c r="T997" i="2"/>
  <c r="S997" i="2"/>
  <c r="U996" i="2"/>
  <c r="T996" i="2"/>
  <c r="S996" i="2"/>
  <c r="U995" i="2"/>
  <c r="T995" i="2"/>
  <c r="S995" i="2"/>
  <c r="U994" i="2"/>
  <c r="T994" i="2"/>
  <c r="S994" i="2"/>
  <c r="U993" i="2"/>
  <c r="T993" i="2"/>
  <c r="S993" i="2"/>
  <c r="U992" i="2"/>
  <c r="T992" i="2"/>
  <c r="S992" i="2"/>
  <c r="U991" i="2"/>
  <c r="T991" i="2"/>
  <c r="S991" i="2"/>
  <c r="U990" i="2"/>
  <c r="T990" i="2"/>
  <c r="S990" i="2"/>
  <c r="U989" i="2"/>
  <c r="T989" i="2"/>
  <c r="S989" i="2"/>
  <c r="U988" i="2"/>
  <c r="T988" i="2"/>
  <c r="S988" i="2"/>
  <c r="U987" i="2"/>
  <c r="T987" i="2"/>
  <c r="S987" i="2"/>
  <c r="U986" i="2"/>
  <c r="T986" i="2"/>
  <c r="S986" i="2"/>
  <c r="U985" i="2"/>
  <c r="T985" i="2"/>
  <c r="S985" i="2"/>
  <c r="U984" i="2"/>
  <c r="T984" i="2"/>
  <c r="S984" i="2"/>
  <c r="U983" i="2"/>
  <c r="T983" i="2"/>
  <c r="S983" i="2"/>
  <c r="U982" i="2"/>
  <c r="T982" i="2"/>
  <c r="S982" i="2"/>
  <c r="U981" i="2"/>
  <c r="T981" i="2"/>
  <c r="S981" i="2"/>
  <c r="U980" i="2"/>
  <c r="T980" i="2"/>
  <c r="S980" i="2"/>
  <c r="U979" i="2"/>
  <c r="T979" i="2"/>
  <c r="S979" i="2"/>
  <c r="U978" i="2"/>
  <c r="T978" i="2"/>
  <c r="S978" i="2"/>
  <c r="U977" i="2"/>
  <c r="T977" i="2"/>
  <c r="S977" i="2"/>
  <c r="U976" i="2"/>
  <c r="T976" i="2"/>
  <c r="S976" i="2"/>
  <c r="U975" i="2"/>
  <c r="T975" i="2"/>
  <c r="S975" i="2"/>
  <c r="U974" i="2"/>
  <c r="T974" i="2"/>
  <c r="S974" i="2"/>
  <c r="U973" i="2"/>
  <c r="T973" i="2"/>
  <c r="S973" i="2"/>
  <c r="U972" i="2"/>
  <c r="T972" i="2"/>
  <c r="S972" i="2"/>
  <c r="U971" i="2"/>
  <c r="T971" i="2"/>
  <c r="S971" i="2"/>
  <c r="U970" i="2"/>
  <c r="T970" i="2"/>
  <c r="S970" i="2"/>
  <c r="U969" i="2"/>
  <c r="T969" i="2"/>
  <c r="S969" i="2"/>
  <c r="U968" i="2"/>
  <c r="T968" i="2"/>
  <c r="S968" i="2"/>
  <c r="U967" i="2"/>
  <c r="T967" i="2"/>
  <c r="S967" i="2"/>
  <c r="U966" i="2"/>
  <c r="T966" i="2"/>
  <c r="S966" i="2"/>
  <c r="U965" i="2"/>
  <c r="T965" i="2"/>
  <c r="S965" i="2"/>
  <c r="U964" i="2"/>
  <c r="T964" i="2"/>
  <c r="S964" i="2"/>
  <c r="U963" i="2"/>
  <c r="T963" i="2"/>
  <c r="S963" i="2"/>
  <c r="U962" i="2"/>
  <c r="T962" i="2"/>
  <c r="S962" i="2"/>
  <c r="U961" i="2"/>
  <c r="T961" i="2"/>
  <c r="S961" i="2"/>
  <c r="U960" i="2"/>
  <c r="T960" i="2"/>
  <c r="S960" i="2"/>
  <c r="U959" i="2"/>
  <c r="T959" i="2"/>
  <c r="S959" i="2"/>
  <c r="U958" i="2"/>
  <c r="T958" i="2"/>
  <c r="S958" i="2"/>
  <c r="U957" i="2"/>
  <c r="T957" i="2"/>
  <c r="S957" i="2"/>
  <c r="U956" i="2"/>
  <c r="T956" i="2"/>
  <c r="S956" i="2"/>
  <c r="U955" i="2"/>
  <c r="T955" i="2"/>
  <c r="S955" i="2"/>
  <c r="U954" i="2"/>
  <c r="T954" i="2"/>
  <c r="S954" i="2"/>
  <c r="U953" i="2"/>
  <c r="T953" i="2"/>
  <c r="S953" i="2"/>
  <c r="U952" i="2"/>
  <c r="T952" i="2"/>
  <c r="S952" i="2"/>
  <c r="U951" i="2"/>
  <c r="T951" i="2"/>
  <c r="S951" i="2"/>
  <c r="U950" i="2"/>
  <c r="T950" i="2"/>
  <c r="S950" i="2"/>
  <c r="U949" i="2"/>
  <c r="T949" i="2"/>
  <c r="S949" i="2"/>
  <c r="U948" i="2"/>
  <c r="T948" i="2"/>
  <c r="S948" i="2"/>
  <c r="U947" i="2"/>
  <c r="T947" i="2"/>
  <c r="S947" i="2"/>
  <c r="U946" i="2"/>
  <c r="T946" i="2"/>
  <c r="S946" i="2"/>
  <c r="U945" i="2"/>
  <c r="T945" i="2"/>
  <c r="S945" i="2"/>
  <c r="U944" i="2"/>
  <c r="T944" i="2"/>
  <c r="S944" i="2"/>
  <c r="U943" i="2"/>
  <c r="T943" i="2"/>
  <c r="S943" i="2"/>
  <c r="U942" i="2"/>
  <c r="T942" i="2"/>
  <c r="S942" i="2"/>
  <c r="U941" i="2"/>
  <c r="T941" i="2"/>
  <c r="S941" i="2"/>
  <c r="U940" i="2"/>
  <c r="T940" i="2"/>
  <c r="S940" i="2"/>
  <c r="U939" i="2"/>
  <c r="T939" i="2"/>
  <c r="S939" i="2"/>
  <c r="U938" i="2"/>
  <c r="T938" i="2"/>
  <c r="S938" i="2"/>
  <c r="U937" i="2"/>
  <c r="T937" i="2"/>
  <c r="S937" i="2"/>
  <c r="U936" i="2"/>
  <c r="T936" i="2"/>
  <c r="S936" i="2"/>
  <c r="U935" i="2"/>
  <c r="T935" i="2"/>
  <c r="S935" i="2"/>
  <c r="U934" i="2"/>
  <c r="T934" i="2"/>
  <c r="S934" i="2"/>
  <c r="U933" i="2"/>
  <c r="T933" i="2"/>
  <c r="S933" i="2"/>
  <c r="U932" i="2"/>
  <c r="T932" i="2"/>
  <c r="S932" i="2"/>
  <c r="U931" i="2"/>
  <c r="T931" i="2"/>
  <c r="S931" i="2"/>
  <c r="U930" i="2"/>
  <c r="T930" i="2"/>
  <c r="S930" i="2"/>
  <c r="U929" i="2"/>
  <c r="T929" i="2"/>
  <c r="S929" i="2"/>
  <c r="U928" i="2"/>
  <c r="T928" i="2"/>
  <c r="S928" i="2"/>
  <c r="U927" i="2"/>
  <c r="T927" i="2"/>
  <c r="S927" i="2"/>
  <c r="U926" i="2"/>
  <c r="T926" i="2"/>
  <c r="S926" i="2"/>
  <c r="U925" i="2"/>
  <c r="T925" i="2"/>
  <c r="S925" i="2"/>
  <c r="U924" i="2"/>
  <c r="T924" i="2"/>
  <c r="S924" i="2"/>
  <c r="U923" i="2"/>
  <c r="T923" i="2"/>
  <c r="S923" i="2"/>
  <c r="U922" i="2"/>
  <c r="T922" i="2"/>
  <c r="S922" i="2"/>
  <c r="U921" i="2"/>
  <c r="T921" i="2"/>
  <c r="S921" i="2"/>
  <c r="U920" i="2"/>
  <c r="T920" i="2"/>
  <c r="S920" i="2"/>
  <c r="U919" i="2"/>
  <c r="T919" i="2"/>
  <c r="S919" i="2"/>
  <c r="U918" i="2"/>
  <c r="T918" i="2"/>
  <c r="S918" i="2"/>
  <c r="U917" i="2"/>
  <c r="T917" i="2"/>
  <c r="S917" i="2"/>
  <c r="U916" i="2"/>
  <c r="T916" i="2"/>
  <c r="S916" i="2"/>
  <c r="U915" i="2"/>
  <c r="T915" i="2"/>
  <c r="S915" i="2"/>
  <c r="U914" i="2"/>
  <c r="T914" i="2"/>
  <c r="S914" i="2"/>
  <c r="U913" i="2"/>
  <c r="T913" i="2"/>
  <c r="S913" i="2"/>
  <c r="U912" i="2"/>
  <c r="T912" i="2"/>
  <c r="S912" i="2"/>
  <c r="U911" i="2"/>
  <c r="T911" i="2"/>
  <c r="S911" i="2"/>
  <c r="U910" i="2"/>
  <c r="T910" i="2"/>
  <c r="S910" i="2"/>
  <c r="U909" i="2"/>
  <c r="T909" i="2"/>
  <c r="S909" i="2"/>
  <c r="U908" i="2"/>
  <c r="T908" i="2"/>
  <c r="S908" i="2"/>
  <c r="U907" i="2"/>
  <c r="T907" i="2"/>
  <c r="S907" i="2"/>
  <c r="U906" i="2"/>
  <c r="T906" i="2"/>
  <c r="S906" i="2"/>
  <c r="U905" i="2"/>
  <c r="T905" i="2"/>
  <c r="S905" i="2"/>
  <c r="U904" i="2"/>
  <c r="T904" i="2"/>
  <c r="S904" i="2"/>
  <c r="U903" i="2"/>
  <c r="T903" i="2"/>
  <c r="S903" i="2"/>
  <c r="U902" i="2"/>
  <c r="T902" i="2"/>
  <c r="S902" i="2"/>
  <c r="U901" i="2"/>
  <c r="T901" i="2"/>
  <c r="S901" i="2"/>
  <c r="U900" i="2"/>
  <c r="T900" i="2"/>
  <c r="S900" i="2"/>
  <c r="U899" i="2"/>
  <c r="T899" i="2"/>
  <c r="S899" i="2"/>
  <c r="U898" i="2"/>
  <c r="T898" i="2"/>
  <c r="S898" i="2"/>
  <c r="U897" i="2"/>
  <c r="T897" i="2"/>
  <c r="S897" i="2"/>
  <c r="U896" i="2"/>
  <c r="T896" i="2"/>
  <c r="S896" i="2"/>
  <c r="U895" i="2"/>
  <c r="T895" i="2"/>
  <c r="S895" i="2"/>
  <c r="U894" i="2"/>
  <c r="T894" i="2"/>
  <c r="S894" i="2"/>
  <c r="U893" i="2"/>
  <c r="T893" i="2"/>
  <c r="S893" i="2"/>
  <c r="U892" i="2"/>
  <c r="T892" i="2"/>
  <c r="S892" i="2"/>
  <c r="U891" i="2"/>
  <c r="T891" i="2"/>
  <c r="S891" i="2"/>
  <c r="U890" i="2"/>
  <c r="T890" i="2"/>
  <c r="S890" i="2"/>
  <c r="U889" i="2"/>
  <c r="T889" i="2"/>
  <c r="S889" i="2"/>
  <c r="U888" i="2"/>
  <c r="T888" i="2"/>
  <c r="S888" i="2"/>
  <c r="U887" i="2"/>
  <c r="T887" i="2"/>
  <c r="S887" i="2"/>
  <c r="U886" i="2"/>
  <c r="T886" i="2"/>
  <c r="S886" i="2"/>
  <c r="U885" i="2"/>
  <c r="T885" i="2"/>
  <c r="S885" i="2"/>
  <c r="U884" i="2"/>
  <c r="T884" i="2"/>
  <c r="S884" i="2"/>
  <c r="U883" i="2"/>
  <c r="T883" i="2"/>
  <c r="S883" i="2"/>
  <c r="U882" i="2"/>
  <c r="T882" i="2"/>
  <c r="S882" i="2"/>
  <c r="U881" i="2"/>
  <c r="T881" i="2"/>
  <c r="S881" i="2"/>
  <c r="U880" i="2"/>
  <c r="T880" i="2"/>
  <c r="S880" i="2"/>
  <c r="U879" i="2"/>
  <c r="T879" i="2"/>
  <c r="S879" i="2"/>
  <c r="U878" i="2"/>
  <c r="T878" i="2"/>
  <c r="S878" i="2"/>
  <c r="U877" i="2"/>
  <c r="T877" i="2"/>
  <c r="S877" i="2"/>
  <c r="U876" i="2"/>
  <c r="T876" i="2"/>
  <c r="S876" i="2"/>
  <c r="U875" i="2"/>
  <c r="T875" i="2"/>
  <c r="S875" i="2"/>
  <c r="U874" i="2"/>
  <c r="T874" i="2"/>
  <c r="S874" i="2"/>
  <c r="U873" i="2"/>
  <c r="T873" i="2"/>
  <c r="S873" i="2"/>
  <c r="U872" i="2"/>
  <c r="T872" i="2"/>
  <c r="S872" i="2"/>
  <c r="U871" i="2"/>
  <c r="T871" i="2"/>
  <c r="S871" i="2"/>
  <c r="U870" i="2"/>
  <c r="T870" i="2"/>
  <c r="S870" i="2"/>
  <c r="U869" i="2"/>
  <c r="T869" i="2"/>
  <c r="S869" i="2"/>
  <c r="U868" i="2"/>
  <c r="T868" i="2"/>
  <c r="S868" i="2"/>
  <c r="U867" i="2"/>
  <c r="T867" i="2"/>
  <c r="S867" i="2"/>
  <c r="U866" i="2"/>
  <c r="T866" i="2"/>
  <c r="S866" i="2"/>
  <c r="U865" i="2"/>
  <c r="T865" i="2"/>
  <c r="G41" i="21" s="1"/>
  <c r="N40" i="21" s="1"/>
  <c r="S865" i="2"/>
  <c r="U864" i="2"/>
  <c r="T864" i="2"/>
  <c r="S864" i="2"/>
  <c r="U863" i="2"/>
  <c r="T863" i="2"/>
  <c r="S863" i="2"/>
  <c r="U862" i="2"/>
  <c r="T862" i="2"/>
  <c r="S862" i="2"/>
  <c r="U861" i="2"/>
  <c r="T861" i="2"/>
  <c r="S861" i="2"/>
  <c r="U860" i="2"/>
  <c r="T860" i="2"/>
  <c r="S860" i="2"/>
  <c r="U859" i="2"/>
  <c r="T859" i="2"/>
  <c r="S859" i="2"/>
  <c r="U858" i="2"/>
  <c r="T858" i="2"/>
  <c r="S858" i="2"/>
  <c r="U857" i="2"/>
  <c r="T857" i="2"/>
  <c r="S857" i="2"/>
  <c r="U856" i="2"/>
  <c r="T856" i="2"/>
  <c r="S856" i="2"/>
  <c r="U855" i="2"/>
  <c r="T855" i="2"/>
  <c r="S855" i="2"/>
  <c r="U854" i="2"/>
  <c r="T854" i="2"/>
  <c r="S854" i="2"/>
  <c r="U853" i="2"/>
  <c r="T853" i="2"/>
  <c r="S853" i="2"/>
  <c r="U852" i="2"/>
  <c r="T852" i="2"/>
  <c r="S852" i="2"/>
  <c r="U851" i="2"/>
  <c r="T851" i="2"/>
  <c r="S851" i="2"/>
  <c r="U850" i="2"/>
  <c r="T850" i="2"/>
  <c r="S850" i="2"/>
  <c r="U849" i="2"/>
  <c r="T849" i="2"/>
  <c r="S849" i="2"/>
  <c r="U848" i="2"/>
  <c r="T848" i="2"/>
  <c r="S848" i="2"/>
  <c r="U847" i="2"/>
  <c r="T847" i="2"/>
  <c r="S847" i="2"/>
  <c r="U846" i="2"/>
  <c r="T846" i="2"/>
  <c r="S846" i="2"/>
  <c r="U845" i="2"/>
  <c r="T845" i="2"/>
  <c r="S845" i="2"/>
  <c r="U844" i="2"/>
  <c r="T844" i="2"/>
  <c r="S844" i="2"/>
  <c r="U843" i="2"/>
  <c r="T843" i="2"/>
  <c r="S843" i="2"/>
  <c r="U842" i="2"/>
  <c r="T842" i="2"/>
  <c r="S842" i="2"/>
  <c r="U841" i="2"/>
  <c r="T841" i="2"/>
  <c r="S841" i="2"/>
  <c r="U840" i="2"/>
  <c r="T840" i="2"/>
  <c r="S840" i="2"/>
  <c r="U839" i="2"/>
  <c r="T839" i="2"/>
  <c r="S839" i="2"/>
  <c r="U838" i="2"/>
  <c r="T838" i="2"/>
  <c r="S838" i="2"/>
  <c r="U837" i="2"/>
  <c r="T837" i="2"/>
  <c r="S837" i="2"/>
  <c r="U836" i="2"/>
  <c r="T836" i="2"/>
  <c r="S836" i="2"/>
  <c r="U835" i="2"/>
  <c r="T835" i="2"/>
  <c r="S835" i="2"/>
  <c r="U834" i="2"/>
  <c r="T834" i="2"/>
  <c r="S834" i="2"/>
  <c r="U833" i="2"/>
  <c r="T833" i="2"/>
  <c r="S833" i="2"/>
  <c r="U832" i="2"/>
  <c r="T832" i="2"/>
  <c r="S832" i="2"/>
  <c r="U831" i="2"/>
  <c r="T831" i="2"/>
  <c r="S831" i="2"/>
  <c r="U830" i="2"/>
  <c r="T830" i="2"/>
  <c r="S830" i="2"/>
  <c r="U829" i="2"/>
  <c r="T829" i="2"/>
  <c r="S829" i="2"/>
  <c r="U828" i="2"/>
  <c r="T828" i="2"/>
  <c r="S828" i="2"/>
  <c r="U827" i="2"/>
  <c r="T827" i="2"/>
  <c r="S827" i="2"/>
  <c r="U826" i="2"/>
  <c r="T826" i="2"/>
  <c r="S826" i="2"/>
  <c r="U825" i="2"/>
  <c r="T825" i="2"/>
  <c r="S825" i="2"/>
  <c r="U824" i="2"/>
  <c r="T824" i="2"/>
  <c r="S824" i="2"/>
  <c r="U823" i="2"/>
  <c r="T823" i="2"/>
  <c r="S823" i="2"/>
  <c r="U822" i="2"/>
  <c r="T822" i="2"/>
  <c r="S822" i="2"/>
  <c r="U821" i="2"/>
  <c r="T821" i="2"/>
  <c r="S821" i="2"/>
  <c r="U820" i="2"/>
  <c r="T820" i="2"/>
  <c r="S820" i="2"/>
  <c r="U819" i="2"/>
  <c r="T819" i="2"/>
  <c r="S819" i="2"/>
  <c r="U818" i="2"/>
  <c r="T818" i="2"/>
  <c r="S818" i="2"/>
  <c r="U817" i="2"/>
  <c r="T817" i="2"/>
  <c r="S817" i="2"/>
  <c r="U816" i="2"/>
  <c r="T816" i="2"/>
  <c r="S816" i="2"/>
  <c r="U815" i="2"/>
  <c r="T815" i="2"/>
  <c r="S815" i="2"/>
  <c r="U814" i="2"/>
  <c r="T814" i="2"/>
  <c r="S814" i="2"/>
  <c r="U813" i="2"/>
  <c r="T813" i="2"/>
  <c r="S813" i="2"/>
  <c r="U812" i="2"/>
  <c r="T812" i="2"/>
  <c r="S812" i="2"/>
  <c r="U811" i="2"/>
  <c r="T811" i="2"/>
  <c r="S811" i="2"/>
  <c r="U810" i="2"/>
  <c r="T810" i="2"/>
  <c r="S810" i="2"/>
  <c r="U809" i="2"/>
  <c r="T809" i="2"/>
  <c r="S809" i="2"/>
  <c r="U808" i="2"/>
  <c r="T808" i="2"/>
  <c r="S808" i="2"/>
  <c r="U807" i="2"/>
  <c r="T807" i="2"/>
  <c r="S807" i="2"/>
  <c r="U806" i="2"/>
  <c r="T806" i="2"/>
  <c r="S806" i="2"/>
  <c r="U805" i="2"/>
  <c r="T805" i="2"/>
  <c r="S805" i="2"/>
  <c r="U804" i="2"/>
  <c r="T804" i="2"/>
  <c r="S804" i="2"/>
  <c r="U803" i="2"/>
  <c r="T803" i="2"/>
  <c r="S803" i="2"/>
  <c r="U802" i="2"/>
  <c r="T802" i="2"/>
  <c r="S802" i="2"/>
  <c r="U801" i="2"/>
  <c r="T801" i="2"/>
  <c r="S801" i="2"/>
  <c r="U800" i="2"/>
  <c r="T800" i="2"/>
  <c r="S800" i="2"/>
  <c r="U799" i="2"/>
  <c r="T799" i="2"/>
  <c r="S799" i="2"/>
  <c r="U798" i="2"/>
  <c r="T798" i="2"/>
  <c r="S798" i="2"/>
  <c r="U797" i="2"/>
  <c r="T797" i="2"/>
  <c r="S797" i="2"/>
  <c r="U796" i="2"/>
  <c r="T796" i="2"/>
  <c r="S796" i="2"/>
  <c r="U795" i="2"/>
  <c r="T795" i="2"/>
  <c r="S795" i="2"/>
  <c r="U794" i="2"/>
  <c r="T794" i="2"/>
  <c r="S794" i="2"/>
  <c r="U793" i="2"/>
  <c r="T793" i="2"/>
  <c r="S793" i="2"/>
  <c r="U792" i="2"/>
  <c r="T792" i="2"/>
  <c r="S792" i="2"/>
  <c r="U791" i="2"/>
  <c r="T791" i="2"/>
  <c r="S791" i="2"/>
  <c r="U790" i="2"/>
  <c r="T790" i="2"/>
  <c r="S790" i="2"/>
  <c r="U789" i="2"/>
  <c r="T789" i="2"/>
  <c r="S789" i="2"/>
  <c r="U788" i="2"/>
  <c r="T788" i="2"/>
  <c r="S788" i="2"/>
  <c r="U787" i="2"/>
  <c r="T787" i="2"/>
  <c r="S787" i="2"/>
  <c r="U786" i="2"/>
  <c r="T786" i="2"/>
  <c r="S786" i="2"/>
  <c r="U785" i="2"/>
  <c r="T785" i="2"/>
  <c r="S785" i="2"/>
  <c r="U784" i="2"/>
  <c r="T784" i="2"/>
  <c r="S784" i="2"/>
  <c r="U783" i="2"/>
  <c r="T783" i="2"/>
  <c r="S783" i="2"/>
  <c r="U782" i="2"/>
  <c r="T782" i="2"/>
  <c r="S782" i="2"/>
  <c r="U781" i="2"/>
  <c r="T781" i="2"/>
  <c r="S781" i="2"/>
  <c r="U780" i="2"/>
  <c r="T780" i="2"/>
  <c r="S780" i="2"/>
  <c r="U779" i="2"/>
  <c r="T779" i="2"/>
  <c r="S779" i="2"/>
  <c r="U778" i="2"/>
  <c r="T778" i="2"/>
  <c r="S778" i="2"/>
  <c r="U777" i="2"/>
  <c r="T777" i="2"/>
  <c r="S777" i="2"/>
  <c r="U776" i="2"/>
  <c r="T776" i="2"/>
  <c r="S776" i="2"/>
  <c r="U775" i="2"/>
  <c r="T775" i="2"/>
  <c r="S775" i="2"/>
  <c r="U774" i="2"/>
  <c r="T774" i="2"/>
  <c r="S774" i="2"/>
  <c r="U773" i="2"/>
  <c r="T773" i="2"/>
  <c r="S773" i="2"/>
  <c r="U772" i="2"/>
  <c r="T772" i="2"/>
  <c r="S772" i="2"/>
  <c r="U771" i="2"/>
  <c r="T771" i="2"/>
  <c r="S771" i="2"/>
  <c r="U770" i="2"/>
  <c r="T770" i="2"/>
  <c r="S770" i="2"/>
  <c r="U769" i="2"/>
  <c r="T769" i="2"/>
  <c r="S769" i="2"/>
  <c r="U768" i="2"/>
  <c r="T768" i="2"/>
  <c r="S768" i="2"/>
  <c r="U767" i="2"/>
  <c r="T767" i="2"/>
  <c r="S767" i="2"/>
  <c r="U766" i="2"/>
  <c r="T766" i="2"/>
  <c r="S766" i="2"/>
  <c r="U765" i="2"/>
  <c r="T765" i="2"/>
  <c r="S765" i="2"/>
  <c r="U764" i="2"/>
  <c r="T764" i="2"/>
  <c r="S764" i="2"/>
  <c r="U763" i="2"/>
  <c r="T763" i="2"/>
  <c r="S763" i="2"/>
  <c r="U762" i="2"/>
  <c r="T762" i="2"/>
  <c r="S762" i="2"/>
  <c r="U761" i="2"/>
  <c r="T761" i="2"/>
  <c r="S761" i="2"/>
  <c r="U760" i="2"/>
  <c r="T760" i="2"/>
  <c r="S760" i="2"/>
  <c r="U759" i="2"/>
  <c r="T759" i="2"/>
  <c r="S759" i="2"/>
  <c r="U758" i="2"/>
  <c r="T758" i="2"/>
  <c r="S758" i="2"/>
  <c r="U757" i="2"/>
  <c r="T757" i="2"/>
  <c r="S757" i="2"/>
  <c r="U756" i="2"/>
  <c r="T756" i="2"/>
  <c r="S756" i="2"/>
  <c r="U755" i="2"/>
  <c r="T755" i="2"/>
  <c r="S755" i="2"/>
  <c r="U754" i="2"/>
  <c r="T754" i="2"/>
  <c r="S754" i="2"/>
  <c r="U753" i="2"/>
  <c r="T753" i="2"/>
  <c r="S753" i="2"/>
  <c r="U752" i="2"/>
  <c r="T752" i="2"/>
  <c r="S752" i="2"/>
  <c r="U751" i="2"/>
  <c r="T751" i="2"/>
  <c r="S751" i="2"/>
  <c r="U750" i="2"/>
  <c r="T750" i="2"/>
  <c r="S750" i="2"/>
  <c r="U749" i="2"/>
  <c r="T749" i="2"/>
  <c r="S749" i="2"/>
  <c r="U748" i="2"/>
  <c r="T748" i="2"/>
  <c r="S748" i="2"/>
  <c r="U747" i="2"/>
  <c r="T747" i="2"/>
  <c r="S747" i="2"/>
  <c r="U746" i="2"/>
  <c r="T746" i="2"/>
  <c r="S746" i="2"/>
  <c r="U745" i="2"/>
  <c r="T745" i="2"/>
  <c r="S745" i="2"/>
  <c r="U744" i="2"/>
  <c r="T744" i="2"/>
  <c r="S744" i="2"/>
  <c r="U743" i="2"/>
  <c r="T743" i="2"/>
  <c r="S743" i="2"/>
  <c r="U742" i="2"/>
  <c r="T742" i="2"/>
  <c r="S742" i="2"/>
  <c r="U741" i="2"/>
  <c r="T741" i="2"/>
  <c r="S741" i="2"/>
  <c r="U740" i="2"/>
  <c r="T740" i="2"/>
  <c r="S740" i="2"/>
  <c r="U739" i="2"/>
  <c r="T739" i="2"/>
  <c r="S739" i="2"/>
  <c r="U738" i="2"/>
  <c r="T738" i="2"/>
  <c r="S738" i="2"/>
  <c r="U737" i="2"/>
  <c r="T737" i="2"/>
  <c r="S737" i="2"/>
  <c r="U736" i="2"/>
  <c r="T736" i="2"/>
  <c r="S736" i="2"/>
  <c r="U735" i="2"/>
  <c r="T735" i="2"/>
  <c r="S735" i="2"/>
  <c r="U734" i="2"/>
  <c r="T734" i="2"/>
  <c r="S734" i="2"/>
  <c r="U733" i="2"/>
  <c r="T733" i="2"/>
  <c r="S733" i="2"/>
  <c r="U732" i="2"/>
  <c r="T732" i="2"/>
  <c r="S732" i="2"/>
  <c r="U731" i="2"/>
  <c r="T731" i="2"/>
  <c r="S731" i="2"/>
  <c r="U730" i="2"/>
  <c r="T730" i="2"/>
  <c r="S730" i="2"/>
  <c r="U729" i="2"/>
  <c r="T729" i="2"/>
  <c r="S729" i="2"/>
  <c r="U728" i="2"/>
  <c r="T728" i="2"/>
  <c r="S728" i="2"/>
  <c r="U727" i="2"/>
  <c r="T727" i="2"/>
  <c r="S727" i="2"/>
  <c r="U726" i="2"/>
  <c r="T726" i="2"/>
  <c r="S726" i="2"/>
  <c r="U725" i="2"/>
  <c r="T725" i="2"/>
  <c r="S725" i="2"/>
  <c r="U724" i="2"/>
  <c r="T724" i="2"/>
  <c r="S724" i="2"/>
  <c r="U723" i="2"/>
  <c r="T723" i="2"/>
  <c r="S723" i="2"/>
  <c r="U722" i="2"/>
  <c r="T722" i="2"/>
  <c r="S722" i="2"/>
  <c r="U721" i="2"/>
  <c r="T721" i="2"/>
  <c r="S721" i="2"/>
  <c r="U720" i="2"/>
  <c r="T720" i="2"/>
  <c r="S720" i="2"/>
  <c r="U719" i="2"/>
  <c r="T719" i="2"/>
  <c r="S719" i="2"/>
  <c r="U718" i="2"/>
  <c r="T718" i="2"/>
  <c r="S718" i="2"/>
  <c r="U717" i="2"/>
  <c r="T717" i="2"/>
  <c r="S717" i="2"/>
  <c r="U716" i="2"/>
  <c r="T716" i="2"/>
  <c r="S716" i="2"/>
  <c r="U715" i="2"/>
  <c r="T715" i="2"/>
  <c r="S715" i="2"/>
  <c r="U714" i="2"/>
  <c r="T714" i="2"/>
  <c r="S714" i="2"/>
  <c r="U713" i="2"/>
  <c r="T713" i="2"/>
  <c r="S713" i="2"/>
  <c r="U712" i="2"/>
  <c r="T712" i="2"/>
  <c r="S712" i="2"/>
  <c r="U711" i="2"/>
  <c r="T711" i="2"/>
  <c r="S711" i="2"/>
  <c r="U710" i="2"/>
  <c r="T710" i="2"/>
  <c r="S710" i="2"/>
  <c r="U709" i="2"/>
  <c r="T709" i="2"/>
  <c r="S709" i="2"/>
  <c r="U708" i="2"/>
  <c r="T708" i="2"/>
  <c r="S708" i="2"/>
  <c r="U707" i="2"/>
  <c r="T707" i="2"/>
  <c r="S707" i="2"/>
  <c r="U706" i="2"/>
  <c r="T706" i="2"/>
  <c r="S706" i="2"/>
  <c r="U705" i="2"/>
  <c r="T705" i="2"/>
  <c r="S705" i="2"/>
  <c r="U704" i="2"/>
  <c r="T704" i="2"/>
  <c r="S704" i="2"/>
  <c r="U703" i="2"/>
  <c r="T703" i="2"/>
  <c r="S703" i="2"/>
  <c r="U702" i="2"/>
  <c r="T702" i="2"/>
  <c r="S702" i="2"/>
  <c r="U701" i="2"/>
  <c r="T701" i="2"/>
  <c r="S701" i="2"/>
  <c r="U700" i="2"/>
  <c r="T700" i="2"/>
  <c r="S700" i="2"/>
  <c r="U699" i="2"/>
  <c r="T699" i="2"/>
  <c r="S699" i="2"/>
  <c r="U698" i="2"/>
  <c r="T698" i="2"/>
  <c r="S698" i="2"/>
  <c r="U697" i="2"/>
  <c r="T697" i="2"/>
  <c r="S697" i="2"/>
  <c r="U696" i="2"/>
  <c r="T696" i="2"/>
  <c r="S696" i="2"/>
  <c r="U695" i="2"/>
  <c r="T695" i="2"/>
  <c r="S695" i="2"/>
  <c r="U694" i="2"/>
  <c r="T694" i="2"/>
  <c r="S694" i="2"/>
  <c r="U693" i="2"/>
  <c r="T693" i="2"/>
  <c r="S693" i="2"/>
  <c r="U692" i="2"/>
  <c r="T692" i="2"/>
  <c r="S692" i="2"/>
  <c r="U691" i="2"/>
  <c r="T691" i="2"/>
  <c r="S691" i="2"/>
  <c r="U690" i="2"/>
  <c r="T690" i="2"/>
  <c r="S690" i="2"/>
  <c r="U689" i="2"/>
  <c r="T689" i="2"/>
  <c r="S689" i="2"/>
  <c r="U688" i="2"/>
  <c r="T688" i="2"/>
  <c r="S688" i="2"/>
  <c r="U687" i="2"/>
  <c r="T687" i="2"/>
  <c r="S687" i="2"/>
  <c r="U686" i="2"/>
  <c r="T686" i="2"/>
  <c r="S686" i="2"/>
  <c r="U685" i="2"/>
  <c r="T685" i="2"/>
  <c r="S685" i="2"/>
  <c r="U684" i="2"/>
  <c r="T684" i="2"/>
  <c r="S684" i="2"/>
  <c r="U683" i="2"/>
  <c r="T683" i="2"/>
  <c r="S683" i="2"/>
  <c r="U682" i="2"/>
  <c r="T682" i="2"/>
  <c r="S682" i="2"/>
  <c r="U681" i="2"/>
  <c r="T681" i="2"/>
  <c r="S681" i="2"/>
  <c r="U680" i="2"/>
  <c r="T680" i="2"/>
  <c r="S680" i="2"/>
  <c r="U679" i="2"/>
  <c r="T679" i="2"/>
  <c r="S679" i="2"/>
  <c r="U678" i="2"/>
  <c r="T678" i="2"/>
  <c r="S678" i="2"/>
  <c r="U677" i="2"/>
  <c r="T677" i="2"/>
  <c r="S677" i="2"/>
  <c r="U676" i="2"/>
  <c r="T676" i="2"/>
  <c r="S676" i="2"/>
  <c r="U675" i="2"/>
  <c r="T675" i="2"/>
  <c r="S675" i="2"/>
  <c r="U674" i="2"/>
  <c r="T674" i="2"/>
  <c r="S674" i="2"/>
  <c r="U673" i="2"/>
  <c r="T673" i="2"/>
  <c r="S673" i="2"/>
  <c r="U672" i="2"/>
  <c r="T672" i="2"/>
  <c r="S672" i="2"/>
  <c r="U671" i="2"/>
  <c r="T671" i="2"/>
  <c r="S671" i="2"/>
  <c r="U670" i="2"/>
  <c r="T670" i="2"/>
  <c r="S670" i="2"/>
  <c r="U669" i="2"/>
  <c r="T669" i="2"/>
  <c r="S669" i="2"/>
  <c r="U668" i="2"/>
  <c r="T668" i="2"/>
  <c r="S668" i="2"/>
  <c r="U667" i="2"/>
  <c r="T667" i="2"/>
  <c r="S667" i="2"/>
  <c r="U666" i="2"/>
  <c r="T666" i="2"/>
  <c r="S666" i="2"/>
  <c r="U665" i="2"/>
  <c r="T665" i="2"/>
  <c r="S665" i="2"/>
  <c r="U664" i="2"/>
  <c r="T664" i="2"/>
  <c r="S664" i="2"/>
  <c r="U663" i="2"/>
  <c r="T663" i="2"/>
  <c r="S663" i="2"/>
  <c r="U662" i="2"/>
  <c r="T662" i="2"/>
  <c r="S662" i="2"/>
  <c r="U661" i="2"/>
  <c r="T661" i="2"/>
  <c r="S661" i="2"/>
  <c r="U660" i="2"/>
  <c r="H51" i="17" s="1"/>
  <c r="T660" i="2"/>
  <c r="G51" i="17" s="1"/>
  <c r="S660" i="2"/>
  <c r="U659" i="2"/>
  <c r="T659" i="2"/>
  <c r="S659" i="2"/>
  <c r="U658" i="2"/>
  <c r="T658" i="2"/>
  <c r="S658" i="2"/>
  <c r="U657" i="2"/>
  <c r="T657" i="2"/>
  <c r="S657" i="2"/>
  <c r="U656" i="2"/>
  <c r="T656" i="2"/>
  <c r="S656" i="2"/>
  <c r="U655" i="2"/>
  <c r="T655" i="2"/>
  <c r="S655" i="2"/>
  <c r="U654" i="2"/>
  <c r="T654" i="2"/>
  <c r="S654" i="2"/>
  <c r="U653" i="2"/>
  <c r="T653" i="2"/>
  <c r="S653" i="2"/>
  <c r="U652" i="2"/>
  <c r="T652" i="2"/>
  <c r="S652" i="2"/>
  <c r="U651" i="2"/>
  <c r="T651" i="2"/>
  <c r="S651" i="2"/>
  <c r="U650" i="2"/>
  <c r="T650" i="2"/>
  <c r="S650" i="2"/>
  <c r="U649" i="2"/>
  <c r="T649" i="2"/>
  <c r="S649" i="2"/>
  <c r="U648" i="2"/>
  <c r="T648" i="2"/>
  <c r="S648" i="2"/>
  <c r="U647" i="2"/>
  <c r="T647" i="2"/>
  <c r="S647" i="2"/>
  <c r="U646" i="2"/>
  <c r="T646" i="2"/>
  <c r="S646" i="2"/>
  <c r="U645" i="2"/>
  <c r="T645" i="2"/>
  <c r="S645" i="2"/>
  <c r="U644" i="2"/>
  <c r="T644" i="2"/>
  <c r="S644" i="2"/>
  <c r="U643" i="2"/>
  <c r="T643" i="2"/>
  <c r="S643" i="2"/>
  <c r="U642" i="2"/>
  <c r="T642" i="2"/>
  <c r="S642" i="2"/>
  <c r="U641" i="2"/>
  <c r="T641" i="2"/>
  <c r="S641" i="2"/>
  <c r="U640" i="2"/>
  <c r="T640" i="2"/>
  <c r="S640" i="2"/>
  <c r="U639" i="2"/>
  <c r="T639" i="2"/>
  <c r="S639" i="2"/>
  <c r="U638" i="2"/>
  <c r="T638" i="2"/>
  <c r="S638" i="2"/>
  <c r="U637" i="2"/>
  <c r="T637" i="2"/>
  <c r="S637" i="2"/>
  <c r="U636" i="2"/>
  <c r="T636" i="2"/>
  <c r="S636" i="2"/>
  <c r="U635" i="2"/>
  <c r="T635" i="2"/>
  <c r="S635" i="2"/>
  <c r="U634" i="2"/>
  <c r="T634" i="2"/>
  <c r="S634" i="2"/>
  <c r="U633" i="2"/>
  <c r="T633" i="2"/>
  <c r="S633" i="2"/>
  <c r="U632" i="2"/>
  <c r="T632" i="2"/>
  <c r="S632" i="2"/>
  <c r="U631" i="2"/>
  <c r="T631" i="2"/>
  <c r="S631" i="2"/>
  <c r="U630" i="2"/>
  <c r="T630" i="2"/>
  <c r="S630" i="2"/>
  <c r="U629" i="2"/>
  <c r="T629" i="2"/>
  <c r="S629" i="2"/>
  <c r="U628" i="2"/>
  <c r="T628" i="2"/>
  <c r="S628" i="2"/>
  <c r="U627" i="2"/>
  <c r="T627" i="2"/>
  <c r="S627" i="2"/>
  <c r="U626" i="2"/>
  <c r="T626" i="2"/>
  <c r="S626" i="2"/>
  <c r="U625" i="2"/>
  <c r="T625" i="2"/>
  <c r="S625" i="2"/>
  <c r="U624" i="2"/>
  <c r="T624" i="2"/>
  <c r="S624" i="2"/>
  <c r="U623" i="2"/>
  <c r="T623" i="2"/>
  <c r="S623" i="2"/>
  <c r="U622" i="2"/>
  <c r="T622" i="2"/>
  <c r="S622" i="2"/>
  <c r="U621" i="2"/>
  <c r="T621" i="2"/>
  <c r="S621" i="2"/>
  <c r="U620" i="2"/>
  <c r="T620" i="2"/>
  <c r="S620" i="2"/>
  <c r="U619" i="2"/>
  <c r="T619" i="2"/>
  <c r="S619" i="2"/>
  <c r="U618" i="2"/>
  <c r="T618" i="2"/>
  <c r="S618" i="2"/>
  <c r="U617" i="2"/>
  <c r="T617" i="2"/>
  <c r="S617" i="2"/>
  <c r="U616" i="2"/>
  <c r="T616" i="2"/>
  <c r="S616" i="2"/>
  <c r="U615" i="2"/>
  <c r="T615" i="2"/>
  <c r="S615" i="2"/>
  <c r="U614" i="2"/>
  <c r="T614" i="2"/>
  <c r="S614" i="2"/>
  <c r="U613" i="2"/>
  <c r="T613" i="2"/>
  <c r="S613" i="2"/>
  <c r="U612" i="2"/>
  <c r="T612" i="2"/>
  <c r="S612" i="2"/>
  <c r="U611" i="2"/>
  <c r="T611" i="2"/>
  <c r="S611" i="2"/>
  <c r="U610" i="2"/>
  <c r="T610" i="2"/>
  <c r="S610" i="2"/>
  <c r="U609" i="2"/>
  <c r="T609" i="2"/>
  <c r="S609" i="2"/>
  <c r="U608" i="2"/>
  <c r="T608" i="2"/>
  <c r="S608" i="2"/>
  <c r="U607" i="2"/>
  <c r="T607" i="2"/>
  <c r="S607" i="2"/>
  <c r="U606" i="2"/>
  <c r="T606" i="2"/>
  <c r="S606" i="2"/>
  <c r="U605" i="2"/>
  <c r="T605" i="2"/>
  <c r="S605" i="2"/>
  <c r="U604" i="2"/>
  <c r="T604" i="2"/>
  <c r="S604" i="2"/>
  <c r="U603" i="2"/>
  <c r="T603" i="2"/>
  <c r="S603" i="2"/>
  <c r="U602" i="2"/>
  <c r="T602" i="2"/>
  <c r="S602" i="2"/>
  <c r="U601" i="2"/>
  <c r="T601" i="2"/>
  <c r="S601" i="2"/>
  <c r="U600" i="2"/>
  <c r="T600" i="2"/>
  <c r="G46" i="15" s="1"/>
  <c r="N43" i="15" s="1"/>
  <c r="S600" i="2"/>
  <c r="U599" i="2"/>
  <c r="T599" i="2"/>
  <c r="S599" i="2"/>
  <c r="U598" i="2"/>
  <c r="T598" i="2"/>
  <c r="S598" i="2"/>
  <c r="U597" i="2"/>
  <c r="T597" i="2"/>
  <c r="S597" i="2"/>
  <c r="U596" i="2"/>
  <c r="T596" i="2"/>
  <c r="S596" i="2"/>
  <c r="U595" i="2"/>
  <c r="T595" i="2"/>
  <c r="S595" i="2"/>
  <c r="U594" i="2"/>
  <c r="T594" i="2"/>
  <c r="S594" i="2"/>
  <c r="U593" i="2"/>
  <c r="T593" i="2"/>
  <c r="S593" i="2"/>
  <c r="U592" i="2"/>
  <c r="T592" i="2"/>
  <c r="S592" i="2"/>
  <c r="U591" i="2"/>
  <c r="T591" i="2"/>
  <c r="S591" i="2"/>
  <c r="U590" i="2"/>
  <c r="T590" i="2"/>
  <c r="S590" i="2"/>
  <c r="U589" i="2"/>
  <c r="T589" i="2"/>
  <c r="S589" i="2"/>
  <c r="U588" i="2"/>
  <c r="T588" i="2"/>
  <c r="G109" i="16" s="1"/>
  <c r="S588" i="2"/>
  <c r="E109" i="16" s="1"/>
  <c r="U587" i="2"/>
  <c r="T587" i="2"/>
  <c r="S587" i="2"/>
  <c r="U586" i="2"/>
  <c r="T586" i="2"/>
  <c r="S586" i="2"/>
  <c r="U585" i="2"/>
  <c r="T585" i="2"/>
  <c r="S585" i="2"/>
  <c r="U584" i="2"/>
  <c r="T584" i="2"/>
  <c r="S584" i="2"/>
  <c r="U583" i="2"/>
  <c r="T583" i="2"/>
  <c r="S583" i="2"/>
  <c r="U582" i="2"/>
  <c r="T582" i="2"/>
  <c r="S582" i="2"/>
  <c r="U581" i="2"/>
  <c r="T581" i="2"/>
  <c r="S581" i="2"/>
  <c r="U580" i="2"/>
  <c r="T580" i="2"/>
  <c r="S580" i="2"/>
  <c r="U579" i="2"/>
  <c r="T579" i="2"/>
  <c r="S579" i="2"/>
  <c r="U578" i="2"/>
  <c r="T578" i="2"/>
  <c r="S578" i="2"/>
  <c r="U577" i="2"/>
  <c r="T577" i="2"/>
  <c r="S577" i="2"/>
  <c r="U576" i="2"/>
  <c r="T576" i="2"/>
  <c r="S576" i="2"/>
  <c r="U575" i="2"/>
  <c r="T575" i="2"/>
  <c r="S575" i="2"/>
  <c r="U574" i="2"/>
  <c r="T574" i="2"/>
  <c r="S574" i="2"/>
  <c r="U573" i="2"/>
  <c r="T573" i="2"/>
  <c r="S573" i="2"/>
  <c r="U572" i="2"/>
  <c r="T572" i="2"/>
  <c r="S572" i="2"/>
  <c r="U571" i="2"/>
  <c r="T571" i="2"/>
  <c r="S571" i="2"/>
  <c r="U570" i="2"/>
  <c r="T570" i="2"/>
  <c r="S570" i="2"/>
  <c r="U569" i="2"/>
  <c r="T569" i="2"/>
  <c r="S569" i="2"/>
  <c r="U568" i="2"/>
  <c r="T568" i="2"/>
  <c r="S568" i="2"/>
  <c r="U567" i="2"/>
  <c r="T567" i="2"/>
  <c r="S567" i="2"/>
  <c r="U566" i="2"/>
  <c r="T566" i="2"/>
  <c r="S566" i="2"/>
  <c r="U565" i="2"/>
  <c r="T565" i="2"/>
  <c r="S565" i="2"/>
  <c r="U564" i="2"/>
  <c r="T564" i="2"/>
  <c r="S564" i="2"/>
  <c r="U563" i="2"/>
  <c r="T563" i="2"/>
  <c r="S563" i="2"/>
  <c r="U562" i="2"/>
  <c r="T562" i="2"/>
  <c r="S562" i="2"/>
  <c r="U561" i="2"/>
  <c r="T561" i="2"/>
  <c r="S561" i="2"/>
  <c r="U560" i="2"/>
  <c r="T560" i="2"/>
  <c r="S560" i="2"/>
  <c r="U559" i="2"/>
  <c r="T559" i="2"/>
  <c r="S559" i="2"/>
  <c r="U558" i="2"/>
  <c r="T558" i="2"/>
  <c r="S558" i="2"/>
  <c r="U557" i="2"/>
  <c r="T557" i="2"/>
  <c r="S557" i="2"/>
  <c r="U556" i="2"/>
  <c r="T556" i="2"/>
  <c r="S556" i="2"/>
  <c r="U555" i="2"/>
  <c r="T555" i="2"/>
  <c r="S555" i="2"/>
  <c r="U554" i="2"/>
  <c r="T554" i="2"/>
  <c r="S554" i="2"/>
  <c r="U553" i="2"/>
  <c r="T553" i="2"/>
  <c r="S553" i="2"/>
  <c r="U552" i="2"/>
  <c r="T552" i="2"/>
  <c r="S552" i="2"/>
  <c r="U551" i="2"/>
  <c r="T551" i="2"/>
  <c r="S551" i="2"/>
  <c r="U550" i="2"/>
  <c r="T550" i="2"/>
  <c r="S550" i="2"/>
  <c r="U549" i="2"/>
  <c r="T549" i="2"/>
  <c r="S549" i="2"/>
  <c r="U548" i="2"/>
  <c r="T548" i="2"/>
  <c r="S548" i="2"/>
  <c r="U547" i="2"/>
  <c r="T547" i="2"/>
  <c r="S547" i="2"/>
  <c r="F41" i="17" s="1"/>
  <c r="U546" i="2"/>
  <c r="T546" i="2"/>
  <c r="S546" i="2"/>
  <c r="U545" i="2"/>
  <c r="T545" i="2"/>
  <c r="S545" i="2"/>
  <c r="U544" i="2"/>
  <c r="T544" i="2"/>
  <c r="S544" i="2"/>
  <c r="U543" i="2"/>
  <c r="T543" i="2"/>
  <c r="S543" i="2"/>
  <c r="U542" i="2"/>
  <c r="T542" i="2"/>
  <c r="S542" i="2"/>
  <c r="U541" i="2"/>
  <c r="T541" i="2"/>
  <c r="S541" i="2"/>
  <c r="U540" i="2"/>
  <c r="T540" i="2"/>
  <c r="S540" i="2"/>
  <c r="U539" i="2"/>
  <c r="T539" i="2"/>
  <c r="S539" i="2"/>
  <c r="U538" i="2"/>
  <c r="T538" i="2"/>
  <c r="S538" i="2"/>
  <c r="U537" i="2"/>
  <c r="T537" i="2"/>
  <c r="S537" i="2"/>
  <c r="U536" i="2"/>
  <c r="T536" i="2"/>
  <c r="S536" i="2"/>
  <c r="U535" i="2"/>
  <c r="T535" i="2"/>
  <c r="S535" i="2"/>
  <c r="U534" i="2"/>
  <c r="T534" i="2"/>
  <c r="S534" i="2"/>
  <c r="U533" i="2"/>
  <c r="T533" i="2"/>
  <c r="S533" i="2"/>
  <c r="U532" i="2"/>
  <c r="T532" i="2"/>
  <c r="S532" i="2"/>
  <c r="U531" i="2"/>
  <c r="T531" i="2"/>
  <c r="S531" i="2"/>
  <c r="U530" i="2"/>
  <c r="T530" i="2"/>
  <c r="S530" i="2"/>
  <c r="U529" i="2"/>
  <c r="T529" i="2"/>
  <c r="S529" i="2"/>
  <c r="U528" i="2"/>
  <c r="T528" i="2"/>
  <c r="S528" i="2"/>
  <c r="U527" i="2"/>
  <c r="T527" i="2"/>
  <c r="S527" i="2"/>
  <c r="U526" i="2"/>
  <c r="T526" i="2"/>
  <c r="S526" i="2"/>
  <c r="U525" i="2"/>
  <c r="T525" i="2"/>
  <c r="S525" i="2"/>
  <c r="U524" i="2"/>
  <c r="T524" i="2"/>
  <c r="S524" i="2"/>
  <c r="U523" i="2"/>
  <c r="T523" i="2"/>
  <c r="S523" i="2"/>
  <c r="U522" i="2"/>
  <c r="T522" i="2"/>
  <c r="S522" i="2"/>
  <c r="U521" i="2"/>
  <c r="T521" i="2"/>
  <c r="S521" i="2"/>
  <c r="U520" i="2"/>
  <c r="T520" i="2"/>
  <c r="S520" i="2"/>
  <c r="U519" i="2"/>
  <c r="T519" i="2"/>
  <c r="S519" i="2"/>
  <c r="U518" i="2"/>
  <c r="T518" i="2"/>
  <c r="S518" i="2"/>
  <c r="U517" i="2"/>
  <c r="T517" i="2"/>
  <c r="S517" i="2"/>
  <c r="U516" i="2"/>
  <c r="T516" i="2"/>
  <c r="S516" i="2"/>
  <c r="U515" i="2"/>
  <c r="T515" i="2"/>
  <c r="S515" i="2"/>
  <c r="U514" i="2"/>
  <c r="T514" i="2"/>
  <c r="S514" i="2"/>
  <c r="U513" i="2"/>
  <c r="T513" i="2"/>
  <c r="S513" i="2"/>
  <c r="U512" i="2"/>
  <c r="T512" i="2"/>
  <c r="S512" i="2"/>
  <c r="U511" i="2"/>
  <c r="T511" i="2"/>
  <c r="S511" i="2"/>
  <c r="U510" i="2"/>
  <c r="T510" i="2"/>
  <c r="S510" i="2"/>
  <c r="U509" i="2"/>
  <c r="T509" i="2"/>
  <c r="S509" i="2"/>
  <c r="U508" i="2"/>
  <c r="T508" i="2"/>
  <c r="S508" i="2"/>
  <c r="U507" i="2"/>
  <c r="T507" i="2"/>
  <c r="S507" i="2"/>
  <c r="U506" i="2"/>
  <c r="T506" i="2"/>
  <c r="S506" i="2"/>
  <c r="U505" i="2"/>
  <c r="T505" i="2"/>
  <c r="S505" i="2"/>
  <c r="U504" i="2"/>
  <c r="T504" i="2"/>
  <c r="S504" i="2"/>
  <c r="U503" i="2"/>
  <c r="T503" i="2"/>
  <c r="S503" i="2"/>
  <c r="U502" i="2"/>
  <c r="T502" i="2"/>
  <c r="S502" i="2"/>
  <c r="U501" i="2"/>
  <c r="T501" i="2"/>
  <c r="S501" i="2"/>
  <c r="U500" i="2"/>
  <c r="T500" i="2"/>
  <c r="S500" i="2"/>
  <c r="U499" i="2"/>
  <c r="T499" i="2"/>
  <c r="S499" i="2"/>
  <c r="U498" i="2"/>
  <c r="T498" i="2"/>
  <c r="S498" i="2"/>
  <c r="U497" i="2"/>
  <c r="T497" i="2"/>
  <c r="S497" i="2"/>
  <c r="U496" i="2"/>
  <c r="T496" i="2"/>
  <c r="S496" i="2"/>
  <c r="U495" i="2"/>
  <c r="T495" i="2"/>
  <c r="S495" i="2"/>
  <c r="U494" i="2"/>
  <c r="T494" i="2"/>
  <c r="S494" i="2"/>
  <c r="U493" i="2"/>
  <c r="T493" i="2"/>
  <c r="S493" i="2"/>
  <c r="U492" i="2"/>
  <c r="T492" i="2"/>
  <c r="S492" i="2"/>
  <c r="U491" i="2"/>
  <c r="T491" i="2"/>
  <c r="S491" i="2"/>
  <c r="U490" i="2"/>
  <c r="T490" i="2"/>
  <c r="S490" i="2"/>
  <c r="U489" i="2"/>
  <c r="T489" i="2"/>
  <c r="S489" i="2"/>
  <c r="U488" i="2"/>
  <c r="T488" i="2"/>
  <c r="S488" i="2"/>
  <c r="U487" i="2"/>
  <c r="T487" i="2"/>
  <c r="S487" i="2"/>
  <c r="U486" i="2"/>
  <c r="T486" i="2"/>
  <c r="S486" i="2"/>
  <c r="U485" i="2"/>
  <c r="T485" i="2"/>
  <c r="S485" i="2"/>
  <c r="U484" i="2"/>
  <c r="T484" i="2"/>
  <c r="S484" i="2"/>
  <c r="U483" i="2"/>
  <c r="T483" i="2"/>
  <c r="S483" i="2"/>
  <c r="U482" i="2"/>
  <c r="T482" i="2"/>
  <c r="S482" i="2"/>
  <c r="U481" i="2"/>
  <c r="T481" i="2"/>
  <c r="S481" i="2"/>
  <c r="U480" i="2"/>
  <c r="T480" i="2"/>
  <c r="S480" i="2"/>
  <c r="U479" i="2"/>
  <c r="T479" i="2"/>
  <c r="S479" i="2"/>
  <c r="U478" i="2"/>
  <c r="T478" i="2"/>
  <c r="S478" i="2"/>
  <c r="U477" i="2"/>
  <c r="T477" i="2"/>
  <c r="S477" i="2"/>
  <c r="U476" i="2"/>
  <c r="T476" i="2"/>
  <c r="S476" i="2"/>
  <c r="U475" i="2"/>
  <c r="T475" i="2"/>
  <c r="S475" i="2"/>
  <c r="U474" i="2"/>
  <c r="T474" i="2"/>
  <c r="S474" i="2"/>
  <c r="U473" i="2"/>
  <c r="T473" i="2"/>
  <c r="S473" i="2"/>
  <c r="U472" i="2"/>
  <c r="T472" i="2"/>
  <c r="S472" i="2"/>
  <c r="U471" i="2"/>
  <c r="T471" i="2"/>
  <c r="S471" i="2"/>
  <c r="U470" i="2"/>
  <c r="T470" i="2"/>
  <c r="S470" i="2"/>
  <c r="U469" i="2"/>
  <c r="T469" i="2"/>
  <c r="S469" i="2"/>
  <c r="U468" i="2"/>
  <c r="T468" i="2"/>
  <c r="S468" i="2"/>
  <c r="U467" i="2"/>
  <c r="T467" i="2"/>
  <c r="S467" i="2"/>
  <c r="U466" i="2"/>
  <c r="T466" i="2"/>
  <c r="S466" i="2"/>
  <c r="U465" i="2"/>
  <c r="T465" i="2"/>
  <c r="S465" i="2"/>
  <c r="U464" i="2"/>
  <c r="T464" i="2"/>
  <c r="S464" i="2"/>
  <c r="U463" i="2"/>
  <c r="T463" i="2"/>
  <c r="S463" i="2"/>
  <c r="U462" i="2"/>
  <c r="T462" i="2"/>
  <c r="S462" i="2"/>
  <c r="U461" i="2"/>
  <c r="T461" i="2"/>
  <c r="S461" i="2"/>
  <c r="U460" i="2"/>
  <c r="T460" i="2"/>
  <c r="S460" i="2"/>
  <c r="U459" i="2"/>
  <c r="T459" i="2"/>
  <c r="S459" i="2"/>
  <c r="U458" i="2"/>
  <c r="T458" i="2"/>
  <c r="S458" i="2"/>
  <c r="U457" i="2"/>
  <c r="T457" i="2"/>
  <c r="S457" i="2"/>
  <c r="U456" i="2"/>
  <c r="T456" i="2"/>
  <c r="S456" i="2"/>
  <c r="U455" i="2"/>
  <c r="T455" i="2"/>
  <c r="S455" i="2"/>
  <c r="U454" i="2"/>
  <c r="T454" i="2"/>
  <c r="S454" i="2"/>
  <c r="U453" i="2"/>
  <c r="T453" i="2"/>
  <c r="S453" i="2"/>
  <c r="U452" i="2"/>
  <c r="T452" i="2"/>
  <c r="S452" i="2"/>
  <c r="U451" i="2"/>
  <c r="T451" i="2"/>
  <c r="S451" i="2"/>
  <c r="U450" i="2"/>
  <c r="T450" i="2"/>
  <c r="S450" i="2"/>
  <c r="U449" i="2"/>
  <c r="T449" i="2"/>
  <c r="S449" i="2"/>
  <c r="U448" i="2"/>
  <c r="T448" i="2"/>
  <c r="S448" i="2"/>
  <c r="U447" i="2"/>
  <c r="T447" i="2"/>
  <c r="S447" i="2"/>
  <c r="U446" i="2"/>
  <c r="T446" i="2"/>
  <c r="S446" i="2"/>
  <c r="U445" i="2"/>
  <c r="T445" i="2"/>
  <c r="S445" i="2"/>
  <c r="U444" i="2"/>
  <c r="H41" i="21" s="1"/>
  <c r="T444" i="2"/>
  <c r="S444" i="2"/>
  <c r="U443" i="2"/>
  <c r="T443" i="2"/>
  <c r="S443" i="2"/>
  <c r="U442" i="2"/>
  <c r="T442" i="2"/>
  <c r="S442" i="2"/>
  <c r="U441" i="2"/>
  <c r="T441" i="2"/>
  <c r="S441" i="2"/>
  <c r="U440" i="2"/>
  <c r="T440" i="2"/>
  <c r="S440" i="2"/>
  <c r="U439" i="2"/>
  <c r="T439" i="2"/>
  <c r="S439" i="2"/>
  <c r="U438" i="2"/>
  <c r="T438" i="2"/>
  <c r="S438" i="2"/>
  <c r="U437" i="2"/>
  <c r="T437" i="2"/>
  <c r="S437" i="2"/>
  <c r="U436" i="2"/>
  <c r="T436" i="2"/>
  <c r="S436" i="2"/>
  <c r="U435" i="2"/>
  <c r="T435" i="2"/>
  <c r="S435" i="2"/>
  <c r="U434" i="2"/>
  <c r="T434" i="2"/>
  <c r="S434" i="2"/>
  <c r="U433" i="2"/>
  <c r="T433" i="2"/>
  <c r="S433" i="2"/>
  <c r="U432" i="2"/>
  <c r="T432" i="2"/>
  <c r="S432" i="2"/>
  <c r="U431" i="2"/>
  <c r="T431" i="2"/>
  <c r="S431" i="2"/>
  <c r="U430" i="2"/>
  <c r="T430" i="2"/>
  <c r="S430" i="2"/>
  <c r="U429" i="2"/>
  <c r="T429" i="2"/>
  <c r="S429" i="2"/>
  <c r="U428" i="2"/>
  <c r="T428" i="2"/>
  <c r="S428" i="2"/>
  <c r="U427" i="2"/>
  <c r="T427" i="2"/>
  <c r="S427" i="2"/>
  <c r="U426" i="2"/>
  <c r="T426" i="2"/>
  <c r="S426" i="2"/>
  <c r="U425" i="2"/>
  <c r="T425" i="2"/>
  <c r="S425" i="2"/>
  <c r="U424" i="2"/>
  <c r="T424" i="2"/>
  <c r="S424" i="2"/>
  <c r="U423" i="2"/>
  <c r="T423" i="2"/>
  <c r="S423" i="2"/>
  <c r="U422" i="2"/>
  <c r="T422" i="2"/>
  <c r="S422" i="2"/>
  <c r="U421" i="2"/>
  <c r="T421" i="2"/>
  <c r="S421" i="2"/>
  <c r="U420" i="2"/>
  <c r="T420" i="2"/>
  <c r="S420" i="2"/>
  <c r="U419" i="2"/>
  <c r="T419" i="2"/>
  <c r="S419" i="2"/>
  <c r="U418" i="2"/>
  <c r="T418" i="2"/>
  <c r="S418" i="2"/>
  <c r="U417" i="2"/>
  <c r="T417" i="2"/>
  <c r="S417" i="2"/>
  <c r="U416" i="2"/>
  <c r="T416" i="2"/>
  <c r="S416" i="2"/>
  <c r="U415" i="2"/>
  <c r="T415" i="2"/>
  <c r="S415" i="2"/>
  <c r="U414" i="2"/>
  <c r="T414" i="2"/>
  <c r="S414" i="2"/>
  <c r="U413" i="2"/>
  <c r="T413" i="2"/>
  <c r="S413" i="2"/>
  <c r="U412" i="2"/>
  <c r="T412" i="2"/>
  <c r="S412" i="2"/>
  <c r="U411" i="2"/>
  <c r="T411" i="2"/>
  <c r="S411" i="2"/>
  <c r="U410" i="2"/>
  <c r="T410" i="2"/>
  <c r="S410" i="2"/>
  <c r="U409" i="2"/>
  <c r="T409" i="2"/>
  <c r="S409" i="2"/>
  <c r="U408" i="2"/>
  <c r="T408" i="2"/>
  <c r="S408" i="2"/>
  <c r="U407" i="2"/>
  <c r="T407" i="2"/>
  <c r="S407" i="2"/>
  <c r="U406" i="2"/>
  <c r="T406" i="2"/>
  <c r="S406" i="2"/>
  <c r="U405" i="2"/>
  <c r="T405" i="2"/>
  <c r="S405" i="2"/>
  <c r="U404" i="2"/>
  <c r="T404" i="2"/>
  <c r="S404" i="2"/>
  <c r="U403" i="2"/>
  <c r="T403" i="2"/>
  <c r="S403" i="2"/>
  <c r="U402" i="2"/>
  <c r="T402" i="2"/>
  <c r="S402" i="2"/>
  <c r="U401" i="2"/>
  <c r="T401" i="2"/>
  <c r="S401" i="2"/>
  <c r="U400" i="2"/>
  <c r="T400" i="2"/>
  <c r="S400" i="2"/>
  <c r="U399" i="2"/>
  <c r="T399" i="2"/>
  <c r="S399" i="2"/>
  <c r="U398" i="2"/>
  <c r="T398" i="2"/>
  <c r="S398" i="2"/>
  <c r="U397" i="2"/>
  <c r="T397" i="2"/>
  <c r="S397" i="2"/>
  <c r="U396" i="2"/>
  <c r="T396" i="2"/>
  <c r="S396" i="2"/>
  <c r="U395" i="2"/>
  <c r="U381" i="2"/>
  <c r="T395" i="2"/>
  <c r="S395" i="2"/>
  <c r="U394" i="2"/>
  <c r="T394" i="2"/>
  <c r="S394" i="2"/>
  <c r="U393" i="2"/>
  <c r="T393" i="2"/>
  <c r="S393" i="2"/>
  <c r="U392" i="2"/>
  <c r="T392" i="2"/>
  <c r="S392" i="2"/>
  <c r="U391" i="2"/>
  <c r="T391" i="2"/>
  <c r="S391" i="2"/>
  <c r="U390" i="2"/>
  <c r="T390" i="2"/>
  <c r="S390" i="2"/>
  <c r="U389" i="2"/>
  <c r="T389" i="2"/>
  <c r="S389" i="2"/>
  <c r="U388" i="2"/>
  <c r="T388" i="2"/>
  <c r="S388" i="2"/>
  <c r="U387" i="2"/>
  <c r="T387" i="2"/>
  <c r="S387" i="2"/>
  <c r="U386" i="2"/>
  <c r="T386" i="2"/>
  <c r="S386" i="2"/>
  <c r="U385" i="2"/>
  <c r="T385" i="2"/>
  <c r="S385" i="2"/>
  <c r="U384" i="2"/>
  <c r="T384" i="2"/>
  <c r="S384" i="2"/>
  <c r="U383" i="2"/>
  <c r="T383" i="2"/>
  <c r="S383" i="2"/>
  <c r="U382" i="2"/>
  <c r="T382" i="2"/>
  <c r="S382" i="2"/>
  <c r="T381" i="2"/>
  <c r="S381" i="2"/>
  <c r="U380" i="2"/>
  <c r="T380" i="2"/>
  <c r="S380" i="2"/>
  <c r="U379" i="2"/>
  <c r="T379" i="2"/>
  <c r="S379" i="2"/>
  <c r="U378" i="2"/>
  <c r="T378" i="2"/>
  <c r="S378" i="2"/>
  <c r="U377" i="2"/>
  <c r="T377" i="2"/>
  <c r="S377" i="2"/>
  <c r="U376" i="2"/>
  <c r="T376" i="2"/>
  <c r="S376" i="2"/>
  <c r="U375" i="2"/>
  <c r="T375" i="2"/>
  <c r="S375" i="2"/>
  <c r="U374" i="2"/>
  <c r="T374" i="2"/>
  <c r="S374" i="2"/>
  <c r="U373" i="2"/>
  <c r="H40" i="17" s="1"/>
  <c r="T373" i="2"/>
  <c r="S373" i="2"/>
  <c r="U372" i="2"/>
  <c r="T372" i="2"/>
  <c r="S372" i="2"/>
  <c r="U371" i="2"/>
  <c r="T371" i="2"/>
  <c r="S371" i="2"/>
  <c r="U370" i="2"/>
  <c r="T370" i="2"/>
  <c r="S370" i="2"/>
  <c r="U369" i="2"/>
  <c r="H92" i="15" s="1"/>
  <c r="T369" i="2"/>
  <c r="G92" i="15" s="1"/>
  <c r="S369" i="2"/>
  <c r="U368" i="2"/>
  <c r="T368" i="2"/>
  <c r="S368" i="2"/>
  <c r="U367" i="2"/>
  <c r="T367" i="2"/>
  <c r="S367" i="2"/>
  <c r="U366" i="2"/>
  <c r="T366" i="2"/>
  <c r="S366" i="2"/>
  <c r="U365" i="2"/>
  <c r="T365" i="2"/>
  <c r="S365" i="2"/>
  <c r="U364" i="2"/>
  <c r="T364" i="2"/>
  <c r="S364" i="2"/>
  <c r="U363" i="2"/>
  <c r="T363" i="2"/>
  <c r="S363" i="2"/>
  <c r="U362" i="2"/>
  <c r="T362" i="2"/>
  <c r="S362" i="2"/>
  <c r="U361" i="2"/>
  <c r="H42" i="21"/>
  <c r="T361" i="2"/>
  <c r="G42" i="21"/>
  <c r="S361" i="2"/>
  <c r="U360" i="2"/>
  <c r="T360" i="2"/>
  <c r="S360" i="2"/>
  <c r="U359" i="2"/>
  <c r="T359" i="2"/>
  <c r="S359" i="2"/>
  <c r="U358" i="2"/>
  <c r="T358" i="2"/>
  <c r="S358" i="2"/>
  <c r="U357" i="2"/>
  <c r="T357" i="2"/>
  <c r="S357" i="2"/>
  <c r="U356" i="2"/>
  <c r="T356" i="2"/>
  <c r="S356" i="2"/>
  <c r="U355" i="2"/>
  <c r="T355" i="2"/>
  <c r="S355" i="2"/>
  <c r="U354" i="2"/>
  <c r="T354" i="2"/>
  <c r="S354" i="2"/>
  <c r="U353" i="2"/>
  <c r="T353" i="2"/>
  <c r="S353" i="2"/>
  <c r="U352" i="2"/>
  <c r="T352" i="2"/>
  <c r="S352" i="2"/>
  <c r="U351" i="2"/>
  <c r="T351" i="2"/>
  <c r="S351" i="2"/>
  <c r="U350" i="2"/>
  <c r="T350" i="2"/>
  <c r="S350" i="2"/>
  <c r="U349" i="2"/>
  <c r="T349" i="2"/>
  <c r="S349" i="2"/>
  <c r="U348" i="2"/>
  <c r="T348" i="2"/>
  <c r="S348" i="2"/>
  <c r="U347" i="2"/>
  <c r="T347" i="2"/>
  <c r="S347" i="2"/>
  <c r="U346" i="2"/>
  <c r="T346" i="2"/>
  <c r="S346" i="2"/>
  <c r="U345" i="2"/>
  <c r="T345" i="2"/>
  <c r="G80" i="15" s="1"/>
  <c r="S345" i="2"/>
  <c r="U344" i="2"/>
  <c r="T344" i="2"/>
  <c r="S344" i="2"/>
  <c r="U343" i="2"/>
  <c r="T343" i="2"/>
  <c r="S343" i="2"/>
  <c r="U342" i="2"/>
  <c r="T342" i="2"/>
  <c r="S342" i="2"/>
  <c r="U341" i="2"/>
  <c r="T341" i="2"/>
  <c r="S341" i="2"/>
  <c r="U340" i="2"/>
  <c r="T340" i="2"/>
  <c r="S340" i="2"/>
  <c r="U339" i="2"/>
  <c r="T339" i="2"/>
  <c r="S339" i="2"/>
  <c r="U338" i="2"/>
  <c r="T338" i="2"/>
  <c r="S338" i="2"/>
  <c r="U337" i="2"/>
  <c r="T337" i="2"/>
  <c r="S337" i="2"/>
  <c r="U336" i="2"/>
  <c r="T336" i="2"/>
  <c r="S336" i="2"/>
  <c r="U335" i="2"/>
  <c r="T335" i="2"/>
  <c r="S335" i="2"/>
  <c r="U334" i="2"/>
  <c r="T334" i="2"/>
  <c r="S334" i="2"/>
  <c r="U333" i="2"/>
  <c r="T333" i="2"/>
  <c r="S333" i="2"/>
  <c r="U332" i="2"/>
  <c r="T332" i="2"/>
  <c r="S332" i="2"/>
  <c r="U331" i="2"/>
  <c r="T331" i="2"/>
  <c r="S331" i="2"/>
  <c r="U330" i="2"/>
  <c r="T330" i="2"/>
  <c r="S330" i="2"/>
  <c r="U329" i="2"/>
  <c r="T329" i="2"/>
  <c r="S329" i="2"/>
  <c r="U328" i="2"/>
  <c r="T328" i="2"/>
  <c r="S328" i="2"/>
  <c r="F49" i="15" s="1"/>
  <c r="U327" i="2"/>
  <c r="T327" i="2"/>
  <c r="S327" i="2"/>
  <c r="U326" i="2"/>
  <c r="T326" i="2"/>
  <c r="S326" i="2"/>
  <c r="U325" i="2"/>
  <c r="T325" i="2"/>
  <c r="S325" i="2"/>
  <c r="U324" i="2"/>
  <c r="T324" i="2"/>
  <c r="S324" i="2"/>
  <c r="U323" i="2"/>
  <c r="T323" i="2"/>
  <c r="S323" i="2"/>
  <c r="U322" i="2"/>
  <c r="T322" i="2"/>
  <c r="S322" i="2"/>
  <c r="U321" i="2"/>
  <c r="T321" i="2"/>
  <c r="S321" i="2"/>
  <c r="U320" i="2"/>
  <c r="T320" i="2"/>
  <c r="S320" i="2"/>
  <c r="U319" i="2"/>
  <c r="T319" i="2"/>
  <c r="S319" i="2"/>
  <c r="U318" i="2"/>
  <c r="T318" i="2"/>
  <c r="S318" i="2"/>
  <c r="U317" i="2"/>
  <c r="T317" i="2"/>
  <c r="S317" i="2"/>
  <c r="U316" i="2"/>
  <c r="T316" i="2"/>
  <c r="S316" i="2"/>
  <c r="U315" i="2"/>
  <c r="T315" i="2"/>
  <c r="S315" i="2"/>
  <c r="U314" i="2"/>
  <c r="T314" i="2"/>
  <c r="S314" i="2"/>
  <c r="U313" i="2"/>
  <c r="T313" i="2"/>
  <c r="S313" i="2"/>
  <c r="U312" i="2"/>
  <c r="T312" i="2"/>
  <c r="S312" i="2"/>
  <c r="U311" i="2"/>
  <c r="T311" i="2"/>
  <c r="S311" i="2"/>
  <c r="U310" i="2"/>
  <c r="T310" i="2"/>
  <c r="S310" i="2"/>
  <c r="U309" i="2"/>
  <c r="T309" i="2"/>
  <c r="S309" i="2"/>
  <c r="U308" i="2"/>
  <c r="T308" i="2"/>
  <c r="S308" i="2"/>
  <c r="U307" i="2"/>
  <c r="T307" i="2"/>
  <c r="S307" i="2"/>
  <c r="U306" i="2"/>
  <c r="T306" i="2"/>
  <c r="S306" i="2"/>
  <c r="U305" i="2"/>
  <c r="T305" i="2"/>
  <c r="S305" i="2"/>
  <c r="U304" i="2"/>
  <c r="T304" i="2"/>
  <c r="S304" i="2"/>
  <c r="U303" i="2"/>
  <c r="T303" i="2"/>
  <c r="S303" i="2"/>
  <c r="U302" i="2"/>
  <c r="T302" i="2"/>
  <c r="S302" i="2"/>
  <c r="U301" i="2"/>
  <c r="T301" i="2"/>
  <c r="S301" i="2"/>
  <c r="U300" i="2"/>
  <c r="T300" i="2"/>
  <c r="S300" i="2"/>
  <c r="U299" i="2"/>
  <c r="T299" i="2"/>
  <c r="S299" i="2"/>
  <c r="U298" i="2"/>
  <c r="T298" i="2"/>
  <c r="S298" i="2"/>
  <c r="U297" i="2"/>
  <c r="T297" i="2"/>
  <c r="S297" i="2"/>
  <c r="U296" i="2"/>
  <c r="T296" i="2"/>
  <c r="S296" i="2"/>
  <c r="U295" i="2"/>
  <c r="T295" i="2"/>
  <c r="S295" i="2"/>
  <c r="U294" i="2"/>
  <c r="T294" i="2"/>
  <c r="S294" i="2"/>
  <c r="U293" i="2"/>
  <c r="T293" i="2"/>
  <c r="S293" i="2"/>
  <c r="U292" i="2"/>
  <c r="T292" i="2"/>
  <c r="S292" i="2"/>
  <c r="U291" i="2"/>
  <c r="T291" i="2"/>
  <c r="S291" i="2"/>
  <c r="U290" i="2"/>
  <c r="T290" i="2"/>
  <c r="S290" i="2"/>
  <c r="U289" i="2"/>
  <c r="T289" i="2"/>
  <c r="S289" i="2"/>
  <c r="U288" i="2"/>
  <c r="T288" i="2"/>
  <c r="S288" i="2"/>
  <c r="U287" i="2"/>
  <c r="T287" i="2"/>
  <c r="S287" i="2"/>
  <c r="U286" i="2"/>
  <c r="T286" i="2"/>
  <c r="S286" i="2"/>
  <c r="U285" i="2"/>
  <c r="T285" i="2"/>
  <c r="S285" i="2"/>
  <c r="U284" i="2"/>
  <c r="T284" i="2"/>
  <c r="S284" i="2"/>
  <c r="U283" i="2"/>
  <c r="T283" i="2"/>
  <c r="S283" i="2"/>
  <c r="U282" i="2"/>
  <c r="T282" i="2"/>
  <c r="S282" i="2"/>
  <c r="U281" i="2"/>
  <c r="T281" i="2"/>
  <c r="S281" i="2"/>
  <c r="U280" i="2"/>
  <c r="T280" i="2"/>
  <c r="S280" i="2"/>
  <c r="U279" i="2"/>
  <c r="T279" i="2"/>
  <c r="S279" i="2"/>
  <c r="U278" i="2"/>
  <c r="T278" i="2"/>
  <c r="S278" i="2"/>
  <c r="U277" i="2"/>
  <c r="T277" i="2"/>
  <c r="S277" i="2"/>
  <c r="U276" i="2"/>
  <c r="T276" i="2"/>
  <c r="S276" i="2"/>
  <c r="U275" i="2"/>
  <c r="T275" i="2"/>
  <c r="S275" i="2"/>
  <c r="U274" i="2"/>
  <c r="T274" i="2"/>
  <c r="S274" i="2"/>
  <c r="U273" i="2"/>
  <c r="T273" i="2"/>
  <c r="S273" i="2"/>
  <c r="U272" i="2"/>
  <c r="T272" i="2"/>
  <c r="S272" i="2"/>
  <c r="U271" i="2"/>
  <c r="T271" i="2"/>
  <c r="S271" i="2"/>
  <c r="U270" i="2"/>
  <c r="T270" i="2"/>
  <c r="S270" i="2"/>
  <c r="U269" i="2"/>
  <c r="T269" i="2"/>
  <c r="S269" i="2"/>
  <c r="U268" i="2"/>
  <c r="T268" i="2"/>
  <c r="S268" i="2"/>
  <c r="U267" i="2"/>
  <c r="T267" i="2"/>
  <c r="S267" i="2"/>
  <c r="U266" i="2"/>
  <c r="T266" i="2"/>
  <c r="S266" i="2"/>
  <c r="U265" i="2"/>
  <c r="T265" i="2"/>
  <c r="S265" i="2"/>
  <c r="U264" i="2"/>
  <c r="T264" i="2"/>
  <c r="S264" i="2"/>
  <c r="U263" i="2"/>
  <c r="T263" i="2"/>
  <c r="S263" i="2"/>
  <c r="U262" i="2"/>
  <c r="T262" i="2"/>
  <c r="S262" i="2"/>
  <c r="U261" i="2"/>
  <c r="T261" i="2"/>
  <c r="S261" i="2"/>
  <c r="U260" i="2"/>
  <c r="T260" i="2"/>
  <c r="S260" i="2"/>
  <c r="U259" i="2"/>
  <c r="T259" i="2"/>
  <c r="S259" i="2"/>
  <c r="U258" i="2"/>
  <c r="T258" i="2"/>
  <c r="S258" i="2"/>
  <c r="U257" i="2"/>
  <c r="T257" i="2"/>
  <c r="S257" i="2"/>
  <c r="U256" i="2"/>
  <c r="T256" i="2"/>
  <c r="S256" i="2"/>
  <c r="U255" i="2"/>
  <c r="T255" i="2"/>
  <c r="S255" i="2"/>
  <c r="U254" i="2"/>
  <c r="T254" i="2"/>
  <c r="S254" i="2"/>
  <c r="U253" i="2"/>
  <c r="T253" i="2"/>
  <c r="S253" i="2"/>
  <c r="U252" i="2"/>
  <c r="T252" i="2"/>
  <c r="S252" i="2"/>
  <c r="U251" i="2"/>
  <c r="T251" i="2"/>
  <c r="S251" i="2"/>
  <c r="U250" i="2"/>
  <c r="T250" i="2"/>
  <c r="G76" i="21" s="1"/>
  <c r="S250" i="2"/>
  <c r="U249" i="2"/>
  <c r="T249" i="2"/>
  <c r="S249" i="2"/>
  <c r="U248" i="2"/>
  <c r="T248" i="2"/>
  <c r="S248" i="2"/>
  <c r="U247" i="2"/>
  <c r="T247" i="2"/>
  <c r="S247" i="2"/>
  <c r="U246" i="2"/>
  <c r="T246" i="2"/>
  <c r="S246" i="2"/>
  <c r="U245" i="2"/>
  <c r="T245" i="2"/>
  <c r="S245" i="2"/>
  <c r="U244" i="2"/>
  <c r="T244" i="2"/>
  <c r="S244" i="2"/>
  <c r="U243" i="2"/>
  <c r="T243" i="2"/>
  <c r="S243" i="2"/>
  <c r="U242" i="2"/>
  <c r="T242" i="2"/>
  <c r="S242" i="2"/>
  <c r="U241" i="2"/>
  <c r="T241" i="2"/>
  <c r="S241" i="2"/>
  <c r="U240" i="2"/>
  <c r="T240" i="2"/>
  <c r="S240" i="2"/>
  <c r="U239" i="2"/>
  <c r="T239" i="2"/>
  <c r="S239" i="2"/>
  <c r="U238" i="2"/>
  <c r="T238" i="2"/>
  <c r="S238" i="2"/>
  <c r="U237" i="2"/>
  <c r="U231" i="2"/>
  <c r="T237" i="2"/>
  <c r="S237" i="2"/>
  <c r="U236" i="2"/>
  <c r="T236" i="2"/>
  <c r="S236" i="2"/>
  <c r="U235" i="2"/>
  <c r="T235" i="2"/>
  <c r="S235" i="2"/>
  <c r="U234" i="2"/>
  <c r="T234" i="2"/>
  <c r="S234" i="2"/>
  <c r="U233" i="2"/>
  <c r="T233" i="2"/>
  <c r="S233" i="2"/>
  <c r="U232" i="2"/>
  <c r="T232" i="2"/>
  <c r="S232" i="2"/>
  <c r="T231" i="2"/>
  <c r="S231" i="2"/>
  <c r="U230" i="2"/>
  <c r="T230" i="2"/>
  <c r="S230" i="2"/>
  <c r="U229" i="2"/>
  <c r="T229" i="2"/>
  <c r="S229" i="2"/>
  <c r="U228" i="2"/>
  <c r="T228" i="2"/>
  <c r="S228" i="2"/>
  <c r="U227" i="2"/>
  <c r="T227" i="2"/>
  <c r="S227" i="2"/>
  <c r="U226" i="2"/>
  <c r="H67" i="17" s="1"/>
  <c r="O66" i="17" s="1"/>
  <c r="T226" i="2"/>
  <c r="S226" i="2"/>
  <c r="F67" i="17" s="1"/>
  <c r="U225" i="2"/>
  <c r="T225" i="2"/>
  <c r="S225" i="2"/>
  <c r="U224" i="2"/>
  <c r="T224" i="2"/>
  <c r="S224" i="2"/>
  <c r="U223" i="2"/>
  <c r="T223" i="2"/>
  <c r="S223" i="2"/>
  <c r="U222" i="2"/>
  <c r="T222" i="2"/>
  <c r="S222" i="2"/>
  <c r="U221" i="2"/>
  <c r="T221" i="2"/>
  <c r="S221" i="2"/>
  <c r="F41" i="21"/>
  <c r="U220" i="2"/>
  <c r="T220" i="2"/>
  <c r="S220" i="2"/>
  <c r="U219" i="2"/>
  <c r="T219" i="2"/>
  <c r="S219" i="2"/>
  <c r="U218" i="2"/>
  <c r="T218" i="2"/>
  <c r="S218" i="2"/>
  <c r="U217" i="2"/>
  <c r="T217" i="2"/>
  <c r="S217" i="2"/>
  <c r="U216" i="2"/>
  <c r="T216" i="2"/>
  <c r="S216" i="2"/>
  <c r="U215" i="2"/>
  <c r="T215" i="2"/>
  <c r="S215" i="2"/>
  <c r="U214" i="2"/>
  <c r="T214" i="2"/>
  <c r="S214" i="2"/>
  <c r="U213" i="2"/>
  <c r="T213" i="2"/>
  <c r="S213" i="2"/>
  <c r="U212" i="2"/>
  <c r="T212" i="2"/>
  <c r="S212" i="2"/>
  <c r="U211" i="2"/>
  <c r="T211" i="2"/>
  <c r="S211" i="2"/>
  <c r="U210" i="2"/>
  <c r="T210" i="2"/>
  <c r="S210" i="2"/>
  <c r="U209" i="2"/>
  <c r="T209" i="2"/>
  <c r="S209" i="2"/>
  <c r="U208" i="2"/>
  <c r="T208" i="2"/>
  <c r="S208" i="2"/>
  <c r="U207" i="2"/>
  <c r="T207" i="2"/>
  <c r="S207" i="2"/>
  <c r="S203" i="2"/>
  <c r="U206" i="2"/>
  <c r="T206" i="2"/>
  <c r="S206" i="2"/>
  <c r="U205" i="2"/>
  <c r="U201" i="2"/>
  <c r="T205" i="2"/>
  <c r="T201" i="2"/>
  <c r="S205" i="2"/>
  <c r="S201" i="2"/>
  <c r="U204" i="2"/>
  <c r="T204" i="2"/>
  <c r="S204" i="2"/>
  <c r="U203" i="2"/>
  <c r="T203" i="2"/>
  <c r="U202" i="2"/>
  <c r="T202" i="2"/>
  <c r="G29" i="21" s="1"/>
  <c r="N29" i="21" s="1"/>
  <c r="S202" i="2"/>
  <c r="U200" i="2"/>
  <c r="T200" i="2"/>
  <c r="S200" i="2"/>
  <c r="U199" i="2"/>
  <c r="T199" i="2"/>
  <c r="S199" i="2"/>
  <c r="F38" i="17" s="1"/>
  <c r="U198" i="2"/>
  <c r="T198" i="2"/>
  <c r="S198" i="2"/>
  <c r="U197" i="2"/>
  <c r="AL44" i="6" s="1"/>
  <c r="T197" i="2"/>
  <c r="AK44" i="6" s="1"/>
  <c r="S197" i="2"/>
  <c r="AJ44" i="6" s="1"/>
  <c r="U196" i="2"/>
  <c r="T196" i="2"/>
  <c r="S196" i="2"/>
  <c r="U195" i="2"/>
  <c r="T195" i="2"/>
  <c r="S195" i="2"/>
  <c r="U194" i="2"/>
  <c r="T194" i="2"/>
  <c r="G134" i="16" s="1"/>
  <c r="S194" i="2"/>
  <c r="E134" i="16" s="1"/>
  <c r="U193" i="2"/>
  <c r="T193" i="2"/>
  <c r="S193" i="2"/>
  <c r="U192" i="2"/>
  <c r="T192" i="2"/>
  <c r="S192" i="2"/>
  <c r="U191" i="2"/>
  <c r="T191" i="2"/>
  <c r="S191" i="2"/>
  <c r="U190" i="2"/>
  <c r="T190" i="2"/>
  <c r="S190" i="2"/>
  <c r="U189" i="2"/>
  <c r="T189" i="2"/>
  <c r="S189" i="2"/>
  <c r="U188" i="2"/>
  <c r="T188" i="2"/>
  <c r="S188" i="2"/>
  <c r="U187" i="2"/>
  <c r="T187" i="2"/>
  <c r="S187" i="2"/>
  <c r="U186" i="2"/>
  <c r="T186" i="2"/>
  <c r="S186" i="2"/>
  <c r="U185" i="2"/>
  <c r="T185" i="2"/>
  <c r="S185" i="2"/>
  <c r="U184" i="2"/>
  <c r="T184" i="2"/>
  <c r="S184" i="2"/>
  <c r="U183" i="2"/>
  <c r="T183" i="2"/>
  <c r="S183" i="2"/>
  <c r="U182" i="2"/>
  <c r="T182" i="2"/>
  <c r="S182" i="2"/>
  <c r="U181" i="2"/>
  <c r="T181" i="2"/>
  <c r="S181" i="2"/>
  <c r="U180" i="2"/>
  <c r="T180" i="2"/>
  <c r="S180" i="2"/>
  <c r="U179" i="2"/>
  <c r="T179" i="2"/>
  <c r="S179" i="2"/>
  <c r="U178" i="2"/>
  <c r="T178" i="2"/>
  <c r="S178" i="2"/>
  <c r="U177" i="2"/>
  <c r="T177" i="2"/>
  <c r="AH129" i="6"/>
  <c r="S177" i="2"/>
  <c r="AG129" i="6"/>
  <c r="U176" i="2"/>
  <c r="T176" i="2"/>
  <c r="S176" i="2"/>
  <c r="U175" i="2"/>
  <c r="T175" i="2"/>
  <c r="S175" i="2"/>
  <c r="U174" i="2"/>
  <c r="T174" i="2"/>
  <c r="S174" i="2"/>
  <c r="U173" i="2"/>
  <c r="T173" i="2"/>
  <c r="S173" i="2"/>
  <c r="U172" i="2"/>
  <c r="T172" i="2"/>
  <c r="S172" i="2"/>
  <c r="U171" i="2"/>
  <c r="AI327" i="6" s="1"/>
  <c r="AP326" i="6" s="1"/>
  <c r="D27" i="6" s="1"/>
  <c r="T171" i="2"/>
  <c r="S171" i="2"/>
  <c r="U170" i="2"/>
  <c r="T170" i="2"/>
  <c r="S170" i="2"/>
  <c r="U169" i="2"/>
  <c r="T169" i="2"/>
  <c r="S169" i="2"/>
  <c r="U168" i="2"/>
  <c r="T168" i="2"/>
  <c r="S168" i="2"/>
  <c r="U167" i="2"/>
  <c r="T167" i="2"/>
  <c r="S167" i="2"/>
  <c r="U166" i="2"/>
  <c r="T166" i="2"/>
  <c r="S166" i="2"/>
  <c r="U165" i="2"/>
  <c r="T165" i="2"/>
  <c r="E19" i="15" s="1"/>
  <c r="S165" i="2"/>
  <c r="D19" i="15" s="1"/>
  <c r="U164" i="2"/>
  <c r="T164" i="2"/>
  <c r="S164" i="2"/>
  <c r="U163" i="2"/>
  <c r="T163" i="2"/>
  <c r="S163" i="2"/>
  <c r="U162" i="2"/>
  <c r="T162" i="2"/>
  <c r="S162" i="2"/>
  <c r="U161" i="2"/>
  <c r="T161" i="2"/>
  <c r="S161" i="2"/>
  <c r="U160" i="2"/>
  <c r="T160" i="2"/>
  <c r="S160" i="2"/>
  <c r="U159" i="2"/>
  <c r="T159" i="2"/>
  <c r="S159" i="2"/>
  <c r="U158" i="2"/>
  <c r="T158" i="2"/>
  <c r="S158" i="2"/>
  <c r="U157" i="2"/>
  <c r="T157" i="2"/>
  <c r="S157" i="2"/>
  <c r="U156" i="2"/>
  <c r="T156" i="2"/>
  <c r="S156" i="2"/>
  <c r="U155" i="2"/>
  <c r="T155" i="2"/>
  <c r="S155" i="2"/>
  <c r="U154" i="2"/>
  <c r="T154" i="2"/>
  <c r="S154" i="2"/>
  <c r="U153" i="2"/>
  <c r="T153" i="2"/>
  <c r="S153" i="2"/>
  <c r="U152" i="2"/>
  <c r="T152" i="2"/>
  <c r="S152" i="2"/>
  <c r="U151" i="2"/>
  <c r="T151" i="2"/>
  <c r="S151" i="2"/>
  <c r="U150" i="2"/>
  <c r="T150" i="2"/>
  <c r="S150" i="2"/>
  <c r="U149" i="2"/>
  <c r="T149" i="2"/>
  <c r="S149" i="2"/>
  <c r="U148" i="2"/>
  <c r="T148" i="2"/>
  <c r="S148" i="2"/>
  <c r="U147" i="2"/>
  <c r="T147" i="2"/>
  <c r="S147" i="2"/>
  <c r="U146" i="2"/>
  <c r="T146" i="2"/>
  <c r="S146" i="2"/>
  <c r="M15" i="15" s="1"/>
  <c r="M25" i="15" s="1"/>
  <c r="M4" i="15" s="1"/>
  <c r="K46" i="16" s="1"/>
  <c r="U145" i="2"/>
  <c r="U140" i="2"/>
  <c r="F15" i="15" s="1"/>
  <c r="T145" i="2"/>
  <c r="T140" i="2"/>
  <c r="G65" i="17"/>
  <c r="N64" i="17" s="1"/>
  <c r="S145" i="2"/>
  <c r="S140" i="2"/>
  <c r="U144" i="2"/>
  <c r="T144" i="2"/>
  <c r="S144" i="2"/>
  <c r="U143" i="2"/>
  <c r="T143" i="2"/>
  <c r="S143" i="2"/>
  <c r="U142" i="2"/>
  <c r="T142" i="2"/>
  <c r="S142" i="2"/>
  <c r="U141" i="2"/>
  <c r="T141" i="2"/>
  <c r="S141" i="2"/>
  <c r="U139" i="2"/>
  <c r="H65" i="17" s="1"/>
  <c r="U134" i="2"/>
  <c r="O14" i="15"/>
  <c r="T139" i="2"/>
  <c r="T134" i="2"/>
  <c r="N14" i="15"/>
  <c r="S139" i="2"/>
  <c r="F65" i="17" s="1"/>
  <c r="S134" i="2"/>
  <c r="M14" i="15"/>
  <c r="U138" i="2"/>
  <c r="T138" i="2"/>
  <c r="S138" i="2"/>
  <c r="U137" i="2"/>
  <c r="T137" i="2"/>
  <c r="S137" i="2"/>
  <c r="U136" i="2"/>
  <c r="T136" i="2"/>
  <c r="S136" i="2"/>
  <c r="U135" i="2"/>
  <c r="T135" i="2"/>
  <c r="S135" i="2"/>
  <c r="U133" i="2"/>
  <c r="T133" i="2"/>
  <c r="S133" i="2"/>
  <c r="U132" i="2"/>
  <c r="T132" i="2"/>
  <c r="S132" i="2"/>
  <c r="U131" i="2"/>
  <c r="T131" i="2"/>
  <c r="T126" i="2"/>
  <c r="S131" i="2"/>
  <c r="S126" i="2"/>
  <c r="U130" i="2"/>
  <c r="T130" i="2"/>
  <c r="S130" i="2"/>
  <c r="U129" i="2"/>
  <c r="T129" i="2"/>
  <c r="S129" i="2"/>
  <c r="U128" i="2"/>
  <c r="T128" i="2"/>
  <c r="S128" i="2"/>
  <c r="U127" i="2"/>
  <c r="T127" i="2"/>
  <c r="S127" i="2"/>
  <c r="U126" i="2"/>
  <c r="U125" i="2"/>
  <c r="T125" i="2"/>
  <c r="G144" i="16" s="1"/>
  <c r="S125" i="2"/>
  <c r="E144" i="16" s="1"/>
  <c r="U124" i="2"/>
  <c r="T124" i="2"/>
  <c r="AH327" i="6"/>
  <c r="AO326" i="6" s="1"/>
  <c r="C27" i="6" s="1"/>
  <c r="S124" i="2"/>
  <c r="AG327" i="6"/>
  <c r="AN326" i="6" s="1"/>
  <c r="B27" i="6" s="1"/>
  <c r="U123" i="2"/>
  <c r="T123" i="2"/>
  <c r="S123" i="2"/>
  <c r="U122" i="2"/>
  <c r="T122" i="2"/>
  <c r="S122" i="2"/>
  <c r="U121" i="2"/>
  <c r="T121" i="2"/>
  <c r="S121" i="2"/>
  <c r="U120" i="2"/>
  <c r="T120" i="2"/>
  <c r="S120" i="2"/>
  <c r="U119" i="2"/>
  <c r="T119" i="2"/>
  <c r="E17" i="15"/>
  <c r="S119" i="2"/>
  <c r="U118" i="2"/>
  <c r="T118" i="2"/>
  <c r="S118" i="2"/>
  <c r="U117" i="2"/>
  <c r="T117" i="2"/>
  <c r="S117" i="2"/>
  <c r="U116" i="2"/>
  <c r="T116" i="2"/>
  <c r="G156" i="16" s="1"/>
  <c r="S116" i="2"/>
  <c r="E156" i="16" s="1"/>
  <c r="U115" i="2"/>
  <c r="T115" i="2"/>
  <c r="S115" i="2"/>
  <c r="U114" i="2"/>
  <c r="T114" i="2"/>
  <c r="S114" i="2"/>
  <c r="U113" i="2"/>
  <c r="T113" i="2"/>
  <c r="S113" i="2"/>
  <c r="D18" i="21" s="1"/>
  <c r="U112" i="2"/>
  <c r="T112" i="2"/>
  <c r="F74" i="16" s="1"/>
  <c r="S112" i="2"/>
  <c r="E74" i="16" s="1"/>
  <c r="U111" i="2"/>
  <c r="I160" i="16" s="1"/>
  <c r="T111" i="2"/>
  <c r="G160" i="16" s="1"/>
  <c r="S111" i="2"/>
  <c r="E160" i="16" s="1"/>
  <c r="U110" i="2"/>
  <c r="T110" i="2"/>
  <c r="S110" i="2"/>
  <c r="U109" i="2"/>
  <c r="T109" i="2"/>
  <c r="S109" i="2"/>
  <c r="U108" i="2"/>
  <c r="T108" i="2"/>
  <c r="S108" i="2"/>
  <c r="U107" i="2"/>
  <c r="T107" i="2"/>
  <c r="S107" i="2"/>
  <c r="U106" i="2"/>
  <c r="F14" i="15" s="1"/>
  <c r="T106" i="2"/>
  <c r="S106" i="2"/>
  <c r="U105" i="2"/>
  <c r="T105" i="2"/>
  <c r="S105" i="2"/>
  <c r="U104" i="2"/>
  <c r="T104" i="2"/>
  <c r="S104" i="2"/>
  <c r="U103" i="2"/>
  <c r="T103" i="2"/>
  <c r="S103" i="2"/>
  <c r="U102" i="2"/>
  <c r="T102" i="2"/>
  <c r="G106" i="16" s="1"/>
  <c r="S102" i="2"/>
  <c r="E106" i="16" s="1"/>
  <c r="U101" i="2"/>
  <c r="T101" i="2"/>
  <c r="S101" i="2"/>
  <c r="AJ58" i="6" s="1"/>
  <c r="U100" i="2"/>
  <c r="T100" i="2"/>
  <c r="S100" i="2"/>
  <c r="U99" i="2"/>
  <c r="T99" i="2"/>
  <c r="S99" i="2"/>
  <c r="U98" i="2"/>
  <c r="T98" i="2"/>
  <c r="S98" i="2"/>
  <c r="U97" i="2"/>
  <c r="T97" i="2"/>
  <c r="S97" i="2"/>
  <c r="U96" i="2"/>
  <c r="T96" i="2"/>
  <c r="S96" i="2"/>
  <c r="U95" i="2"/>
  <c r="T95" i="2"/>
  <c r="S95" i="2"/>
  <c r="U94" i="2"/>
  <c r="T94" i="2"/>
  <c r="S94" i="2"/>
  <c r="U93" i="2"/>
  <c r="T93" i="2"/>
  <c r="S93" i="2"/>
  <c r="U92" i="2"/>
  <c r="T92" i="2"/>
  <c r="S92" i="2"/>
  <c r="U91" i="2"/>
  <c r="T91" i="2"/>
  <c r="S91" i="2"/>
  <c r="U90" i="2"/>
  <c r="O13" i="15"/>
  <c r="T90" i="2"/>
  <c r="N13" i="15"/>
  <c r="S90" i="2"/>
  <c r="M13" i="15"/>
  <c r="U89" i="2"/>
  <c r="T89" i="2"/>
  <c r="G133" i="16" s="1"/>
  <c r="S89" i="2"/>
  <c r="E133" i="16" s="1"/>
  <c r="U88" i="2"/>
  <c r="T88" i="2"/>
  <c r="S88" i="2"/>
  <c r="U87" i="2"/>
  <c r="T87" i="2"/>
  <c r="S87" i="2"/>
  <c r="U86" i="2"/>
  <c r="T86" i="2"/>
  <c r="S86" i="2"/>
  <c r="U85" i="2"/>
  <c r="T85" i="2"/>
  <c r="F76" i="16" s="1"/>
  <c r="S85" i="2"/>
  <c r="E76" i="16" s="1"/>
  <c r="U84" i="2"/>
  <c r="T84" i="2"/>
  <c r="S84" i="2"/>
  <c r="U83" i="2"/>
  <c r="U82" i="2"/>
  <c r="T83" i="2"/>
  <c r="T82" i="2"/>
  <c r="S83" i="2"/>
  <c r="S82" i="2"/>
  <c r="U81" i="2"/>
  <c r="I157" i="16" s="1"/>
  <c r="U80" i="2"/>
  <c r="F14" i="20"/>
  <c r="T81" i="2"/>
  <c r="G157" i="16" s="1"/>
  <c r="T80" i="2"/>
  <c r="E14" i="20"/>
  <c r="S81" i="2"/>
  <c r="E157" i="16" s="1"/>
  <c r="S80" i="2"/>
  <c r="D14" i="20"/>
  <c r="U79" i="2"/>
  <c r="U78" i="2"/>
  <c r="AI363" i="6"/>
  <c r="AP362" i="6" s="1"/>
  <c r="D29" i="6" s="1"/>
  <c r="T79" i="2"/>
  <c r="T78" i="2"/>
  <c r="S79" i="2"/>
  <c r="S78" i="2"/>
  <c r="AG363" i="6"/>
  <c r="AN362" i="6" s="1"/>
  <c r="B29" i="6" s="1"/>
  <c r="U77" i="2"/>
  <c r="T77" i="2"/>
  <c r="AH363" i="6" s="1"/>
  <c r="AO362" i="6" s="1"/>
  <c r="C29" i="6" s="1"/>
  <c r="S77" i="2"/>
  <c r="U76" i="2"/>
  <c r="T76" i="2"/>
  <c r="S76" i="2"/>
  <c r="U75" i="2"/>
  <c r="T75" i="2"/>
  <c r="S75" i="2"/>
  <c r="U74" i="2"/>
  <c r="T74" i="2"/>
  <c r="F73" i="16" s="1"/>
  <c r="S74" i="2"/>
  <c r="E73" i="16" s="1"/>
  <c r="U73" i="2"/>
  <c r="T73" i="2"/>
  <c r="S73" i="2"/>
  <c r="U72" i="2"/>
  <c r="T72" i="2"/>
  <c r="S72" i="2"/>
  <c r="U71" i="2"/>
  <c r="T71" i="2"/>
  <c r="S71" i="2"/>
  <c r="U70" i="2"/>
  <c r="F16" i="15"/>
  <c r="T70" i="2"/>
  <c r="S70" i="2"/>
  <c r="U68" i="2"/>
  <c r="T68" i="2"/>
  <c r="E16" i="15" s="1"/>
  <c r="S68" i="2"/>
  <c r="D16" i="15" s="1"/>
  <c r="U67" i="2"/>
  <c r="H39" i="21" s="1"/>
  <c r="T67" i="2"/>
  <c r="G39" i="21" s="1"/>
  <c r="S67" i="2"/>
  <c r="F39" i="21" s="1"/>
  <c r="U66" i="2"/>
  <c r="T66" i="2"/>
  <c r="S66" i="2"/>
  <c r="U65" i="2"/>
  <c r="T65" i="2"/>
  <c r="S65" i="2"/>
  <c r="U64" i="2"/>
  <c r="T64" i="2"/>
  <c r="S64" i="2"/>
  <c r="U63" i="2"/>
  <c r="T63" i="2"/>
  <c r="N15" i="15"/>
  <c r="S63" i="2"/>
  <c r="U62" i="2"/>
  <c r="T62" i="2"/>
  <c r="S62" i="2"/>
  <c r="U61" i="2"/>
  <c r="T61" i="2"/>
  <c r="S61" i="2"/>
  <c r="U60" i="2"/>
  <c r="T60" i="2"/>
  <c r="G132" i="16" s="1"/>
  <c r="S60" i="2"/>
  <c r="E132" i="16" s="1"/>
  <c r="U59" i="2"/>
  <c r="T59" i="2"/>
  <c r="S59" i="2"/>
  <c r="U58" i="2"/>
  <c r="T58" i="2"/>
  <c r="E15" i="20" s="1"/>
  <c r="S58" i="2"/>
  <c r="U57" i="2"/>
  <c r="T57" i="2"/>
  <c r="S57" i="2"/>
  <c r="U56" i="2"/>
  <c r="I159" i="16"/>
  <c r="T56" i="2"/>
  <c r="S56" i="2"/>
  <c r="U55" i="2"/>
  <c r="T55" i="2"/>
  <c r="G159" i="16" s="1"/>
  <c r="G46" i="20"/>
  <c r="S55" i="2"/>
  <c r="E159" i="16" s="1"/>
  <c r="F46" i="20"/>
  <c r="F51" i="20" s="1"/>
  <c r="U54" i="2"/>
  <c r="T54" i="2"/>
  <c r="S54" i="2"/>
  <c r="U53" i="2"/>
  <c r="T53" i="2"/>
  <c r="S53" i="2"/>
  <c r="U52" i="2"/>
  <c r="I108" i="16" s="1"/>
  <c r="T52" i="2"/>
  <c r="G108" i="16" s="1"/>
  <c r="S52" i="2"/>
  <c r="E108" i="16" s="1"/>
  <c r="U51" i="2"/>
  <c r="T51" i="2"/>
  <c r="S51" i="2"/>
  <c r="U50" i="2"/>
  <c r="T50" i="2"/>
  <c r="S50" i="2"/>
  <c r="E118" i="16" s="1"/>
  <c r="U49" i="2"/>
  <c r="T49" i="2"/>
  <c r="S49" i="2"/>
  <c r="U48" i="2"/>
  <c r="T48" i="2"/>
  <c r="E17" i="21" s="1"/>
  <c r="S48" i="2"/>
  <c r="U47" i="2"/>
  <c r="T47" i="2"/>
  <c r="S47" i="2"/>
  <c r="U46" i="2"/>
  <c r="AL57" i="6" s="1"/>
  <c r="T46" i="2"/>
  <c r="AK57" i="6" s="1"/>
  <c r="AK65" i="6" s="1"/>
  <c r="S46" i="2"/>
  <c r="AJ57" i="6" s="1"/>
  <c r="U45" i="2"/>
  <c r="T45" i="2"/>
  <c r="S45" i="2"/>
  <c r="U44" i="2"/>
  <c r="T44" i="2"/>
  <c r="S44" i="2"/>
  <c r="U43" i="2"/>
  <c r="T43" i="2"/>
  <c r="F75" i="16" s="1"/>
  <c r="S43" i="2"/>
  <c r="E75" i="16" s="1"/>
  <c r="U42" i="2"/>
  <c r="I158" i="16" s="1"/>
  <c r="F13" i="20"/>
  <c r="T42" i="2"/>
  <c r="G158" i="16" s="1"/>
  <c r="S42" i="2"/>
  <c r="D13" i="20"/>
  <c r="U41" i="2"/>
  <c r="T41" i="2"/>
  <c r="E13" i="20" s="1"/>
  <c r="S41" i="2"/>
  <c r="U40" i="2"/>
  <c r="I105" i="16" s="1"/>
  <c r="T40" i="2"/>
  <c r="G105" i="16" s="1"/>
  <c r="S40" i="2"/>
  <c r="E105" i="16" s="1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D14" i="17" s="1"/>
  <c r="U34" i="2"/>
  <c r="F12" i="20"/>
  <c r="T34" i="2"/>
  <c r="E12" i="20"/>
  <c r="S34" i="2"/>
  <c r="D12" i="20" s="1"/>
  <c r="U33" i="2"/>
  <c r="T33" i="2"/>
  <c r="G107" i="16" s="1"/>
  <c r="S33" i="2"/>
  <c r="U32" i="2"/>
  <c r="T32" i="2"/>
  <c r="S32" i="2"/>
  <c r="U31" i="2"/>
  <c r="F13" i="17"/>
  <c r="T31" i="2"/>
  <c r="E13" i="17"/>
  <c r="S31" i="2"/>
  <c r="D13" i="17" s="1"/>
  <c r="U30" i="2"/>
  <c r="H73" i="21"/>
  <c r="O73" i="21" s="1"/>
  <c r="T30" i="2"/>
  <c r="G73" i="21"/>
  <c r="N73" i="21" s="1"/>
  <c r="N79" i="21" s="1"/>
  <c r="N7" i="21" s="1"/>
  <c r="S30" i="2"/>
  <c r="F73" i="21" s="1"/>
  <c r="M73" i="21" s="1"/>
  <c r="U29" i="2"/>
  <c r="T29" i="2"/>
  <c r="S29" i="2"/>
  <c r="U28" i="2"/>
  <c r="T28" i="2"/>
  <c r="G131" i="16" s="1"/>
  <c r="S28" i="2"/>
  <c r="E131" i="16" s="1"/>
  <c r="U27" i="2"/>
  <c r="F12" i="17"/>
  <c r="T27" i="2"/>
  <c r="E12" i="17"/>
  <c r="S27" i="2"/>
  <c r="D12" i="17" s="1"/>
  <c r="U26" i="2"/>
  <c r="T26" i="2"/>
  <c r="G130" i="16" s="1"/>
  <c r="S26" i="2"/>
  <c r="E130" i="16" s="1"/>
  <c r="U25" i="2"/>
  <c r="T25" i="2"/>
  <c r="G104" i="16" s="1"/>
  <c r="S25" i="2"/>
  <c r="E104" i="16" s="1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E90" i="16" s="1"/>
  <c r="U7" i="2"/>
  <c r="I89" i="16"/>
  <c r="T7" i="2"/>
  <c r="G89" i="16" s="1"/>
  <c r="S7" i="2"/>
  <c r="E89" i="16" s="1"/>
  <c r="U6" i="2"/>
  <c r="I88" i="16"/>
  <c r="T6" i="2"/>
  <c r="G88" i="16" s="1"/>
  <c r="S6" i="2"/>
  <c r="E88" i="16" s="1"/>
  <c r="M66" i="17"/>
  <c r="F40" i="17"/>
  <c r="D45" i="9"/>
  <c r="K44" i="9" s="1"/>
  <c r="AH14" i="6" s="1"/>
  <c r="G40" i="17"/>
  <c r="E45" i="9"/>
  <c r="L44" i="9" s="1"/>
  <c r="AI14" i="6" s="1"/>
  <c r="G53" i="17"/>
  <c r="AH192" i="6"/>
  <c r="AO192" i="6" s="1"/>
  <c r="W19" i="6" s="1"/>
  <c r="E18" i="15"/>
  <c r="G44" i="17"/>
  <c r="E14" i="15"/>
  <c r="AH81" i="6"/>
  <c r="I156" i="16"/>
  <c r="F19" i="15"/>
  <c r="H44" i="17"/>
  <c r="AI81" i="6"/>
  <c r="D14" i="15"/>
  <c r="H53" i="17"/>
  <c r="AI192" i="6"/>
  <c r="AP192" i="6" s="1"/>
  <c r="X19" i="6" s="1"/>
  <c r="F18" i="15"/>
  <c r="M16" i="15"/>
  <c r="AJ59" i="6"/>
  <c r="D15" i="15"/>
  <c r="D13" i="15"/>
  <c r="F33" i="17"/>
  <c r="F35" i="20"/>
  <c r="F43" i="17"/>
  <c r="AG101" i="6"/>
  <c r="AN101" i="6" s="1"/>
  <c r="R14" i="6" s="1"/>
  <c r="AG97" i="6"/>
  <c r="AN97" i="6" s="1"/>
  <c r="N14" i="6" s="1"/>
  <c r="AK58" i="6"/>
  <c r="N16" i="15"/>
  <c r="AK59" i="6"/>
  <c r="E15" i="15"/>
  <c r="E13" i="15"/>
  <c r="G33" i="17"/>
  <c r="G41" i="17"/>
  <c r="G35" i="20"/>
  <c r="G43" i="17"/>
  <c r="AH101" i="6"/>
  <c r="AO101" i="6" s="1"/>
  <c r="S14" i="6" s="1"/>
  <c r="AH97" i="6"/>
  <c r="AO97" i="6"/>
  <c r="O14" i="6" s="1"/>
  <c r="AL58" i="6"/>
  <c r="O16" i="15"/>
  <c r="AL59" i="6"/>
  <c r="F13" i="15"/>
  <c r="H33" i="17"/>
  <c r="H41" i="17"/>
  <c r="H35" i="20"/>
  <c r="O33" i="20" s="1"/>
  <c r="H43" i="17"/>
  <c r="AI101" i="6"/>
  <c r="AP101" i="6"/>
  <c r="T14" i="6" s="1"/>
  <c r="AI97" i="6"/>
  <c r="AP97" i="6" s="1"/>
  <c r="P14" i="6" s="1"/>
  <c r="AJ42" i="6"/>
  <c r="F53" i="17"/>
  <c r="AG192" i="6"/>
  <c r="AN192" i="6" s="1"/>
  <c r="V19" i="6" s="1"/>
  <c r="D18" i="15"/>
  <c r="F44" i="17"/>
  <c r="F51" i="17"/>
  <c r="AG81" i="6"/>
  <c r="G67" i="17"/>
  <c r="N66" i="17" s="1"/>
  <c r="I132" i="16"/>
  <c r="I130" i="16"/>
  <c r="I131" i="16"/>
  <c r="I133" i="16"/>
  <c r="I134" i="16"/>
  <c r="I109" i="16"/>
  <c r="I107" i="16"/>
  <c r="I106" i="16"/>
  <c r="I104" i="16"/>
  <c r="I118" i="16"/>
  <c r="I122" i="16"/>
  <c r="I90" i="16"/>
  <c r="H76" i="21"/>
  <c r="O75" i="21" s="1"/>
  <c r="F15" i="20"/>
  <c r="G74" i="16"/>
  <c r="G76" i="16"/>
  <c r="F76" i="21"/>
  <c r="M75" i="21" s="1"/>
  <c r="M79" i="21" s="1"/>
  <c r="M7" i="21" s="1"/>
  <c r="K58" i="16" s="1"/>
  <c r="N75" i="21"/>
  <c r="G75" i="16"/>
  <c r="G73" i="16"/>
  <c r="S73" i="16" s="1"/>
  <c r="D17" i="21"/>
  <c r="F17" i="21"/>
  <c r="F18" i="21"/>
  <c r="E18" i="21"/>
  <c r="D15" i="21"/>
  <c r="D16" i="21"/>
  <c r="M64" i="21"/>
  <c r="M68" i="21"/>
  <c r="D7" i="21" s="1"/>
  <c r="E58" i="16" s="1"/>
  <c r="E15" i="21"/>
  <c r="E16" i="21"/>
  <c r="G68" i="21"/>
  <c r="N64" i="21"/>
  <c r="N68" i="21" s="1"/>
  <c r="E7" i="21" s="1"/>
  <c r="F58" i="16" s="1"/>
  <c r="F15" i="21"/>
  <c r="F16" i="21"/>
  <c r="H68" i="21"/>
  <c r="O64" i="21"/>
  <c r="O68" i="21"/>
  <c r="F7" i="21" s="1"/>
  <c r="G58" i="16" s="1"/>
  <c r="M12" i="17"/>
  <c r="M13" i="17"/>
  <c r="N12" i="17"/>
  <c r="N13" i="17"/>
  <c r="O12" i="17"/>
  <c r="O13" i="17"/>
  <c r="G65" i="15"/>
  <c r="N65" i="15" s="1"/>
  <c r="G56" i="15"/>
  <c r="N56" i="15" s="1"/>
  <c r="G87" i="15"/>
  <c r="G48" i="15"/>
  <c r="G77" i="15"/>
  <c r="H65" i="15"/>
  <c r="O65" i="15" s="1"/>
  <c r="H56" i="15"/>
  <c r="O56" i="15"/>
  <c r="H77" i="15"/>
  <c r="F47" i="15"/>
  <c r="F76" i="15"/>
  <c r="F91" i="15"/>
  <c r="F88" i="15"/>
  <c r="F80" i="15"/>
  <c r="F97" i="15"/>
  <c r="M97" i="15"/>
  <c r="F68" i="15"/>
  <c r="F43" i="21"/>
  <c r="F46" i="15"/>
  <c r="M43" i="15"/>
  <c r="F52" i="15"/>
  <c r="M52" i="15"/>
  <c r="F95" i="15"/>
  <c r="M93" i="15" s="1"/>
  <c r="F83" i="15"/>
  <c r="F51" i="15"/>
  <c r="F29" i="21"/>
  <c r="M29" i="21" s="1"/>
  <c r="G47" i="15"/>
  <c r="G50" i="15"/>
  <c r="G49" i="15"/>
  <c r="G36" i="15"/>
  <c r="G97" i="15"/>
  <c r="N97" i="15"/>
  <c r="G68" i="15"/>
  <c r="G43" i="21"/>
  <c r="G52" i="15"/>
  <c r="G95" i="15"/>
  <c r="N93" i="15" s="1"/>
  <c r="G83" i="15"/>
  <c r="G51" i="15"/>
  <c r="N51" i="15"/>
  <c r="E15" i="17"/>
  <c r="N17" i="15"/>
  <c r="F15" i="17"/>
  <c r="O17" i="15"/>
  <c r="H76" i="15"/>
  <c r="H50" i="15"/>
  <c r="H91" i="15"/>
  <c r="H88" i="15"/>
  <c r="H49" i="15"/>
  <c r="H80" i="15"/>
  <c r="H97" i="15"/>
  <c r="O97" i="15" s="1"/>
  <c r="H68" i="15"/>
  <c r="H43" i="21"/>
  <c r="H46" i="15"/>
  <c r="O43" i="15" s="1"/>
  <c r="H52" i="15"/>
  <c r="O52" i="15"/>
  <c r="O30" i="21"/>
  <c r="H95" i="15"/>
  <c r="O93" i="15" s="1"/>
  <c r="H82" i="15"/>
  <c r="H83" i="15"/>
  <c r="H51" i="15"/>
  <c r="H29" i="21"/>
  <c r="O29" i="21" s="1"/>
  <c r="F35" i="15"/>
  <c r="F101" i="15"/>
  <c r="M101" i="15" s="1"/>
  <c r="F65" i="15"/>
  <c r="M65" i="15"/>
  <c r="F56" i="15"/>
  <c r="M56" i="15" s="1"/>
  <c r="F87" i="15"/>
  <c r="F48" i="15"/>
  <c r="F67" i="15"/>
  <c r="F42" i="21"/>
  <c r="F92" i="15"/>
  <c r="F77" i="15"/>
  <c r="M5" i="20"/>
  <c r="M45" i="20"/>
  <c r="M51" i="20"/>
  <c r="G51" i="20"/>
  <c r="N5" i="20" s="1"/>
  <c r="N45" i="20"/>
  <c r="M33" i="20"/>
  <c r="M38" i="20" s="1"/>
  <c r="D5" i="20" s="1"/>
  <c r="F38" i="20"/>
  <c r="N33" i="20"/>
  <c r="N38" i="20" s="1"/>
  <c r="E5" i="20" s="1"/>
  <c r="G38" i="20"/>
  <c r="O38" i="20"/>
  <c r="F5" i="20" s="1"/>
  <c r="H38" i="20"/>
  <c r="F34" i="17"/>
  <c r="F50" i="17"/>
  <c r="N70" i="17"/>
  <c r="G70" i="17"/>
  <c r="N5" i="17" s="1"/>
  <c r="G38" i="17"/>
  <c r="G34" i="17"/>
  <c r="G50" i="17"/>
  <c r="F14" i="17"/>
  <c r="H38" i="17"/>
  <c r="H34" i="17"/>
  <c r="H50" i="17"/>
  <c r="E14" i="17"/>
  <c r="D15" i="17"/>
  <c r="M17" i="15"/>
  <c r="F50" i="15"/>
  <c r="M50" i="15" s="1"/>
  <c r="F36" i="15"/>
  <c r="G35" i="15"/>
  <c r="H48" i="15"/>
  <c r="F66" i="15"/>
  <c r="G66" i="15"/>
  <c r="G67" i="15"/>
  <c r="O15" i="15"/>
  <c r="O25" i="15"/>
  <c r="O4" i="15" s="1"/>
  <c r="M46" i="16" s="1"/>
  <c r="F17" i="15"/>
  <c r="H35" i="15"/>
  <c r="H66" i="15"/>
  <c r="H67" i="15"/>
  <c r="F82" i="15"/>
  <c r="H87" i="15"/>
  <c r="N50" i="15"/>
  <c r="O50" i="15"/>
  <c r="N52" i="15"/>
  <c r="O51" i="15"/>
  <c r="M51" i="15"/>
  <c r="G76" i="15"/>
  <c r="N76" i="15" s="1"/>
  <c r="G91" i="15"/>
  <c r="G88" i="15"/>
  <c r="G82" i="15"/>
  <c r="G101" i="15"/>
  <c r="N101" i="15" s="1"/>
  <c r="H101" i="15"/>
  <c r="O101" i="15"/>
  <c r="AJ43" i="6"/>
  <c r="AK42" i="6"/>
  <c r="AK43" i="6"/>
  <c r="AH273" i="6"/>
  <c r="AO272" i="6" s="1"/>
  <c r="C24" i="6" s="1"/>
  <c r="E201" i="9"/>
  <c r="L200" i="9" s="1"/>
  <c r="AE28" i="6" s="1"/>
  <c r="E14" i="9"/>
  <c r="AL42" i="6"/>
  <c r="AL43" i="6"/>
  <c r="E12" i="9"/>
  <c r="AK56" i="6"/>
  <c r="D12" i="9"/>
  <c r="AJ56" i="6"/>
  <c r="AJ65" i="6"/>
  <c r="F12" i="9"/>
  <c r="AL56" i="6"/>
  <c r="AN184" i="6"/>
  <c r="F19" i="6" s="1"/>
  <c r="AN256" i="6"/>
  <c r="F23" i="6"/>
  <c r="AO184" i="6"/>
  <c r="G19" i="6" s="1"/>
  <c r="AO256" i="6"/>
  <c r="G23" i="6" s="1"/>
  <c r="AP256" i="6"/>
  <c r="H23" i="6" s="1"/>
  <c r="AP184" i="6"/>
  <c r="H19" i="6" s="1"/>
  <c r="AN128" i="6"/>
  <c r="B16" i="6" s="1"/>
  <c r="AO128" i="6"/>
  <c r="C16" i="6" s="1"/>
  <c r="I30" i="6"/>
  <c r="AI166" i="6"/>
  <c r="AP166" i="6" s="1"/>
  <c r="H18" i="6" s="1"/>
  <c r="AI273" i="6"/>
  <c r="AP272" i="6"/>
  <c r="D24" i="6" s="1"/>
  <c r="F201" i="9"/>
  <c r="M200" i="9" s="1"/>
  <c r="AF28" i="6" s="1"/>
  <c r="F14" i="9"/>
  <c r="D212" i="9"/>
  <c r="K211" i="9"/>
  <c r="AD29" i="6" s="1"/>
  <c r="D13" i="9"/>
  <c r="AG94" i="6"/>
  <c r="AN94" i="6"/>
  <c r="F14" i="6" s="1"/>
  <c r="F212" i="9"/>
  <c r="M211" i="9" s="1"/>
  <c r="AF29" i="6" s="1"/>
  <c r="F13" i="9"/>
  <c r="AL39" i="6"/>
  <c r="AI94" i="6"/>
  <c r="AP94" i="6" s="1"/>
  <c r="D201" i="9"/>
  <c r="K200" i="9" s="1"/>
  <c r="AD28" i="6" s="1"/>
  <c r="AJ37" i="6"/>
  <c r="D14" i="9"/>
  <c r="AK38" i="6"/>
  <c r="AK37" i="6"/>
  <c r="AG166" i="6"/>
  <c r="AN166" i="6" s="1"/>
  <c r="F18" i="6" s="1"/>
  <c r="AL37" i="6"/>
  <c r="AJ39" i="6"/>
  <c r="E212" i="9"/>
  <c r="L211" i="9" s="1"/>
  <c r="AE29" i="6" s="1"/>
  <c r="E13" i="9"/>
  <c r="AK39" i="6"/>
  <c r="AH94" i="6"/>
  <c r="AO94" i="6" s="1"/>
  <c r="G14" i="6" s="1"/>
  <c r="AH166" i="6"/>
  <c r="AO166" i="6" s="1"/>
  <c r="G18" i="6" s="1"/>
  <c r="AJ38" i="6"/>
  <c r="AL38" i="6"/>
  <c r="E15" i="9"/>
  <c r="F15" i="9"/>
  <c r="AG202" i="6"/>
  <c r="AN202" i="6" s="1"/>
  <c r="F20" i="6" s="1"/>
  <c r="AH202" i="6"/>
  <c r="AO202" i="6" s="1"/>
  <c r="G20" i="6" s="1"/>
  <c r="AI202" i="6"/>
  <c r="AP202" i="6" s="1"/>
  <c r="H20" i="6" s="1"/>
  <c r="D15" i="9"/>
  <c r="AH93" i="6"/>
  <c r="AO92" i="6" s="1"/>
  <c r="C14" i="6" s="1"/>
  <c r="AJ40" i="6"/>
  <c r="AK40" i="6"/>
  <c r="AL40" i="6"/>
  <c r="V1953" i="2"/>
  <c r="V2235" i="2"/>
  <c r="V2253" i="2"/>
  <c r="V2837" i="2"/>
  <c r="V2915" i="2"/>
  <c r="V2418" i="2"/>
  <c r="V2420" i="2"/>
  <c r="V2424" i="2"/>
  <c r="V2426" i="2"/>
  <c r="V2444" i="2"/>
  <c r="V2448" i="2"/>
  <c r="V2456" i="2"/>
  <c r="V2492" i="2"/>
  <c r="V2522" i="2"/>
  <c r="V2559" i="2"/>
  <c r="V2641" i="2"/>
  <c r="V2384" i="2"/>
  <c r="V2548" i="2"/>
  <c r="V2622" i="2"/>
  <c r="V2692" i="2"/>
  <c r="V2694" i="2"/>
  <c r="V2710" i="2"/>
  <c r="V2712" i="2"/>
  <c r="V1787" i="2"/>
  <c r="V1883" i="2"/>
  <c r="V2391" i="2"/>
  <c r="V2505" i="2"/>
  <c r="V2556" i="2"/>
  <c r="V2558" i="2"/>
  <c r="V2906" i="2"/>
  <c r="V2736" i="2"/>
  <c r="V2918" i="2"/>
  <c r="V1673" i="2"/>
  <c r="V1841" i="2"/>
  <c r="V1925" i="2"/>
  <c r="V1931" i="2"/>
  <c r="V1941" i="2"/>
  <c r="V2334" i="2"/>
  <c r="V2408" i="2"/>
  <c r="V2414" i="2"/>
  <c r="V2555" i="2"/>
  <c r="V2567" i="2"/>
  <c r="V2617" i="2"/>
  <c r="V2619" i="2"/>
  <c r="V2621" i="2"/>
  <c r="V2628" i="2"/>
  <c r="V2796" i="2"/>
  <c r="V2836" i="2"/>
  <c r="V2972" i="2"/>
  <c r="V2289" i="2"/>
  <c r="V2299" i="2"/>
  <c r="V2301" i="2"/>
  <c r="V2307" i="2"/>
  <c r="V2331" i="2"/>
  <c r="V2343" i="2"/>
  <c r="V2355" i="2"/>
  <c r="V2367" i="2"/>
  <c r="V2379" i="2"/>
  <c r="V2385" i="2"/>
  <c r="V2460" i="2"/>
  <c r="V2575" i="2"/>
  <c r="V2581" i="2"/>
  <c r="V2593" i="2"/>
  <c r="V2599" i="2"/>
  <c r="V2661" i="2"/>
  <c r="V2665" i="2"/>
  <c r="V2667" i="2"/>
  <c r="V2671" i="2"/>
  <c r="V2673" i="2"/>
  <c r="V2675" i="2"/>
  <c r="V2774" i="2"/>
  <c r="V2846" i="2"/>
  <c r="V2850" i="2"/>
  <c r="V2852" i="2"/>
  <c r="V2862" i="2"/>
  <c r="V2864" i="2"/>
  <c r="V2870" i="2"/>
  <c r="V2874" i="2"/>
  <c r="V2347" i="2"/>
  <c r="V2351" i="2"/>
  <c r="V2435" i="2"/>
  <c r="V2441" i="2"/>
  <c r="V2447" i="2"/>
  <c r="V2489" i="2"/>
  <c r="V2689" i="2"/>
  <c r="V2900" i="2"/>
  <c r="V2910" i="2"/>
  <c r="V2912" i="2"/>
  <c r="V2971" i="2"/>
  <c r="V2983" i="2"/>
  <c r="V1674" i="2"/>
  <c r="V1676" i="2"/>
  <c r="V1680" i="2"/>
  <c r="V1682" i="2"/>
  <c r="V1688" i="2"/>
  <c r="V1698" i="2"/>
  <c r="V1700" i="2"/>
  <c r="V1706" i="2"/>
  <c r="V1788" i="2"/>
  <c r="V1790" i="2"/>
  <c r="V1796" i="2"/>
  <c r="V1814" i="2"/>
  <c r="V1832" i="2"/>
  <c r="V1868" i="2"/>
  <c r="V2495" i="2"/>
  <c r="V2501" i="2"/>
  <c r="V2602" i="2"/>
  <c r="V2604" i="2"/>
  <c r="V2608" i="2"/>
  <c r="V2775" i="2"/>
  <c r="V2777" i="2"/>
  <c r="V2795" i="2"/>
  <c r="V2797" i="2"/>
  <c r="V2940" i="2"/>
  <c r="V2942" i="2"/>
  <c r="V2944" i="2"/>
  <c r="V1760" i="2"/>
  <c r="V1784" i="2"/>
  <c r="V1922" i="2"/>
  <c r="V2236" i="2"/>
  <c r="V2238" i="2"/>
  <c r="V2248" i="2"/>
  <c r="V2250" i="2"/>
  <c r="V2262" i="2"/>
  <c r="V2272" i="2"/>
  <c r="V2274" i="2"/>
  <c r="V2280" i="2"/>
  <c r="V2290" i="2"/>
  <c r="V2292" i="2"/>
  <c r="V2298" i="2"/>
  <c r="V2304" i="2"/>
  <c r="V2358" i="2"/>
  <c r="V2364" i="2"/>
  <c r="V2376" i="2"/>
  <c r="V2388" i="2"/>
  <c r="V2507" i="2"/>
  <c r="V2519" i="2"/>
  <c r="V2566" i="2"/>
  <c r="V2578" i="2"/>
  <c r="V2590" i="2"/>
  <c r="V2598" i="2"/>
  <c r="V2761" i="2"/>
  <c r="V2946" i="2"/>
  <c r="V2948" i="2"/>
  <c r="V2978" i="2"/>
  <c r="V1733" i="2"/>
  <c r="V1751" i="2"/>
  <c r="V1802" i="2"/>
  <c r="V1842" i="2"/>
  <c r="V1844" i="2"/>
  <c r="V1850" i="2"/>
  <c r="V1860" i="2"/>
  <c r="V1862" i="2"/>
  <c r="V2227" i="2"/>
  <c r="V2229" i="2"/>
  <c r="V2239" i="2"/>
  <c r="V2241" i="2"/>
  <c r="V2245" i="2"/>
  <c r="V2247" i="2"/>
  <c r="V2316" i="2"/>
  <c r="V2328" i="2"/>
  <c r="V2531" i="2"/>
  <c r="V2545" i="2"/>
  <c r="V2551" i="2"/>
  <c r="V2755" i="2"/>
  <c r="V2763" i="2"/>
  <c r="V2767" i="2"/>
  <c r="V2771" i="2"/>
  <c r="V2780" i="2"/>
  <c r="V2810" i="2"/>
  <c r="V2834" i="2"/>
  <c r="V2891" i="2"/>
  <c r="V2949" i="2"/>
  <c r="V2951" i="2"/>
  <c r="V2955" i="2"/>
  <c r="V2957" i="2"/>
  <c r="V1679" i="2"/>
  <c r="V1721" i="2"/>
  <c r="V2263" i="2"/>
  <c r="V2265" i="2"/>
  <c r="V2271" i="2"/>
  <c r="V2346" i="2"/>
  <c r="V2352" i="2"/>
  <c r="V2510" i="2"/>
  <c r="V2514" i="2"/>
  <c r="V2713" i="2"/>
  <c r="V2743" i="2"/>
  <c r="V2985" i="2"/>
  <c r="V2987" i="2"/>
  <c r="V2991" i="2"/>
  <c r="V2993" i="2"/>
  <c r="V1964" i="2"/>
  <c r="V1998" i="2"/>
  <c r="V2226" i="2"/>
  <c r="V2317" i="2"/>
  <c r="V2319" i="2"/>
  <c r="V2325" i="2"/>
  <c r="V2412" i="2"/>
  <c r="V2451" i="2"/>
  <c r="V2471" i="2"/>
  <c r="V2664" i="2"/>
  <c r="V2676" i="2"/>
  <c r="V2706" i="2"/>
  <c r="V2861" i="2"/>
  <c r="V2867" i="2"/>
  <c r="V2873" i="2"/>
  <c r="V2924" i="2"/>
  <c r="V2969" i="2"/>
  <c r="V1895" i="2"/>
  <c r="V1913" i="2"/>
  <c r="V2202" i="2"/>
  <c r="V2214" i="2"/>
  <c r="V2396" i="2"/>
  <c r="V2400" i="2"/>
  <c r="V2570" i="2"/>
  <c r="V2576" i="2"/>
  <c r="V2605" i="2"/>
  <c r="V2611" i="2"/>
  <c r="V2647" i="2"/>
  <c r="V2901" i="2"/>
  <c r="V2903" i="2"/>
  <c r="V2909" i="2"/>
  <c r="AH245" i="6"/>
  <c r="AO245" i="6"/>
  <c r="S22" i="6" s="1"/>
  <c r="V2016" i="2"/>
  <c r="V2034" i="2"/>
  <c r="V2042" i="2"/>
  <c r="V2046" i="2"/>
  <c r="V2048" i="2"/>
  <c r="V2050" i="2"/>
  <c r="V2052" i="2"/>
  <c r="V2058" i="2"/>
  <c r="V2064" i="2"/>
  <c r="V2068" i="2"/>
  <c r="V2070" i="2"/>
  <c r="V2076" i="2"/>
  <c r="V2082" i="2"/>
  <c r="V2086" i="2"/>
  <c r="V2088" i="2"/>
  <c r="V2094" i="2"/>
  <c r="V2100" i="2"/>
  <c r="V2104" i="2"/>
  <c r="V2106" i="2"/>
  <c r="V2112" i="2"/>
  <c r="V2118" i="2"/>
  <c r="V2122" i="2"/>
  <c r="V2124" i="2"/>
  <c r="V2130" i="2"/>
  <c r="V2136" i="2"/>
  <c r="V2140" i="2"/>
  <c r="V2142" i="2"/>
  <c r="V2148" i="2"/>
  <c r="V2154" i="2"/>
  <c r="V2158" i="2"/>
  <c r="V2160" i="2"/>
  <c r="V2166" i="2"/>
  <c r="V2172" i="2"/>
  <c r="V2176" i="2"/>
  <c r="V2178" i="2"/>
  <c r="V2184" i="2"/>
  <c r="V2190" i="2"/>
  <c r="V2194" i="2"/>
  <c r="V2231" i="2"/>
  <c r="V2237" i="2"/>
  <c r="V2382" i="2"/>
  <c r="V2394" i="2"/>
  <c r="V2431" i="2"/>
  <c r="V2433" i="2"/>
  <c r="V2453" i="2"/>
  <c r="V2459" i="2"/>
  <c r="V2469" i="2"/>
  <c r="V2490" i="2"/>
  <c r="V2500" i="2"/>
  <c r="V2504" i="2"/>
  <c r="V2525" i="2"/>
  <c r="V2571" i="2"/>
  <c r="V2577" i="2"/>
  <c r="V2625" i="2"/>
  <c r="V2629" i="2"/>
  <c r="V2631" i="2"/>
  <c r="V2635" i="2"/>
  <c r="V2637" i="2"/>
  <c r="V2639" i="2"/>
  <c r="V2684" i="2"/>
  <c r="V2686" i="2"/>
  <c r="V2719" i="2"/>
  <c r="V2756" i="2"/>
  <c r="V2792" i="2"/>
  <c r="V2798" i="2"/>
  <c r="V2855" i="2"/>
  <c r="V2877" i="2"/>
  <c r="V2879" i="2"/>
  <c r="V2883" i="2"/>
  <c r="V2885" i="2"/>
  <c r="V2897" i="2"/>
  <c r="V2922" i="2"/>
  <c r="V2927" i="2"/>
  <c r="V2973" i="2"/>
  <c r="V2990" i="2"/>
  <c r="V2254" i="2"/>
  <c r="V2256" i="2"/>
  <c r="V2281" i="2"/>
  <c r="V2283" i="2"/>
  <c r="V2308" i="2"/>
  <c r="V2310" i="2"/>
  <c r="V2329" i="2"/>
  <c r="V2337" i="2"/>
  <c r="V2360" i="2"/>
  <c r="V2370" i="2"/>
  <c r="V2440" i="2"/>
  <c r="V2442" i="2"/>
  <c r="V2475" i="2"/>
  <c r="V2481" i="2"/>
  <c r="V2487" i="2"/>
  <c r="V2535" i="2"/>
  <c r="V2541" i="2"/>
  <c r="V2543" i="2"/>
  <c r="V2580" i="2"/>
  <c r="V2586" i="2"/>
  <c r="V2588" i="2"/>
  <c r="V2616" i="2"/>
  <c r="V2640" i="2"/>
  <c r="V2644" i="2"/>
  <c r="V2653" i="2"/>
  <c r="V2724" i="2"/>
  <c r="V2728" i="2"/>
  <c r="V2730" i="2"/>
  <c r="V2738" i="2"/>
  <c r="V2791" i="2"/>
  <c r="V2816" i="2"/>
  <c r="V2886" i="2"/>
  <c r="V2888" i="2"/>
  <c r="V2892" i="2"/>
  <c r="V2894" i="2"/>
  <c r="V2936" i="2"/>
  <c r="V2956" i="2"/>
  <c r="V2960" i="2"/>
  <c r="V2964" i="2"/>
  <c r="V2966" i="2"/>
  <c r="V2976" i="2"/>
  <c r="V2981" i="2"/>
  <c r="V2999" i="2"/>
  <c r="V1761" i="2"/>
  <c r="V1763" i="2"/>
  <c r="V1769" i="2"/>
  <c r="V1779" i="2"/>
  <c r="V1781" i="2"/>
  <c r="V2211" i="2"/>
  <c r="V2221" i="2"/>
  <c r="V2223" i="2"/>
  <c r="V2244" i="2"/>
  <c r="V2268" i="2"/>
  <c r="V2295" i="2"/>
  <c r="V2395" i="2"/>
  <c r="V2399" i="2"/>
  <c r="V2403" i="2"/>
  <c r="V2409" i="2"/>
  <c r="V2436" i="2"/>
  <c r="V2438" i="2"/>
  <c r="V2464" i="2"/>
  <c r="V2468" i="2"/>
  <c r="V2470" i="2"/>
  <c r="V2474" i="2"/>
  <c r="V2478" i="2"/>
  <c r="V2480" i="2"/>
  <c r="V2520" i="2"/>
  <c r="V2530" i="2"/>
  <c r="V2534" i="2"/>
  <c r="V2540" i="2"/>
  <c r="V2561" i="2"/>
  <c r="V2563" i="2"/>
  <c r="V2579" i="2"/>
  <c r="V2585" i="2"/>
  <c r="V2648" i="2"/>
  <c r="V2650" i="2"/>
  <c r="V2656" i="2"/>
  <c r="V2707" i="2"/>
  <c r="V2709" i="2"/>
  <c r="V2711" i="2"/>
  <c r="V2718" i="2"/>
  <c r="V2764" i="2"/>
  <c r="V2768" i="2"/>
  <c r="V2770" i="2"/>
  <c r="V2809" i="2"/>
  <c r="V2813" i="2"/>
  <c r="V2835" i="2"/>
  <c r="V2882" i="2"/>
  <c r="V2931" i="2"/>
  <c r="V2933" i="2"/>
  <c r="V2935" i="2"/>
  <c r="V2937" i="2"/>
  <c r="V2939" i="2"/>
  <c r="V2954" i="2"/>
  <c r="V2974" i="2"/>
  <c r="V2994" i="2"/>
  <c r="V2996" i="2"/>
  <c r="V3000" i="2"/>
  <c r="V1625" i="2"/>
  <c r="V1665" i="2"/>
  <c r="V1667" i="2"/>
  <c r="V1730" i="2"/>
  <c r="V1734" i="2"/>
  <c r="V1736" i="2"/>
  <c r="V1742" i="2"/>
  <c r="V1752" i="2"/>
  <c r="V1754" i="2"/>
  <c r="V1811" i="2"/>
  <c r="V1815" i="2"/>
  <c r="V1817" i="2"/>
  <c r="V1823" i="2"/>
  <c r="V1833" i="2"/>
  <c r="V1835" i="2"/>
  <c r="V1892" i="2"/>
  <c r="V1896" i="2"/>
  <c r="V1898" i="2"/>
  <c r="V1904" i="2"/>
  <c r="V1914" i="2"/>
  <c r="V1916" i="2"/>
  <c r="V1961" i="2"/>
  <c r="V2205" i="2"/>
  <c r="V2228" i="2"/>
  <c r="V2255" i="2"/>
  <c r="V2338" i="2"/>
  <c r="V2342" i="2"/>
  <c r="V2369" i="2"/>
  <c r="V2371" i="2"/>
  <c r="V2375" i="2"/>
  <c r="V2386" i="2"/>
  <c r="V2390" i="2"/>
  <c r="V1645" i="2"/>
  <c r="V1651" i="2"/>
  <c r="V1655" i="2"/>
  <c r="V1697" i="2"/>
  <c r="V1748" i="2"/>
  <c r="V1778" i="2"/>
  <c r="V1829" i="2"/>
  <c r="V1859" i="2"/>
  <c r="V1910" i="2"/>
  <c r="V1938" i="2"/>
  <c r="V1944" i="2"/>
  <c r="V1952" i="2"/>
  <c r="V2003" i="2"/>
  <c r="V2277" i="2"/>
  <c r="V1703" i="2"/>
  <c r="V1707" i="2"/>
  <c r="V1709" i="2"/>
  <c r="V1715" i="2"/>
  <c r="V1725" i="2"/>
  <c r="V1727" i="2"/>
  <c r="V1806" i="2"/>
  <c r="V1808" i="2"/>
  <c r="V1865" i="2"/>
  <c r="V1869" i="2"/>
  <c r="V1871" i="2"/>
  <c r="V1877" i="2"/>
  <c r="V1887" i="2"/>
  <c r="V1889" i="2"/>
  <c r="V1942" i="2"/>
  <c r="V2199" i="2"/>
  <c r="V2246" i="2"/>
  <c r="V2333" i="2"/>
  <c r="V2362" i="2"/>
  <c r="D88" i="9"/>
  <c r="K87" i="9" s="1"/>
  <c r="AD18" i="6" s="1"/>
  <c r="V1956" i="2"/>
  <c r="V1958" i="2"/>
  <c r="V2322" i="2"/>
  <c r="V2349" i="2"/>
  <c r="V1670" i="2"/>
  <c r="V1757" i="2"/>
  <c r="V1838" i="2"/>
  <c r="V1919" i="2"/>
  <c r="V2324" i="2"/>
  <c r="V1628" i="2"/>
  <c r="V1694" i="2"/>
  <c r="V1724" i="2"/>
  <c r="V1775" i="2"/>
  <c r="V1805" i="2"/>
  <c r="V1856" i="2"/>
  <c r="V1886" i="2"/>
  <c r="V1937" i="2"/>
  <c r="V1967" i="2"/>
  <c r="V1977" i="2"/>
  <c r="V1979" i="2"/>
  <c r="V1983" i="2"/>
  <c r="V1985" i="2"/>
  <c r="V1997" i="2"/>
  <c r="V2230" i="2"/>
  <c r="V2232" i="2"/>
  <c r="V2259" i="2"/>
  <c r="V2286" i="2"/>
  <c r="V2313" i="2"/>
  <c r="V2340" i="2"/>
  <c r="V2373" i="2"/>
  <c r="V2332" i="2"/>
  <c r="V2341" i="2"/>
  <c r="V2350" i="2"/>
  <c r="V2359" i="2"/>
  <c r="V2363" i="2"/>
  <c r="V2387" i="2"/>
  <c r="V2389" i="2"/>
  <c r="V2402" i="2"/>
  <c r="V2406" i="2"/>
  <c r="V2413" i="2"/>
  <c r="V2430" i="2"/>
  <c r="V2434" i="2"/>
  <c r="V2439" i="2"/>
  <c r="V2443" i="2"/>
  <c r="V2463" i="2"/>
  <c r="V2483" i="2"/>
  <c r="V2499" i="2"/>
  <c r="V2518" i="2"/>
  <c r="V2529" i="2"/>
  <c r="V2533" i="2"/>
  <c r="V2539" i="2"/>
  <c r="V2544" i="2"/>
  <c r="V2550" i="2"/>
  <c r="V2554" i="2"/>
  <c r="V2565" i="2"/>
  <c r="V2569" i="2"/>
  <c r="V2573" i="2"/>
  <c r="V2584" i="2"/>
  <c r="V2589" i="2"/>
  <c r="V2630" i="2"/>
  <c r="V2649" i="2"/>
  <c r="V2670" i="2"/>
  <c r="V2674" i="2"/>
  <c r="V2677" i="2"/>
  <c r="V2691" i="2"/>
  <c r="V2693" i="2"/>
  <c r="V2700" i="2"/>
  <c r="V2716" i="2"/>
  <c r="V2733" i="2"/>
  <c r="V2737" i="2"/>
  <c r="V2739" i="2"/>
  <c r="V2776" i="2"/>
  <c r="V2812" i="2"/>
  <c r="V2843" i="2"/>
  <c r="V2847" i="2"/>
  <c r="V2849" i="2"/>
  <c r="V2851" i="2"/>
  <c r="V2904" i="2"/>
  <c r="V2917" i="2"/>
  <c r="V2928" i="2"/>
  <c r="V2930" i="2"/>
  <c r="V2958" i="2"/>
  <c r="V2965" i="2"/>
  <c r="V2980" i="2"/>
  <c r="V2982" i="2"/>
  <c r="V2984" i="2"/>
  <c r="V2257" i="2"/>
  <c r="V2264" i="2"/>
  <c r="V2266" i="2"/>
  <c r="V2273" i="2"/>
  <c r="V2275" i="2"/>
  <c r="V2282" i="2"/>
  <c r="V2284" i="2"/>
  <c r="V2291" i="2"/>
  <c r="V2293" i="2"/>
  <c r="V2300" i="2"/>
  <c r="V2302" i="2"/>
  <c r="V2309" i="2"/>
  <c r="V2311" i="2"/>
  <c r="V2318" i="2"/>
  <c r="V2320" i="2"/>
  <c r="V2327" i="2"/>
  <c r="V2336" i="2"/>
  <c r="V2345" i="2"/>
  <c r="V2354" i="2"/>
  <c r="V2378" i="2"/>
  <c r="V2380" i="2"/>
  <c r="V2393" i="2"/>
  <c r="V2397" i="2"/>
  <c r="V2404" i="2"/>
  <c r="V2479" i="2"/>
  <c r="V2485" i="2"/>
  <c r="V2494" i="2"/>
  <c r="V2498" i="2"/>
  <c r="V2509" i="2"/>
  <c r="V2513" i="2"/>
  <c r="V2524" i="2"/>
  <c r="V2528" i="2"/>
  <c r="V2549" i="2"/>
  <c r="V2560" i="2"/>
  <c r="V2564" i="2"/>
  <c r="V2594" i="2"/>
  <c r="V2613" i="2"/>
  <c r="V2634" i="2"/>
  <c r="V2638" i="2"/>
  <c r="V2655" i="2"/>
  <c r="V2657" i="2"/>
  <c r="V2680" i="2"/>
  <c r="V2697" i="2"/>
  <c r="V2701" i="2"/>
  <c r="V2703" i="2"/>
  <c r="V2720" i="2"/>
  <c r="V2722" i="2"/>
  <c r="V2745" i="2"/>
  <c r="V2747" i="2"/>
  <c r="V2749" i="2"/>
  <c r="V2753" i="2"/>
  <c r="V2895" i="2"/>
  <c r="V2908" i="2"/>
  <c r="V2919" i="2"/>
  <c r="V2921" i="2"/>
  <c r="V2975" i="2"/>
  <c r="V2962" i="2"/>
  <c r="V2427" i="2"/>
  <c r="V2446" i="2"/>
  <c r="V2455" i="2"/>
  <c r="V2466" i="2"/>
  <c r="V2491" i="2"/>
  <c r="V2502" i="2"/>
  <c r="V2506" i="2"/>
  <c r="V2511" i="2"/>
  <c r="V2515" i="2"/>
  <c r="V2521" i="2"/>
  <c r="V2526" i="2"/>
  <c r="V2536" i="2"/>
  <c r="V2547" i="2"/>
  <c r="V2592" i="2"/>
  <c r="V2682" i="2"/>
  <c r="V2688" i="2"/>
  <c r="V2695" i="2"/>
  <c r="V2773" i="2"/>
  <c r="V2196" i="2"/>
  <c r="V2212" i="2"/>
  <c r="V2326" i="2"/>
  <c r="V2335" i="2"/>
  <c r="V2344" i="2"/>
  <c r="V2353" i="2"/>
  <c r="V2366" i="2"/>
  <c r="V2377" i="2"/>
  <c r="V2381" i="2"/>
  <c r="V2407" i="2"/>
  <c r="V2437" i="2"/>
  <c r="V2450" i="2"/>
  <c r="V2472" i="2"/>
  <c r="V2476" i="2"/>
  <c r="V2482" i="2"/>
  <c r="V2486" i="2"/>
  <c r="V2517" i="2"/>
  <c r="V2532" i="2"/>
  <c r="V2553" i="2"/>
  <c r="V2568" i="2"/>
  <c r="V2572" i="2"/>
  <c r="V2583" i="2"/>
  <c r="V2587" i="2"/>
  <c r="V2591" i="2"/>
  <c r="V2595" i="2"/>
  <c r="V2612" i="2"/>
  <c r="V2614" i="2"/>
  <c r="V2646" i="2"/>
  <c r="V2652" i="2"/>
  <c r="V2659" i="2"/>
  <c r="V2702" i="2"/>
  <c r="V2721" i="2"/>
  <c r="V2742" i="2"/>
  <c r="V2746" i="2"/>
  <c r="V2748" i="2"/>
  <c r="V2750" i="2"/>
  <c r="V2754" i="2"/>
  <c r="V2779" i="2"/>
  <c r="V2783" i="2"/>
  <c r="V2785" i="2"/>
  <c r="V2789" i="2"/>
  <c r="V2800" i="2"/>
  <c r="V2804" i="2"/>
  <c r="V2808" i="2"/>
  <c r="V2815" i="2"/>
  <c r="V2821" i="2"/>
  <c r="V2825" i="2"/>
  <c r="V2831" i="2"/>
  <c r="V2833" i="2"/>
  <c r="V2998" i="2"/>
  <c r="V2224" i="2"/>
  <c r="V2233" i="2"/>
  <c r="V2240" i="2"/>
  <c r="V2242" i="2"/>
  <c r="V2249" i="2"/>
  <c r="V2251" i="2"/>
  <c r="V2258" i="2"/>
  <c r="V2260" i="2"/>
  <c r="V2267" i="2"/>
  <c r="V2269" i="2"/>
  <c r="V2276" i="2"/>
  <c r="V2278" i="2"/>
  <c r="V2285" i="2"/>
  <c r="V2287" i="2"/>
  <c r="V2294" i="2"/>
  <c r="V2296" i="2"/>
  <c r="V2303" i="2"/>
  <c r="V2305" i="2"/>
  <c r="V2312" i="2"/>
  <c r="V2314" i="2"/>
  <c r="V2321" i="2"/>
  <c r="V2323" i="2"/>
  <c r="V2330" i="2"/>
  <c r="V2339" i="2"/>
  <c r="V2348" i="2"/>
  <c r="V2357" i="2"/>
  <c r="V2361" i="2"/>
  <c r="V2368" i="2"/>
  <c r="V2372" i="2"/>
  <c r="V2398" i="2"/>
  <c r="V2411" i="2"/>
  <c r="V2415" i="2"/>
  <c r="V2428" i="2"/>
  <c r="V2432" i="2"/>
  <c r="V2452" i="2"/>
  <c r="V2457" i="2"/>
  <c r="V2461" i="2"/>
  <c r="V2467" i="2"/>
  <c r="V2537" i="2"/>
  <c r="V2574" i="2"/>
  <c r="V2582" i="2"/>
  <c r="V2601" i="2"/>
  <c r="V2603" i="2"/>
  <c r="V2610" i="2"/>
  <c r="V2620" i="2"/>
  <c r="V2623" i="2"/>
  <c r="V2666" i="2"/>
  <c r="V2685" i="2"/>
  <c r="V2727" i="2"/>
  <c r="V2729" i="2"/>
  <c r="V2758" i="2"/>
  <c r="V2762" i="2"/>
  <c r="V2913" i="2"/>
  <c r="V2926" i="2"/>
  <c r="V2967" i="2"/>
  <c r="V2989" i="2"/>
  <c r="V2356" i="2"/>
  <c r="V2365" i="2"/>
  <c r="V2374" i="2"/>
  <c r="V2383" i="2"/>
  <c r="V2392" i="2"/>
  <c r="V2401" i="2"/>
  <c r="V2410" i="2"/>
  <c r="V2419" i="2"/>
  <c r="V2421" i="2"/>
  <c r="V2423" i="2"/>
  <c r="V2445" i="2"/>
  <c r="V2449" i="2"/>
  <c r="V2454" i="2"/>
  <c r="V2458" i="2"/>
  <c r="V2462" i="2"/>
  <c r="V2473" i="2"/>
  <c r="V2477" i="2"/>
  <c r="V2484" i="2"/>
  <c r="V2488" i="2"/>
  <c r="V2493" i="2"/>
  <c r="V2497" i="2"/>
  <c r="V2503" i="2"/>
  <c r="V2508" i="2"/>
  <c r="V2512" i="2"/>
  <c r="V2516" i="2"/>
  <c r="V2523" i="2"/>
  <c r="V2527" i="2"/>
  <c r="V2538" i="2"/>
  <c r="V2542" i="2"/>
  <c r="V2546" i="2"/>
  <c r="V2557" i="2"/>
  <c r="V2562" i="2"/>
  <c r="V2607" i="2"/>
  <c r="V2626" i="2"/>
  <c r="V2643" i="2"/>
  <c r="V2662" i="2"/>
  <c r="V2679" i="2"/>
  <c r="V2698" i="2"/>
  <c r="V2715" i="2"/>
  <c r="V2734" i="2"/>
  <c r="V2759" i="2"/>
  <c r="V2786" i="2"/>
  <c r="V2801" i="2"/>
  <c r="V2803" i="2"/>
  <c r="V2807" i="2"/>
  <c r="V2818" i="2"/>
  <c r="V2822" i="2"/>
  <c r="V2880" i="2"/>
  <c r="V2889" i="2"/>
  <c r="V2898" i="2"/>
  <c r="V2907" i="2"/>
  <c r="V2916" i="2"/>
  <c r="V2925" i="2"/>
  <c r="V2934" i="2"/>
  <c r="V2943" i="2"/>
  <c r="V2952" i="2"/>
  <c r="V2959" i="2"/>
  <c r="V2961" i="2"/>
  <c r="V2968" i="2"/>
  <c r="V2970" i="2"/>
  <c r="V2977" i="2"/>
  <c r="V2979" i="2"/>
  <c r="V2986" i="2"/>
  <c r="V2988" i="2"/>
  <c r="V2995" i="2"/>
  <c r="V2997" i="2"/>
  <c r="V1619" i="2"/>
  <c r="V1635" i="2"/>
  <c r="V1637" i="2"/>
  <c r="V1653" i="2"/>
  <c r="V1664" i="2"/>
  <c r="V1940" i="2"/>
  <c r="V1950" i="2"/>
  <c r="V1973" i="2"/>
  <c r="V2013" i="2"/>
  <c r="V2015" i="2"/>
  <c r="V2040" i="2"/>
  <c r="V2217" i="2"/>
  <c r="V2219" i="2"/>
  <c r="V1616" i="2"/>
  <c r="V1620" i="2"/>
  <c r="V1622" i="2"/>
  <c r="V1643" i="2"/>
  <c r="V1683" i="2"/>
  <c r="V1685" i="2"/>
  <c r="V1943" i="2"/>
  <c r="V1962" i="2"/>
  <c r="V1970" i="2"/>
  <c r="V1974" i="2"/>
  <c r="V1980" i="2"/>
  <c r="V1982" i="2"/>
  <c r="V1994" i="2"/>
  <c r="V1996" i="2"/>
  <c r="V2033" i="2"/>
  <c r="V2037" i="2"/>
  <c r="V2039" i="2"/>
  <c r="V2049" i="2"/>
  <c r="V2055" i="2"/>
  <c r="V2059" i="2"/>
  <c r="V2061" i="2"/>
  <c r="V2067" i="2"/>
  <c r="V2073" i="2"/>
  <c r="V2077" i="2"/>
  <c r="V2079" i="2"/>
  <c r="V2085" i="2"/>
  <c r="V2091" i="2"/>
  <c r="V2095" i="2"/>
  <c r="V2097" i="2"/>
  <c r="V2103" i="2"/>
  <c r="V2109" i="2"/>
  <c r="V2113" i="2"/>
  <c r="V2115" i="2"/>
  <c r="V2121" i="2"/>
  <c r="V2127" i="2"/>
  <c r="V2131" i="2"/>
  <c r="V2133" i="2"/>
  <c r="V2139" i="2"/>
  <c r="V2145" i="2"/>
  <c r="V2149" i="2"/>
  <c r="V2151" i="2"/>
  <c r="V2157" i="2"/>
  <c r="V2163" i="2"/>
  <c r="V2167" i="2"/>
  <c r="V2169" i="2"/>
  <c r="V2175" i="2"/>
  <c r="V2181" i="2"/>
  <c r="V2185" i="2"/>
  <c r="V2187" i="2"/>
  <c r="V2193" i="2"/>
  <c r="V2210" i="2"/>
  <c r="V1652" i="2"/>
  <c r="V1681" i="2"/>
  <c r="V1689" i="2"/>
  <c r="V1691" i="2"/>
  <c r="V1712" i="2"/>
  <c r="V1716" i="2"/>
  <c r="V1718" i="2"/>
  <c r="V1739" i="2"/>
  <c r="V1743" i="2"/>
  <c r="V1745" i="2"/>
  <c r="V1766" i="2"/>
  <c r="V1770" i="2"/>
  <c r="V1772" i="2"/>
  <c r="V1793" i="2"/>
  <c r="V1797" i="2"/>
  <c r="V1799" i="2"/>
  <c r="V1820" i="2"/>
  <c r="V1824" i="2"/>
  <c r="V1826" i="2"/>
  <c r="V1847" i="2"/>
  <c r="V1851" i="2"/>
  <c r="V1853" i="2"/>
  <c r="V1874" i="2"/>
  <c r="V1878" i="2"/>
  <c r="V1880" i="2"/>
  <c r="V1901" i="2"/>
  <c r="V1905" i="2"/>
  <c r="V1907" i="2"/>
  <c r="V1928" i="2"/>
  <c r="V1934" i="2"/>
  <c r="V1949" i="2"/>
  <c r="V1951" i="2"/>
  <c r="V1968" i="2"/>
  <c r="V1992" i="2"/>
  <c r="V2004" i="2"/>
  <c r="V2006" i="2"/>
  <c r="V2010" i="2"/>
  <c r="V2045" i="2"/>
  <c r="V2203" i="2"/>
  <c r="V2208" i="2"/>
  <c r="V2220" i="2"/>
  <c r="V1634" i="2"/>
  <c r="V1955" i="2"/>
  <c r="V2024" i="2"/>
  <c r="V2028" i="2"/>
  <c r="V2032" i="2"/>
  <c r="V2201" i="2"/>
  <c r="V1627" i="2"/>
  <c r="V1636" i="2"/>
  <c r="V1638" i="2"/>
  <c r="V1640" i="2"/>
  <c r="V1661" i="2"/>
  <c r="V1672" i="2"/>
  <c r="V1687" i="2"/>
  <c r="V1696" i="2"/>
  <c r="V1705" i="2"/>
  <c r="V1714" i="2"/>
  <c r="V1723" i="2"/>
  <c r="V1732" i="2"/>
  <c r="V1741" i="2"/>
  <c r="V1750" i="2"/>
  <c r="V1759" i="2"/>
  <c r="V1768" i="2"/>
  <c r="V1777" i="2"/>
  <c r="V1786" i="2"/>
  <c r="V1795" i="2"/>
  <c r="V1804" i="2"/>
  <c r="V1813" i="2"/>
  <c r="V1822" i="2"/>
  <c r="V1831" i="2"/>
  <c r="V1840" i="2"/>
  <c r="V1849" i="2"/>
  <c r="V1858" i="2"/>
  <c r="V1867" i="2"/>
  <c r="V1876" i="2"/>
  <c r="V1885" i="2"/>
  <c r="V1894" i="2"/>
  <c r="V1903" i="2"/>
  <c r="V1912" i="2"/>
  <c r="V1921" i="2"/>
  <c r="V1926" i="2"/>
  <c r="V1930" i="2"/>
  <c r="V1935" i="2"/>
  <c r="V1946" i="2"/>
  <c r="V1986" i="2"/>
  <c r="V2022" i="2"/>
  <c r="V2090" i="2"/>
  <c r="V2096" i="2"/>
  <c r="V2102" i="2"/>
  <c r="V2108" i="2"/>
  <c r="V2114" i="2"/>
  <c r="V2120" i="2"/>
  <c r="V2132" i="2"/>
  <c r="V2138" i="2"/>
  <c r="V2150" i="2"/>
  <c r="V2156" i="2"/>
  <c r="V2168" i="2"/>
  <c r="V2174" i="2"/>
  <c r="V2186" i="2"/>
  <c r="V2192" i="2"/>
  <c r="V1618" i="2"/>
  <c r="V1629" i="2"/>
  <c r="V1631" i="2"/>
  <c r="V1642" i="2"/>
  <c r="V1644" i="2"/>
  <c r="V1646" i="2"/>
  <c r="V1663" i="2"/>
  <c r="V1678" i="2"/>
  <c r="V1939" i="2"/>
  <c r="V1960" i="2"/>
  <c r="V1971" i="2"/>
  <c r="V1626" i="2"/>
  <c r="V1662" i="2"/>
  <c r="V1947" i="2"/>
  <c r="V1957" i="2"/>
  <c r="V1959" i="2"/>
  <c r="V1989" i="2"/>
  <c r="V2000" i="2"/>
  <c r="V2009" i="2"/>
  <c r="V2019" i="2"/>
  <c r="V2021" i="2"/>
  <c r="V2025" i="2"/>
  <c r="V2036" i="2"/>
  <c r="V1647" i="2"/>
  <c r="V1649" i="2"/>
  <c r="V1660" i="2"/>
  <c r="V1690" i="2"/>
  <c r="V1692" i="2"/>
  <c r="V1699" i="2"/>
  <c r="V1701" i="2"/>
  <c r="V1708" i="2"/>
  <c r="V1945" i="2"/>
  <c r="V1991" i="2"/>
  <c r="V1995" i="2"/>
  <c r="AI245" i="6"/>
  <c r="AP245" i="6" s="1"/>
  <c r="T22" i="6" s="1"/>
  <c r="V1617" i="2"/>
  <c r="V1654" i="2"/>
  <c r="V1656" i="2"/>
  <c r="V1658" i="2"/>
  <c r="V1669" i="2"/>
  <c r="V1671" i="2"/>
  <c r="V1695" i="2"/>
  <c r="V1704" i="2"/>
  <c r="V1713" i="2"/>
  <c r="V1722" i="2"/>
  <c r="V1731" i="2"/>
  <c r="V1740" i="2"/>
  <c r="V1749" i="2"/>
  <c r="V1758" i="2"/>
  <c r="V1767" i="2"/>
  <c r="V1774" i="2"/>
  <c r="V1776" i="2"/>
  <c r="V1783" i="2"/>
  <c r="V1785" i="2"/>
  <c r="V1792" i="2"/>
  <c r="V1794" i="2"/>
  <c r="V1801" i="2"/>
  <c r="V1803" i="2"/>
  <c r="V1810" i="2"/>
  <c r="V1812" i="2"/>
  <c r="V1819" i="2"/>
  <c r="V1821" i="2"/>
  <c r="V1828" i="2"/>
  <c r="V1830" i="2"/>
  <c r="V1837" i="2"/>
  <c r="V1839" i="2"/>
  <c r="V1846" i="2"/>
  <c r="V1848" i="2"/>
  <c r="V1855" i="2"/>
  <c r="V1857" i="2"/>
  <c r="V1864" i="2"/>
  <c r="V1866" i="2"/>
  <c r="V1873" i="2"/>
  <c r="V1875" i="2"/>
  <c r="V1882" i="2"/>
  <c r="V1884" i="2"/>
  <c r="V1891" i="2"/>
  <c r="V1893" i="2"/>
  <c r="V1900" i="2"/>
  <c r="V1902" i="2"/>
  <c r="V1909" i="2"/>
  <c r="V1911" i="2"/>
  <c r="V1918" i="2"/>
  <c r="V1923" i="2"/>
  <c r="V1927" i="2"/>
  <c r="V1932" i="2"/>
  <c r="V1936" i="2"/>
  <c r="V1954" i="2"/>
  <c r="V1988" i="2"/>
  <c r="V2001" i="2"/>
  <c r="V2014" i="2"/>
  <c r="V2200" i="2"/>
  <c r="V2209" i="2"/>
  <c r="V2218" i="2"/>
  <c r="V1710" i="2"/>
  <c r="V1717" i="2"/>
  <c r="V1719" i="2"/>
  <c r="V1726" i="2"/>
  <c r="V1728" i="2"/>
  <c r="V1735" i="2"/>
  <c r="V1737" i="2"/>
  <c r="V1744" i="2"/>
  <c r="V1746" i="2"/>
  <c r="V1753" i="2"/>
  <c r="V1755" i="2"/>
  <c r="V1762" i="2"/>
  <c r="V1764" i="2"/>
  <c r="V1771" i="2"/>
  <c r="V1773" i="2"/>
  <c r="V1780" i="2"/>
  <c r="V1782" i="2"/>
  <c r="V1789" i="2"/>
  <c r="V1791" i="2"/>
  <c r="V1798" i="2"/>
  <c r="V1800" i="2"/>
  <c r="V1807" i="2"/>
  <c r="V1809" i="2"/>
  <c r="V1816" i="2"/>
  <c r="V1818" i="2"/>
  <c r="V1825" i="2"/>
  <c r="V1827" i="2"/>
  <c r="V1834" i="2"/>
  <c r="V1836" i="2"/>
  <c r="V1843" i="2"/>
  <c r="V1845" i="2"/>
  <c r="V1852" i="2"/>
  <c r="V1854" i="2"/>
  <c r="V1861" i="2"/>
  <c r="V1863" i="2"/>
  <c r="V1870" i="2"/>
  <c r="V1872" i="2"/>
  <c r="V1879" i="2"/>
  <c r="V1881" i="2"/>
  <c r="V1888" i="2"/>
  <c r="V1890" i="2"/>
  <c r="V1897" i="2"/>
  <c r="V1899" i="2"/>
  <c r="V1906" i="2"/>
  <c r="V1908" i="2"/>
  <c r="V1915" i="2"/>
  <c r="V1917" i="2"/>
  <c r="V1920" i="2"/>
  <c r="V1924" i="2"/>
  <c r="V1929" i="2"/>
  <c r="V1933" i="2"/>
  <c r="V1948" i="2"/>
  <c r="V1965" i="2"/>
  <c r="V1978" i="2"/>
  <c r="V2018" i="2"/>
  <c r="V2027" i="2"/>
  <c r="V2031" i="2"/>
  <c r="V2087" i="2"/>
  <c r="V2093" i="2"/>
  <c r="V2099" i="2"/>
  <c r="V2105" i="2"/>
  <c r="V2111" i="2"/>
  <c r="V2117" i="2"/>
  <c r="V2123" i="2"/>
  <c r="V2129" i="2"/>
  <c r="V2141" i="2"/>
  <c r="V2147" i="2"/>
  <c r="V2159" i="2"/>
  <c r="V2165" i="2"/>
  <c r="V2177" i="2"/>
  <c r="V2183" i="2"/>
  <c r="V2195" i="2"/>
  <c r="V2197" i="2"/>
  <c r="V2204" i="2"/>
  <c r="V2206" i="2"/>
  <c r="V2213" i="2"/>
  <c r="V2215" i="2"/>
  <c r="V2222" i="2"/>
  <c r="E88" i="9"/>
  <c r="L87" i="9" s="1"/>
  <c r="AE18" i="6" s="1"/>
  <c r="F88" i="9"/>
  <c r="M87" i="9" s="1"/>
  <c r="AF18" i="6" s="1"/>
  <c r="AG93" i="6"/>
  <c r="AN92" i="6" s="1"/>
  <c r="AG245" i="6"/>
  <c r="AN245" i="6" s="1"/>
  <c r="R22" i="6" s="1"/>
  <c r="D215" i="9"/>
  <c r="E215" i="9"/>
  <c r="F215" i="9"/>
  <c r="AI93" i="6"/>
  <c r="AP92" i="6" s="1"/>
  <c r="AI78" i="6"/>
  <c r="AJ78" i="6"/>
  <c r="AL41" i="6"/>
  <c r="D76" i="9"/>
  <c r="K75" i="9" s="1"/>
  <c r="AD17" i="6" s="1"/>
  <c r="D134" i="9"/>
  <c r="AI335" i="6"/>
  <c r="AP335" i="6" s="1"/>
  <c r="T27" i="6" s="1"/>
  <c r="AI318" i="6"/>
  <c r="AP318" i="6" s="1"/>
  <c r="X26" i="6" s="1"/>
  <c r="AI282" i="6"/>
  <c r="AP282" i="6" s="1"/>
  <c r="X24" i="6" s="1"/>
  <c r="AH335" i="6"/>
  <c r="AO335" i="6" s="1"/>
  <c r="S27" i="6" s="1"/>
  <c r="AH318" i="6"/>
  <c r="AO318" i="6" s="1"/>
  <c r="W26" i="6" s="1"/>
  <c r="AH282" i="6"/>
  <c r="AO282" i="6" s="1"/>
  <c r="W24" i="6" s="1"/>
  <c r="D178" i="9"/>
  <c r="K177" i="9" s="1"/>
  <c r="AD26" i="6" s="1"/>
  <c r="F76" i="9"/>
  <c r="M75" i="9" s="1"/>
  <c r="AF17" i="6" s="1"/>
  <c r="AI147" i="6"/>
  <c r="AP146" i="6" s="1"/>
  <c r="D17" i="6" s="1"/>
  <c r="AI148" i="6"/>
  <c r="AP148" i="6" s="1"/>
  <c r="H17" i="6" s="1"/>
  <c r="F192" i="9"/>
  <c r="M191" i="9" s="1"/>
  <c r="AJ27" i="6" s="1"/>
  <c r="F190" i="9"/>
  <c r="M189" i="9" s="1"/>
  <c r="AF27" i="6" s="1"/>
  <c r="AJ41" i="6"/>
  <c r="AH130" i="6"/>
  <c r="AO130" i="6" s="1"/>
  <c r="G16" i="6" s="1"/>
  <c r="AK41" i="6"/>
  <c r="AG317" i="6"/>
  <c r="AN317" i="6" s="1"/>
  <c r="R26" i="6" s="1"/>
  <c r="AG246" i="6"/>
  <c r="AN246" i="6" s="1"/>
  <c r="V22" i="6" s="1"/>
  <c r="E154" i="9"/>
  <c r="L153" i="9" s="1"/>
  <c r="AE24" i="6" s="1"/>
  <c r="AH292" i="6"/>
  <c r="AO292" i="6" s="1"/>
  <c r="G25" i="6" s="1"/>
  <c r="E43" i="9"/>
  <c r="L42" i="9" s="1"/>
  <c r="AE14" i="6" s="1"/>
  <c r="E143" i="9"/>
  <c r="L142" i="9" s="1"/>
  <c r="AE23" i="6" s="1"/>
  <c r="E223" i="9"/>
  <c r="L222" i="9" s="1"/>
  <c r="AE30" i="6" s="1"/>
  <c r="AH345" i="6"/>
  <c r="AO344" i="6" s="1"/>
  <c r="C28" i="6" s="1"/>
  <c r="AH183" i="6"/>
  <c r="AO182" i="6" s="1"/>
  <c r="C19" i="6" s="1"/>
  <c r="F154" i="9"/>
  <c r="M153" i="9" s="1"/>
  <c r="AF24" i="6" s="1"/>
  <c r="AI292" i="6"/>
  <c r="AP292" i="6" s="1"/>
  <c r="H25" i="6" s="1"/>
  <c r="F43" i="9"/>
  <c r="M42" i="9" s="1"/>
  <c r="AF14" i="6" s="1"/>
  <c r="F143" i="9"/>
  <c r="M142" i="9" s="1"/>
  <c r="AF23" i="6" s="1"/>
  <c r="F223" i="9"/>
  <c r="M222" i="9" s="1"/>
  <c r="AF30" i="6" s="1"/>
  <c r="AI345" i="6"/>
  <c r="AP344" i="6" s="1"/>
  <c r="D28" i="6" s="1"/>
  <c r="AI183" i="6"/>
  <c r="AP182" i="6" s="1"/>
  <c r="D19" i="6" s="1"/>
  <c r="AI130" i="6"/>
  <c r="AP130" i="6" s="1"/>
  <c r="H16" i="6" s="1"/>
  <c r="F110" i="9"/>
  <c r="M109" i="9" s="1"/>
  <c r="AF20" i="6" s="1"/>
  <c r="AI237" i="6"/>
  <c r="AP236" i="6" s="1"/>
  <c r="AI220" i="6"/>
  <c r="AP220" i="6" s="1"/>
  <c r="H21" i="6" s="1"/>
  <c r="AI255" i="6"/>
  <c r="AP254" i="6" s="1"/>
  <c r="D23" i="6" s="1"/>
  <c r="AI119" i="6"/>
  <c r="AP119" i="6" s="1"/>
  <c r="T15" i="6" s="1"/>
  <c r="AG165" i="6"/>
  <c r="AN164" i="6"/>
  <c r="B18" i="6" s="1"/>
  <c r="D99" i="9"/>
  <c r="K98" i="9"/>
  <c r="AD19" i="6" s="1"/>
  <c r="AH380" i="6"/>
  <c r="AO380" i="6"/>
  <c r="C30" i="6" s="1"/>
  <c r="E190" i="9"/>
  <c r="L189" i="9" s="1"/>
  <c r="E178" i="9"/>
  <c r="L177" i="9" s="1"/>
  <c r="E166" i="9"/>
  <c r="L165" i="9" s="1"/>
  <c r="AE25" i="6" s="1"/>
  <c r="AH274" i="6"/>
  <c r="AO274" i="6" s="1"/>
  <c r="G24" i="6" s="1"/>
  <c r="AH346" i="6"/>
  <c r="AO346" i="6" s="1"/>
  <c r="G28" i="6" s="1"/>
  <c r="AH364" i="6"/>
  <c r="AO364" i="6" s="1"/>
  <c r="G29" i="6" s="1"/>
  <c r="AH310" i="6"/>
  <c r="AO310" i="6" s="1"/>
  <c r="G26" i="6" s="1"/>
  <c r="AH111" i="6"/>
  <c r="AO110" i="6" s="1"/>
  <c r="AH165" i="6"/>
  <c r="AO164" i="6" s="1"/>
  <c r="E99" i="9"/>
  <c r="L98" i="9"/>
  <c r="AE19" i="6" s="1"/>
  <c r="E76" i="9"/>
  <c r="L75" i="9" s="1"/>
  <c r="AE17" i="6" s="1"/>
  <c r="AH238" i="6"/>
  <c r="AO238" i="6"/>
  <c r="G22" i="6" s="1"/>
  <c r="AH291" i="6"/>
  <c r="AO290" i="6" s="1"/>
  <c r="C25" i="6" s="1"/>
  <c r="AH309" i="6"/>
  <c r="AO308" i="6"/>
  <c r="C26" i="6" s="1"/>
  <c r="AH147" i="6"/>
  <c r="AO146" i="6" s="1"/>
  <c r="AH148" i="6"/>
  <c r="AO148" i="6" s="1"/>
  <c r="G17" i="6" s="1"/>
  <c r="AH328" i="6"/>
  <c r="AO328" i="6" s="1"/>
  <c r="G27" i="6" s="1"/>
  <c r="AH219" i="6"/>
  <c r="AO218" i="6" s="1"/>
  <c r="C21" i="6" s="1"/>
  <c r="AH317" i="6"/>
  <c r="AO317" i="6"/>
  <c r="S26" i="6" s="1"/>
  <c r="E134" i="9"/>
  <c r="AH191" i="6"/>
  <c r="AO191" i="6" s="1"/>
  <c r="S19" i="6" s="1"/>
  <c r="AH354" i="6"/>
  <c r="AO354" i="6" s="1"/>
  <c r="W28" i="6" s="1"/>
  <c r="AH138" i="6"/>
  <c r="AO138" i="6" s="1"/>
  <c r="W16" i="6" s="1"/>
  <c r="AH389" i="6"/>
  <c r="AO389" i="6" s="1"/>
  <c r="S30" i="6" s="1"/>
  <c r="AH246" i="6"/>
  <c r="AO246" i="6"/>
  <c r="W22" i="6"/>
  <c r="D166" i="9"/>
  <c r="K165" i="9" s="1"/>
  <c r="AD25" i="6" s="1"/>
  <c r="AG328" i="6"/>
  <c r="AN328" i="6" s="1"/>
  <c r="F27" i="6" s="1"/>
  <c r="F178" i="9"/>
  <c r="M177" i="9" s="1"/>
  <c r="AF26" i="6" s="1"/>
  <c r="F166" i="9"/>
  <c r="M165" i="9" s="1"/>
  <c r="AF25" i="6" s="1"/>
  <c r="AI274" i="6"/>
  <c r="AP274" i="6" s="1"/>
  <c r="H24" i="6" s="1"/>
  <c r="AI346" i="6"/>
  <c r="AP346" i="6"/>
  <c r="H28" i="6"/>
  <c r="AI310" i="6"/>
  <c r="AP310" i="6" s="1"/>
  <c r="H26" i="6" s="1"/>
  <c r="AI111" i="6"/>
  <c r="AP110" i="6" s="1"/>
  <c r="D15" i="6" s="1"/>
  <c r="AI165" i="6"/>
  <c r="AP164" i="6" s="1"/>
  <c r="D18" i="6" s="1"/>
  <c r="F99" i="9"/>
  <c r="M98" i="9" s="1"/>
  <c r="AF19" i="6" s="1"/>
  <c r="AI120" i="6"/>
  <c r="AP120" i="6" s="1"/>
  <c r="X15" i="6" s="1"/>
  <c r="F145" i="9"/>
  <c r="AI336" i="6"/>
  <c r="AP336" i="6" s="1"/>
  <c r="X27" i="6" s="1"/>
  <c r="AI156" i="6"/>
  <c r="AP156" i="6" s="1"/>
  <c r="X17" i="6" s="1"/>
  <c r="F101" i="9"/>
  <c r="M100" i="9" s="1"/>
  <c r="AJ19" i="6" s="1"/>
  <c r="AI174" i="6"/>
  <c r="AP174" i="6"/>
  <c r="X18" i="6"/>
  <c r="AI317" i="6"/>
  <c r="AP317" i="6" s="1"/>
  <c r="T26" i="6" s="1"/>
  <c r="F134" i="9"/>
  <c r="AI191" i="6"/>
  <c r="AP191" i="6" s="1"/>
  <c r="T19" i="6" s="1"/>
  <c r="AI354" i="6"/>
  <c r="AP354" i="6" s="1"/>
  <c r="X28" i="6" s="1"/>
  <c r="AI138" i="6"/>
  <c r="AP138" i="6" s="1"/>
  <c r="X16" i="6" s="1"/>
  <c r="AI389" i="6"/>
  <c r="AP389" i="6"/>
  <c r="T30" i="6" s="1"/>
  <c r="AI246" i="6"/>
  <c r="AP246" i="6"/>
  <c r="X22" i="6" s="1"/>
  <c r="AI380" i="6"/>
  <c r="AI238" i="6"/>
  <c r="AP238" i="6" s="1"/>
  <c r="H22" i="6" s="1"/>
  <c r="AI291" i="6"/>
  <c r="AP290" i="6" s="1"/>
  <c r="D25" i="6" s="1"/>
  <c r="AI309" i="6"/>
  <c r="AP308" i="6" s="1"/>
  <c r="D26" i="6" s="1"/>
  <c r="AI328" i="6"/>
  <c r="AP328" i="6"/>
  <c r="H27" i="6"/>
  <c r="AI219" i="6"/>
  <c r="AP218" i="6" s="1"/>
  <c r="D21" i="6" s="1"/>
  <c r="F168" i="9"/>
  <c r="AI264" i="6"/>
  <c r="AP264" i="6" s="1"/>
  <c r="X23" i="6" s="1"/>
  <c r="F180" i="9"/>
  <c r="M179" i="9"/>
  <c r="AJ26" i="6"/>
  <c r="D154" i="9"/>
  <c r="K153" i="9" s="1"/>
  <c r="AD24" i="6" s="1"/>
  <c r="D43" i="9"/>
  <c r="K42" i="9" s="1"/>
  <c r="AD14" i="6" s="1"/>
  <c r="AL14" i="6" s="1"/>
  <c r="D143" i="9"/>
  <c r="K142" i="9" s="1"/>
  <c r="AD23" i="6" s="1"/>
  <c r="D223" i="9"/>
  <c r="K222" i="9" s="1"/>
  <c r="AD30" i="6" s="1"/>
  <c r="AG130" i="6"/>
  <c r="AN130" i="6" s="1"/>
  <c r="F16" i="6" s="1"/>
  <c r="D110" i="9"/>
  <c r="K109" i="9"/>
  <c r="AD20" i="6"/>
  <c r="AG237" i="6"/>
  <c r="AN236" i="6" s="1"/>
  <c r="B22" i="6" s="1"/>
  <c r="AG220" i="6"/>
  <c r="AN220" i="6" s="1"/>
  <c r="F21" i="6" s="1"/>
  <c r="AG255" i="6"/>
  <c r="AN254" i="6" s="1"/>
  <c r="B23" i="6" s="1"/>
  <c r="AG201" i="6"/>
  <c r="AN200" i="6" s="1"/>
  <c r="AG335" i="6"/>
  <c r="AN335" i="6"/>
  <c r="R27" i="6" s="1"/>
  <c r="E110" i="9"/>
  <c r="L109" i="9" s="1"/>
  <c r="AE20" i="6" s="1"/>
  <c r="AH237" i="6"/>
  <c r="AO236" i="6" s="1"/>
  <c r="AH220" i="6"/>
  <c r="AO220" i="6" s="1"/>
  <c r="G21" i="6" s="1"/>
  <c r="AH255" i="6"/>
  <c r="AO254" i="6" s="1"/>
  <c r="C23" i="6" s="1"/>
  <c r="AH201" i="6"/>
  <c r="AO200" i="6" s="1"/>
  <c r="C20" i="6" s="1"/>
  <c r="AH119" i="6"/>
  <c r="AO119" i="6" s="1"/>
  <c r="S15" i="6" s="1"/>
  <c r="AJ86" i="6"/>
  <c r="F91" i="9"/>
  <c r="AI348" i="6"/>
  <c r="AP348" i="6" s="1"/>
  <c r="L28" i="6" s="1"/>
  <c r="AH86" i="6"/>
  <c r="AH78" i="6"/>
  <c r="E168" i="9"/>
  <c r="E192" i="9"/>
  <c r="L191" i="9" s="1"/>
  <c r="AI27" i="6" s="1"/>
  <c r="AH264" i="6"/>
  <c r="AO264" i="6"/>
  <c r="W23" i="6" s="1"/>
  <c r="E180" i="9"/>
  <c r="L179" i="9" s="1"/>
  <c r="AI26" i="6" s="1"/>
  <c r="AH120" i="6"/>
  <c r="AO120" i="6" s="1"/>
  <c r="W15" i="6" s="1"/>
  <c r="E145" i="9"/>
  <c r="AH336" i="6"/>
  <c r="AO336" i="6" s="1"/>
  <c r="W27" i="6" s="1"/>
  <c r="E101" i="9"/>
  <c r="L100" i="9" s="1"/>
  <c r="AI19" i="6" s="1"/>
  <c r="AH174" i="6"/>
  <c r="AO174" i="6" s="1"/>
  <c r="W18" i="6" s="1"/>
  <c r="E91" i="9"/>
  <c r="AI86" i="6"/>
  <c r="E157" i="9"/>
  <c r="AH348" i="6"/>
  <c r="AO348" i="6" s="1"/>
  <c r="K28" i="6" s="1"/>
  <c r="AH222" i="6"/>
  <c r="AO222" i="6" s="1"/>
  <c r="K21" i="6" s="1"/>
  <c r="E113" i="9"/>
  <c r="F113" i="9"/>
  <c r="F146" i="9"/>
  <c r="F67" i="9"/>
  <c r="F123" i="9"/>
  <c r="D214" i="9"/>
  <c r="K213" i="9" s="1"/>
  <c r="AH29" i="6" s="1"/>
  <c r="AG281" i="6"/>
  <c r="AN281" i="6"/>
  <c r="R24" i="6" s="1"/>
  <c r="AG353" i="6"/>
  <c r="AN353" i="6" s="1"/>
  <c r="R28" i="6" s="1"/>
  <c r="D225" i="9"/>
  <c r="K224" i="9" s="1"/>
  <c r="AH30" i="6" s="1"/>
  <c r="D112" i="9"/>
  <c r="AG390" i="6"/>
  <c r="AN390" i="6" s="1"/>
  <c r="V30" i="6" s="1"/>
  <c r="D204" i="9"/>
  <c r="D90" i="9"/>
  <c r="D169" i="9"/>
  <c r="D56" i="9"/>
  <c r="E146" i="9"/>
  <c r="E67" i="9"/>
  <c r="AG86" i="6"/>
  <c r="AG78" i="6"/>
  <c r="AG137" i="6"/>
  <c r="AN137" i="6" s="1"/>
  <c r="R16" i="6" s="1"/>
  <c r="AG210" i="6"/>
  <c r="AN210" i="6"/>
  <c r="V20" i="6" s="1"/>
  <c r="D57" i="9"/>
  <c r="D157" i="9"/>
  <c r="E123" i="9"/>
  <c r="AI227" i="6"/>
  <c r="AP227" i="6" s="1"/>
  <c r="T21" i="6" s="1"/>
  <c r="AG228" i="6"/>
  <c r="AN228" i="6" s="1"/>
  <c r="V21" i="6" s="1"/>
  <c r="E214" i="9"/>
  <c r="AH281" i="6"/>
  <c r="AO281" i="6" s="1"/>
  <c r="S24" i="6" s="1"/>
  <c r="AH353" i="6"/>
  <c r="AO353" i="6" s="1"/>
  <c r="S28" i="6" s="1"/>
  <c r="E225" i="9"/>
  <c r="L224" i="9" s="1"/>
  <c r="AI30" i="6" s="1"/>
  <c r="E112" i="9"/>
  <c r="AH390" i="6"/>
  <c r="AO390" i="6" s="1"/>
  <c r="W30" i="6" s="1"/>
  <c r="E204" i="9"/>
  <c r="E90" i="9"/>
  <c r="AH300" i="6"/>
  <c r="AO300" i="6" s="1"/>
  <c r="W25" i="6" s="1"/>
  <c r="AH372" i="6"/>
  <c r="AO372" i="6" s="1"/>
  <c r="W29" i="6" s="1"/>
  <c r="E169" i="9"/>
  <c r="E56" i="9"/>
  <c r="AH137" i="6"/>
  <c r="AO137" i="6"/>
  <c r="S16" i="6" s="1"/>
  <c r="AH210" i="6"/>
  <c r="AO210" i="6" s="1"/>
  <c r="W20" i="6" s="1"/>
  <c r="E57" i="9"/>
  <c r="AH228" i="6"/>
  <c r="AO228" i="6" s="1"/>
  <c r="W21" i="6" s="1"/>
  <c r="AI276" i="6"/>
  <c r="AP276" i="6" s="1"/>
  <c r="L24" i="6" s="1"/>
  <c r="F214" i="9"/>
  <c r="M213" i="9" s="1"/>
  <c r="AJ29" i="6" s="1"/>
  <c r="AI281" i="6"/>
  <c r="AP281" i="6" s="1"/>
  <c r="T24" i="6" s="1"/>
  <c r="AI353" i="6"/>
  <c r="AP353" i="6" s="1"/>
  <c r="T28" i="6" s="1"/>
  <c r="F225" i="9"/>
  <c r="M224" i="9" s="1"/>
  <c r="AJ30" i="6" s="1"/>
  <c r="AI294" i="6"/>
  <c r="AP294" i="6" s="1"/>
  <c r="L25" i="6" s="1"/>
  <c r="F112" i="9"/>
  <c r="AI390" i="6"/>
  <c r="AP390" i="6"/>
  <c r="X30" i="6" s="1"/>
  <c r="F204" i="9"/>
  <c r="F90" i="9"/>
  <c r="AI300" i="6"/>
  <c r="AP300" i="6" s="1"/>
  <c r="X25" i="6" s="1"/>
  <c r="AI372" i="6"/>
  <c r="AP372" i="6" s="1"/>
  <c r="X29" i="6" s="1"/>
  <c r="F169" i="9"/>
  <c r="F56" i="9"/>
  <c r="AI137" i="6"/>
  <c r="AP137" i="6" s="1"/>
  <c r="T16" i="6" s="1"/>
  <c r="AI210" i="6"/>
  <c r="AP210" i="6" s="1"/>
  <c r="X20" i="6" s="1"/>
  <c r="F57" i="9"/>
  <c r="AI228" i="6"/>
  <c r="AP228" i="6" s="1"/>
  <c r="X21" i="6" s="1"/>
  <c r="F157" i="9"/>
  <c r="D168" i="9"/>
  <c r="D192" i="9"/>
  <c r="K191" i="9" s="1"/>
  <c r="AH27" i="6" s="1"/>
  <c r="D180" i="9"/>
  <c r="K179" i="9" s="1"/>
  <c r="AH26" i="6" s="1"/>
  <c r="AG120" i="6"/>
  <c r="AN120" i="6"/>
  <c r="V15" i="6" s="1"/>
  <c r="D145" i="9"/>
  <c r="AG336" i="6"/>
  <c r="AN336" i="6" s="1"/>
  <c r="V27" i="6" s="1"/>
  <c r="AG156" i="6"/>
  <c r="AN156" i="6" s="1"/>
  <c r="V17" i="6"/>
  <c r="D101" i="9"/>
  <c r="K100" i="9" s="1"/>
  <c r="AH19" i="6" s="1"/>
  <c r="D91" i="9"/>
  <c r="AG348" i="6"/>
  <c r="AN348" i="6"/>
  <c r="J28" i="6" s="1"/>
  <c r="AG222" i="6"/>
  <c r="AN222" i="6"/>
  <c r="J21" i="6" s="1"/>
  <c r="D113" i="9"/>
  <c r="D146" i="9"/>
  <c r="D67" i="9"/>
  <c r="D123" i="9"/>
  <c r="AH227" i="6"/>
  <c r="AO227" i="6" s="1"/>
  <c r="S21" i="6" s="1"/>
  <c r="E156" i="9"/>
  <c r="L155" i="9" s="1"/>
  <c r="AI24" i="6" s="1"/>
  <c r="E203" i="9"/>
  <c r="D156" i="9"/>
  <c r="D203" i="9"/>
  <c r="D78" i="9"/>
  <c r="K77" i="9" s="1"/>
  <c r="AH17" i="6" s="1"/>
  <c r="E78" i="9"/>
  <c r="L77" i="9"/>
  <c r="AI17" i="6" s="1"/>
  <c r="F203" i="9"/>
  <c r="F78" i="9"/>
  <c r="M77" i="9" s="1"/>
  <c r="AJ17" i="6" s="1"/>
  <c r="D190" i="9"/>
  <c r="K189" i="9" s="1"/>
  <c r="AD27" i="6" s="1"/>
  <c r="F156" i="9"/>
  <c r="AH385" i="6"/>
  <c r="AI186" i="6"/>
  <c r="AP186" i="6"/>
  <c r="L19" i="6" s="1"/>
  <c r="AH168" i="6"/>
  <c r="AO168" i="6" s="1"/>
  <c r="K18" i="6" s="1"/>
  <c r="AH173" i="6"/>
  <c r="AO173" i="6" s="1"/>
  <c r="S18" i="6" s="1"/>
  <c r="AH316" i="6"/>
  <c r="AH259" i="6"/>
  <c r="V766" i="2"/>
  <c r="V770" i="2"/>
  <c r="V772" i="2"/>
  <c r="V784" i="2"/>
  <c r="V788" i="2"/>
  <c r="V790" i="2"/>
  <c r="V792" i="2"/>
  <c r="V794" i="2"/>
  <c r="V802" i="2"/>
  <c r="V856" i="2"/>
  <c r="V982" i="2"/>
  <c r="AI204" i="6"/>
  <c r="AP204" i="6" s="1"/>
  <c r="L20" i="6" s="1"/>
  <c r="AI371" i="6"/>
  <c r="AP371" i="6" s="1"/>
  <c r="T29" i="6" s="1"/>
  <c r="AH330" i="6"/>
  <c r="AO330" i="6" s="1"/>
  <c r="K27" i="6" s="1"/>
  <c r="AH155" i="6"/>
  <c r="AO155" i="6" s="1"/>
  <c r="S17" i="6"/>
  <c r="V691" i="2"/>
  <c r="V763" i="2"/>
  <c r="V973" i="2"/>
  <c r="V977" i="2"/>
  <c r="V979" i="2"/>
  <c r="V981" i="2"/>
  <c r="AI333" i="6"/>
  <c r="AI295" i="6"/>
  <c r="AI117" i="6"/>
  <c r="AI168" i="6"/>
  <c r="AP168" i="6" s="1"/>
  <c r="L18" i="6" s="1"/>
  <c r="AI151" i="6"/>
  <c r="V1255" i="2"/>
  <c r="V1254" i="2"/>
  <c r="AJ314" i="6"/>
  <c r="V422" i="2"/>
  <c r="V452" i="2"/>
  <c r="V500" i="2"/>
  <c r="V532" i="2"/>
  <c r="V538" i="2"/>
  <c r="V550" i="2"/>
  <c r="V610" i="2"/>
  <c r="V616" i="2"/>
  <c r="V658" i="2"/>
  <c r="V1276" i="2"/>
  <c r="AI299" i="6"/>
  <c r="AP299" i="6"/>
  <c r="T25" i="6" s="1"/>
  <c r="V1180" i="2"/>
  <c r="AG258" i="6"/>
  <c r="AN258" i="6" s="1"/>
  <c r="J23" i="6" s="1"/>
  <c r="AG295" i="6"/>
  <c r="AG371" i="6"/>
  <c r="AN371" i="6" s="1"/>
  <c r="R29" i="6" s="1"/>
  <c r="AG168" i="6"/>
  <c r="AN168" i="6" s="1"/>
  <c r="J18" i="6" s="1"/>
  <c r="V441" i="2"/>
  <c r="V1129" i="2"/>
  <c r="AG294" i="6"/>
  <c r="AN294" i="6" s="1"/>
  <c r="J25" i="6" s="1"/>
  <c r="AG313" i="6"/>
  <c r="V513" i="2"/>
  <c r="V527" i="2"/>
  <c r="AG190" i="6"/>
  <c r="V531" i="2"/>
  <c r="AG151" i="6"/>
  <c r="V551" i="2"/>
  <c r="AG133" i="6"/>
  <c r="V557" i="2"/>
  <c r="V559" i="2"/>
  <c r="V563" i="2"/>
  <c r="V567" i="2"/>
  <c r="V573" i="2"/>
  <c r="V575" i="2"/>
  <c r="V577" i="2"/>
  <c r="V581" i="2"/>
  <c r="V587" i="2"/>
  <c r="V591" i="2"/>
  <c r="V593" i="2"/>
  <c r="V595" i="2"/>
  <c r="V599" i="2"/>
  <c r="V603" i="2"/>
  <c r="V605" i="2"/>
  <c r="V609" i="2"/>
  <c r="V611" i="2"/>
  <c r="V617" i="2"/>
  <c r="V621" i="2"/>
  <c r="V657" i="2"/>
  <c r="V670" i="2"/>
  <c r="V1072" i="2"/>
  <c r="V1102" i="2"/>
  <c r="V1228" i="2"/>
  <c r="V1227" i="2"/>
  <c r="V1248" i="2"/>
  <c r="AI370" i="6"/>
  <c r="AI205" i="6"/>
  <c r="V931" i="2"/>
  <c r="V1021" i="2"/>
  <c r="V1049" i="2"/>
  <c r="V1051" i="2"/>
  <c r="V1053" i="2"/>
  <c r="V1055" i="2"/>
  <c r="V1057" i="2"/>
  <c r="V1071" i="2"/>
  <c r="V1073" i="2"/>
  <c r="V1075" i="2"/>
  <c r="V1101" i="2"/>
  <c r="AI262" i="6"/>
  <c r="AG259" i="6"/>
  <c r="V428" i="2"/>
  <c r="V841" i="2"/>
  <c r="V1275" i="2"/>
  <c r="V1282" i="2"/>
  <c r="V1378" i="2"/>
  <c r="V1396" i="2"/>
  <c r="V1402" i="2"/>
  <c r="AH153" i="6"/>
  <c r="AH366" i="6"/>
  <c r="AO366" i="6" s="1"/>
  <c r="K29" i="6" s="1"/>
  <c r="AH349" i="6"/>
  <c r="AH209" i="6"/>
  <c r="AO209" i="6" s="1"/>
  <c r="S20" i="6" s="1"/>
  <c r="AH277" i="6"/>
  <c r="AH387" i="6"/>
  <c r="V730" i="2"/>
  <c r="AH299" i="6"/>
  <c r="AO299" i="6" s="1"/>
  <c r="S25" i="6" s="1"/>
  <c r="V1128" i="2"/>
  <c r="V1135" i="2"/>
  <c r="V1201" i="2"/>
  <c r="V109" i="2"/>
  <c r="V165" i="2"/>
  <c r="V169" i="2"/>
  <c r="V171" i="2"/>
  <c r="AG261" i="6"/>
  <c r="AG333" i="6"/>
  <c r="AH258" i="6"/>
  <c r="AO258" i="6" s="1"/>
  <c r="K23" i="6" s="1"/>
  <c r="AH295" i="6"/>
  <c r="AH294" i="6"/>
  <c r="AO294" i="6"/>
  <c r="K25" i="6" s="1"/>
  <c r="AI118" i="6"/>
  <c r="V752" i="2"/>
  <c r="V754" i="2"/>
  <c r="V756" i="2"/>
  <c r="V762" i="2"/>
  <c r="AI173" i="6"/>
  <c r="AP173" i="6" s="1"/>
  <c r="T18" i="6" s="1"/>
  <c r="V787" i="2"/>
  <c r="V793" i="2"/>
  <c r="V865" i="2"/>
  <c r="V877" i="2"/>
  <c r="V881" i="2"/>
  <c r="V883" i="2"/>
  <c r="V891" i="2"/>
  <c r="V895" i="2"/>
  <c r="V911" i="2"/>
  <c r="V913" i="2"/>
  <c r="V976" i="2"/>
  <c r="AI241" i="6"/>
  <c r="V1018" i="2"/>
  <c r="V1026" i="2"/>
  <c r="V1028" i="2"/>
  <c r="V1030" i="2"/>
  <c r="V1038" i="2"/>
  <c r="V1040" i="2"/>
  <c r="V1042" i="2"/>
  <c r="V1044" i="2"/>
  <c r="V1046" i="2"/>
  <c r="V1048" i="2"/>
  <c r="V1056" i="2"/>
  <c r="V1080" i="2"/>
  <c r="V1082" i="2"/>
  <c r="V1084" i="2"/>
  <c r="V1090" i="2"/>
  <c r="V1098" i="2"/>
  <c r="V1100" i="2"/>
  <c r="V1207" i="2"/>
  <c r="V1219" i="2"/>
  <c r="V1229" i="2"/>
  <c r="V1231" i="2"/>
  <c r="V1237" i="2"/>
  <c r="V1288" i="2"/>
  <c r="V1452" i="2"/>
  <c r="V1470" i="2"/>
  <c r="V1488" i="2"/>
  <c r="V1506" i="2"/>
  <c r="V1524" i="2"/>
  <c r="V1542" i="2"/>
  <c r="V1560" i="2"/>
  <c r="V1578" i="2"/>
  <c r="V1588" i="2"/>
  <c r="AG316" i="6"/>
  <c r="AI385" i="6"/>
  <c r="V465" i="2"/>
  <c r="AH135" i="6"/>
  <c r="V483" i="2"/>
  <c r="AH367" i="6"/>
  <c r="AH136" i="6"/>
  <c r="AH208" i="6"/>
  <c r="V847" i="2"/>
  <c r="V991" i="2"/>
  <c r="V999" i="2"/>
  <c r="V1001" i="2"/>
  <c r="V1003" i="2"/>
  <c r="V1007" i="2"/>
  <c r="V1009" i="2"/>
  <c r="V1019" i="2"/>
  <c r="V1066" i="2"/>
  <c r="V1120" i="2"/>
  <c r="V1134" i="2"/>
  <c r="V1136" i="2"/>
  <c r="V1138" i="2"/>
  <c r="V1144" i="2"/>
  <c r="V1184" i="2"/>
  <c r="V1186" i="2"/>
  <c r="V1192" i="2"/>
  <c r="V1194" i="2"/>
  <c r="V1200" i="2"/>
  <c r="V1208" i="2"/>
  <c r="V1210" i="2"/>
  <c r="V1212" i="2"/>
  <c r="V1220" i="2"/>
  <c r="V1222" i="2"/>
  <c r="V1267" i="2"/>
  <c r="V1281" i="2"/>
  <c r="V1283" i="2"/>
  <c r="V1285" i="2"/>
  <c r="V1291" i="2"/>
  <c r="V1373" i="2"/>
  <c r="V1375" i="2"/>
  <c r="V1381" i="2"/>
  <c r="V1383" i="2"/>
  <c r="V1391" i="2"/>
  <c r="V1393" i="2"/>
  <c r="V1401" i="2"/>
  <c r="V1409" i="2"/>
  <c r="V1411" i="2"/>
  <c r="V1417" i="2"/>
  <c r="V1419" i="2"/>
  <c r="V1427" i="2"/>
  <c r="V1429" i="2"/>
  <c r="V1435" i="2"/>
  <c r="V1445" i="2"/>
  <c r="V1447" i="2"/>
  <c r="V1453" i="2"/>
  <c r="V1463" i="2"/>
  <c r="V1465" i="2"/>
  <c r="V1471" i="2"/>
  <c r="V1481" i="2"/>
  <c r="V1483" i="2"/>
  <c r="V1489" i="2"/>
  <c r="V1499" i="2"/>
  <c r="V1501" i="2"/>
  <c r="V1507" i="2"/>
  <c r="V1517" i="2"/>
  <c r="V1519" i="2"/>
  <c r="V1525" i="2"/>
  <c r="V1535" i="2"/>
  <c r="V1537" i="2"/>
  <c r="V1543" i="2"/>
  <c r="V1553" i="2"/>
  <c r="V1555" i="2"/>
  <c r="V1561" i="2"/>
  <c r="V1571" i="2"/>
  <c r="V1573" i="2"/>
  <c r="V1589" i="2"/>
  <c r="V1591" i="2"/>
  <c r="V1607" i="2"/>
  <c r="V1609" i="2"/>
  <c r="AI313" i="6"/>
  <c r="V507" i="2"/>
  <c r="V937" i="2"/>
  <c r="AH331" i="6"/>
  <c r="V489" i="2"/>
  <c r="AI136" i="6"/>
  <c r="AI277" i="6"/>
  <c r="AI316" i="6"/>
  <c r="AI330" i="6"/>
  <c r="AP330" i="6"/>
  <c r="L27" i="6" s="1"/>
  <c r="AI366" i="6"/>
  <c r="AP366" i="6" s="1"/>
  <c r="L29" i="6" s="1"/>
  <c r="AI349" i="6"/>
  <c r="AI259" i="6"/>
  <c r="V468" i="2"/>
  <c r="V470" i="2"/>
  <c r="V474" i="2"/>
  <c r="V486" i="2"/>
  <c r="V488" i="2"/>
  <c r="V524" i="2"/>
  <c r="AG263" i="6"/>
  <c r="AN263" i="6" s="1"/>
  <c r="R23" i="6" s="1"/>
  <c r="V808" i="2"/>
  <c r="V832" i="2"/>
  <c r="AI155" i="6"/>
  <c r="AP155" i="6" s="1"/>
  <c r="T17" i="6" s="1"/>
  <c r="AH187" i="6"/>
  <c r="V938" i="2"/>
  <c r="V940" i="2"/>
  <c r="V946" i="2"/>
  <c r="V1045" i="2"/>
  <c r="V1093" i="2"/>
  <c r="V1103" i="2"/>
  <c r="V1105" i="2"/>
  <c r="V1107" i="2"/>
  <c r="V1109" i="2"/>
  <c r="V1111" i="2"/>
  <c r="V1121" i="2"/>
  <c r="V1123" i="2"/>
  <c r="V1125" i="2"/>
  <c r="V1127" i="2"/>
  <c r="V1168" i="2"/>
  <c r="V1240" i="2"/>
  <c r="V1256" i="2"/>
  <c r="V1258" i="2"/>
  <c r="V1315" i="2"/>
  <c r="V1333" i="2"/>
  <c r="V1339" i="2"/>
  <c r="V117" i="2"/>
  <c r="V133" i="2"/>
  <c r="V135" i="2"/>
  <c r="V137" i="2"/>
  <c r="V141" i="2"/>
  <c r="V147" i="2"/>
  <c r="V151" i="2"/>
  <c r="V153" i="2"/>
  <c r="V155" i="2"/>
  <c r="V173" i="2"/>
  <c r="AG297" i="6"/>
  <c r="AG276" i="6"/>
  <c r="AN276" i="6"/>
  <c r="J24" i="6" s="1"/>
  <c r="AG186" i="6"/>
  <c r="AN186" i="6" s="1"/>
  <c r="J19" i="6" s="1"/>
  <c r="AG262" i="6"/>
  <c r="AG370" i="6"/>
  <c r="AG334" i="6"/>
  <c r="V423" i="2"/>
  <c r="V425" i="2"/>
  <c r="V427" i="2"/>
  <c r="AI172" i="6"/>
  <c r="AH118" i="6"/>
  <c r="V682" i="2"/>
  <c r="V690" i="2"/>
  <c r="V697" i="2"/>
  <c r="V703" i="2"/>
  <c r="V709" i="2"/>
  <c r="AI169" i="6"/>
  <c r="V745" i="2"/>
  <c r="AH263" i="6"/>
  <c r="AO263" i="6" s="1"/>
  <c r="S23" i="6" s="1"/>
  <c r="V817" i="2"/>
  <c r="V827" i="2"/>
  <c r="V829" i="2"/>
  <c r="V833" i="2"/>
  <c r="V835" i="2"/>
  <c r="V837" i="2"/>
  <c r="V886" i="2"/>
  <c r="V1039" i="2"/>
  <c r="V1145" i="2"/>
  <c r="V1147" i="2"/>
  <c r="V1159" i="2"/>
  <c r="V1167" i="2"/>
  <c r="V1173" i="2"/>
  <c r="V1177" i="2"/>
  <c r="V1183" i="2"/>
  <c r="V1292" i="2"/>
  <c r="V1294" i="2"/>
  <c r="V1302" i="2"/>
  <c r="V1310" i="2"/>
  <c r="V1312" i="2"/>
  <c r="V1320" i="2"/>
  <c r="V1328" i="2"/>
  <c r="V1330" i="2"/>
  <c r="V1336" i="2"/>
  <c r="V1338" i="2"/>
  <c r="V1346" i="2"/>
  <c r="V1348" i="2"/>
  <c r="V1354" i="2"/>
  <c r="V1356" i="2"/>
  <c r="V1364" i="2"/>
  <c r="V1366" i="2"/>
  <c r="AH261" i="6"/>
  <c r="AH297" i="6"/>
  <c r="AH351" i="6"/>
  <c r="AH333" i="6"/>
  <c r="AH276" i="6"/>
  <c r="AO276" i="6"/>
  <c r="K24" i="6" s="1"/>
  <c r="AH186" i="6"/>
  <c r="AO186" i="6" s="1"/>
  <c r="K19" i="6" s="1"/>
  <c r="AH262" i="6"/>
  <c r="AH371" i="6"/>
  <c r="AO371" i="6"/>
  <c r="S29" i="6" s="1"/>
  <c r="AH370" i="6"/>
  <c r="AH334" i="6"/>
  <c r="V429" i="2"/>
  <c r="AG385" i="6"/>
  <c r="V437" i="2"/>
  <c r="AI189" i="6"/>
  <c r="AI171" i="6"/>
  <c r="AH114" i="6"/>
  <c r="AO114" i="6" s="1"/>
  <c r="K15" i="6" s="1"/>
  <c r="V464" i="2"/>
  <c r="V482" i="2"/>
  <c r="V506" i="2"/>
  <c r="V510" i="2"/>
  <c r="AI367" i="6"/>
  <c r="AH205" i="6"/>
  <c r="V655" i="2"/>
  <c r="V663" i="2"/>
  <c r="V671" i="2"/>
  <c r="V673" i="2"/>
  <c r="V724" i="2"/>
  <c r="V967" i="2"/>
  <c r="AH112" i="6"/>
  <c r="AO112" i="6" s="1"/>
  <c r="G15" i="6" s="1"/>
  <c r="V105" i="2"/>
  <c r="AI261" i="6"/>
  <c r="AI297" i="6"/>
  <c r="AI351" i="6"/>
  <c r="AI258" i="6"/>
  <c r="AP258" i="6" s="1"/>
  <c r="L23" i="6" s="1"/>
  <c r="AI334" i="6"/>
  <c r="V447" i="2"/>
  <c r="V449" i="2"/>
  <c r="V451" i="2"/>
  <c r="AI114" i="6"/>
  <c r="AP114" i="6" s="1"/>
  <c r="L15" i="6" s="1"/>
  <c r="AI208" i="6"/>
  <c r="V631" i="2"/>
  <c r="V637" i="2"/>
  <c r="V717" i="2"/>
  <c r="V727" i="2"/>
  <c r="V123" i="2"/>
  <c r="V99" i="2"/>
  <c r="AI112" i="6"/>
  <c r="AP112" i="6" s="1"/>
  <c r="H15" i="6" s="1"/>
  <c r="V129" i="2"/>
  <c r="AI132" i="6"/>
  <c r="AP132" i="6" s="1"/>
  <c r="L16" i="6" s="1"/>
  <c r="AH115" i="6"/>
  <c r="V6" i="2"/>
  <c r="K88" i="16" s="1"/>
  <c r="O88" i="16" s="1"/>
  <c r="V8" i="2"/>
  <c r="V10" i="2"/>
  <c r="V12" i="2"/>
  <c r="V14" i="2"/>
  <c r="V16" i="2"/>
  <c r="V18" i="2"/>
  <c r="V20" i="2"/>
  <c r="V22" i="2"/>
  <c r="V24" i="2"/>
  <c r="V26" i="2"/>
  <c r="V28" i="2"/>
  <c r="V30" i="2"/>
  <c r="I73" i="21"/>
  <c r="P73" i="21" s="1"/>
  <c r="V32" i="2"/>
  <c r="V34" i="2"/>
  <c r="G12" i="20"/>
  <c r="V36" i="2"/>
  <c r="V38" i="2"/>
  <c r="V40" i="2"/>
  <c r="V42" i="2"/>
  <c r="V44" i="2"/>
  <c r="V46" i="2"/>
  <c r="V48" i="2"/>
  <c r="V50" i="2"/>
  <c r="V52" i="2"/>
  <c r="V54" i="2"/>
  <c r="V56" i="2"/>
  <c r="V58" i="2"/>
  <c r="V60" i="2"/>
  <c r="V64" i="2"/>
  <c r="V66" i="2"/>
  <c r="V68" i="2"/>
  <c r="V70" i="2"/>
  <c r="G16" i="15"/>
  <c r="I16" i="15" s="1"/>
  <c r="V72" i="2"/>
  <c r="V74" i="2"/>
  <c r="V76" i="2"/>
  <c r="V78" i="2"/>
  <c r="V82" i="2"/>
  <c r="V86" i="2"/>
  <c r="V88" i="2"/>
  <c r="V96" i="2"/>
  <c r="V106" i="2"/>
  <c r="V120" i="2"/>
  <c r="V124" i="2"/>
  <c r="V174" i="2"/>
  <c r="AJ327" i="6"/>
  <c r="AQ326" i="6" s="1"/>
  <c r="V126" i="2"/>
  <c r="V128" i="2"/>
  <c r="V130" i="2"/>
  <c r="V424" i="2"/>
  <c r="V426" i="2"/>
  <c r="AH117" i="6"/>
  <c r="V455" i="2"/>
  <c r="V459" i="2"/>
  <c r="V467" i="2"/>
  <c r="V485" i="2"/>
  <c r="AI150" i="6"/>
  <c r="AP150" i="6" s="1"/>
  <c r="L17" i="6" s="1"/>
  <c r="V520" i="2"/>
  <c r="V622" i="2"/>
  <c r="V626" i="2"/>
  <c r="V628" i="2"/>
  <c r="V634" i="2"/>
  <c r="V636" i="2"/>
  <c r="V644" i="2"/>
  <c r="V646" i="2"/>
  <c r="V648" i="2"/>
  <c r="V654" i="2"/>
  <c r="V679" i="2"/>
  <c r="V685" i="2"/>
  <c r="V838" i="2"/>
  <c r="V844" i="2"/>
  <c r="V850" i="2"/>
  <c r="V928" i="2"/>
  <c r="V434" i="2"/>
  <c r="V495" i="2"/>
  <c r="V775" i="2"/>
  <c r="V781" i="2"/>
  <c r="V799" i="2"/>
  <c r="V801" i="2"/>
  <c r="V100" i="2"/>
  <c r="V112" i="2"/>
  <c r="AI153" i="6"/>
  <c r="AI331" i="6"/>
  <c r="AH172" i="6"/>
  <c r="AG189" i="6"/>
  <c r="V450" i="2"/>
  <c r="AG171" i="6"/>
  <c r="V471" i="2"/>
  <c r="V477" i="2"/>
  <c r="AI135" i="6"/>
  <c r="AH313" i="6"/>
  <c r="AH154" i="6"/>
  <c r="AI209" i="6"/>
  <c r="AP209" i="6" s="1"/>
  <c r="T20" i="6" s="1"/>
  <c r="V676" i="2"/>
  <c r="AH204" i="6"/>
  <c r="AO204" i="6" s="1"/>
  <c r="K20" i="6" s="1"/>
  <c r="V698" i="2"/>
  <c r="V700" i="2"/>
  <c r="V702" i="2"/>
  <c r="V708" i="2"/>
  <c r="G113" i="9"/>
  <c r="V712" i="2"/>
  <c r="V751" i="2"/>
  <c r="V757" i="2"/>
  <c r="V803" i="2"/>
  <c r="V807" i="2"/>
  <c r="V809" i="2"/>
  <c r="V811" i="2"/>
  <c r="V818" i="2"/>
  <c r="V820" i="2"/>
  <c r="V824" i="2"/>
  <c r="V826" i="2"/>
  <c r="V857" i="2"/>
  <c r="V859" i="2"/>
  <c r="AI243" i="6"/>
  <c r="V910" i="2"/>
  <c r="V947" i="2"/>
  <c r="V949" i="2"/>
  <c r="V953" i="2"/>
  <c r="V955" i="2"/>
  <c r="V1000" i="2"/>
  <c r="V1004" i="2"/>
  <c r="V1006" i="2"/>
  <c r="V1008" i="2"/>
  <c r="V1012" i="2"/>
  <c r="V1020" i="2"/>
  <c r="V1074" i="2"/>
  <c r="V1091" i="2"/>
  <c r="V1108" i="2"/>
  <c r="V1112" i="2"/>
  <c r="V1114" i="2"/>
  <c r="V1116" i="2"/>
  <c r="V1118" i="2"/>
  <c r="V1141" i="2"/>
  <c r="V1143" i="2"/>
  <c r="V1172" i="2"/>
  <c r="V1174" i="2"/>
  <c r="V1182" i="2"/>
  <c r="V1189" i="2"/>
  <c r="V1221" i="2"/>
  <c r="V1234" i="2"/>
  <c r="V1238" i="2"/>
  <c r="V1263" i="2"/>
  <c r="V1265" i="2"/>
  <c r="V1264" i="2"/>
  <c r="AJ260" i="6"/>
  <c r="V1290" i="2"/>
  <c r="V1347" i="2"/>
  <c r="V1355" i="2"/>
  <c r="V1357" i="2"/>
  <c r="V1363" i="2"/>
  <c r="V1365" i="2"/>
  <c r="V1408" i="2"/>
  <c r="V1410" i="2"/>
  <c r="V1418" i="2"/>
  <c r="V1420" i="2"/>
  <c r="V1426" i="2"/>
  <c r="V1428" i="2"/>
  <c r="V1436" i="2"/>
  <c r="V1438" i="2"/>
  <c r="V1444" i="2"/>
  <c r="V1454" i="2"/>
  <c r="V1456" i="2"/>
  <c r="V1462" i="2"/>
  <c r="V1472" i="2"/>
  <c r="V1474" i="2"/>
  <c r="V1480" i="2"/>
  <c r="V1490" i="2"/>
  <c r="V1492" i="2"/>
  <c r="V1498" i="2"/>
  <c r="V1508" i="2"/>
  <c r="V1510" i="2"/>
  <c r="V1516" i="2"/>
  <c r="V1526" i="2"/>
  <c r="V1528" i="2"/>
  <c r="V1534" i="2"/>
  <c r="V1544" i="2"/>
  <c r="V1546" i="2"/>
  <c r="V1552" i="2"/>
  <c r="V1562" i="2"/>
  <c r="V1564" i="2"/>
  <c r="V1570" i="2"/>
  <c r="V1580" i="2"/>
  <c r="V1582" i="2"/>
  <c r="V1608" i="2"/>
  <c r="V1610" i="2"/>
  <c r="V922" i="2"/>
  <c r="V1099" i="2"/>
  <c r="V1126" i="2"/>
  <c r="V1246" i="2"/>
  <c r="V1273" i="2"/>
  <c r="V1300" i="2"/>
  <c r="V1351" i="2"/>
  <c r="V1414" i="2"/>
  <c r="V1432" i="2"/>
  <c r="V1450" i="2"/>
  <c r="V1468" i="2"/>
  <c r="V1486" i="2"/>
  <c r="V1504" i="2"/>
  <c r="V1558" i="2"/>
  <c r="V798" i="2"/>
  <c r="AI187" i="6"/>
  <c r="AH244" i="6"/>
  <c r="V919" i="2"/>
  <c r="V923" i="2"/>
  <c r="V925" i="2"/>
  <c r="V927" i="2"/>
  <c r="V958" i="2"/>
  <c r="V964" i="2"/>
  <c r="V1036" i="2"/>
  <c r="V1153" i="2"/>
  <c r="V1165" i="2"/>
  <c r="V1306" i="2"/>
  <c r="V1369" i="2"/>
  <c r="V1387" i="2"/>
  <c r="V735" i="2"/>
  <c r="V743" i="2"/>
  <c r="AI226" i="6"/>
  <c r="V866" i="2"/>
  <c r="V868" i="2"/>
  <c r="V872" i="2"/>
  <c r="V874" i="2"/>
  <c r="V892" i="2"/>
  <c r="AI244" i="6"/>
  <c r="V980" i="2"/>
  <c r="V985" i="2"/>
  <c r="V1029" i="2"/>
  <c r="V1063" i="2"/>
  <c r="V1247" i="2"/>
  <c r="V1249" i="2"/>
  <c r="V1274" i="2"/>
  <c r="V1301" i="2"/>
  <c r="V1303" i="2"/>
  <c r="V1309" i="2"/>
  <c r="V1311" i="2"/>
  <c r="V1324" i="2"/>
  <c r="V1374" i="2"/>
  <c r="V1382" i="2"/>
  <c r="V1384" i="2"/>
  <c r="V1390" i="2"/>
  <c r="V1392" i="2"/>
  <c r="V1443" i="2"/>
  <c r="V1461" i="2"/>
  <c r="V1479" i="2"/>
  <c r="V1497" i="2"/>
  <c r="V1515" i="2"/>
  <c r="V1533" i="2"/>
  <c r="V1551" i="2"/>
  <c r="V1569" i="2"/>
  <c r="V1579" i="2"/>
  <c r="V1587" i="2"/>
  <c r="V1601" i="2"/>
  <c r="AH169" i="6"/>
  <c r="V778" i="2"/>
  <c r="V812" i="2"/>
  <c r="V816" i="2"/>
  <c r="V851" i="2"/>
  <c r="V853" i="2"/>
  <c r="V855" i="2"/>
  <c r="AH243" i="6"/>
  <c r="V896" i="2"/>
  <c r="V898" i="2"/>
  <c r="V900" i="2"/>
  <c r="V904" i="2"/>
  <c r="V945" i="2"/>
  <c r="AH241" i="6"/>
  <c r="V992" i="2"/>
  <c r="V994" i="2"/>
  <c r="V1027" i="2"/>
  <c r="V1031" i="2"/>
  <c r="V1033" i="2"/>
  <c r="V1035" i="2"/>
  <c r="V1037" i="2"/>
  <c r="V1054" i="2"/>
  <c r="V1058" i="2"/>
  <c r="V1060" i="2"/>
  <c r="V1062" i="2"/>
  <c r="V1064" i="2"/>
  <c r="V1081" i="2"/>
  <c r="V1085" i="2"/>
  <c r="V1087" i="2"/>
  <c r="V1089" i="2"/>
  <c r="V1110" i="2"/>
  <c r="V1117" i="2"/>
  <c r="V1150" i="2"/>
  <c r="V1154" i="2"/>
  <c r="V1156" i="2"/>
  <c r="V1158" i="2"/>
  <c r="V1166" i="2"/>
  <c r="V1193" i="2"/>
  <c r="V1195" i="2"/>
  <c r="I54" i="15" s="1"/>
  <c r="P54" i="15" s="1"/>
  <c r="V1199" i="2"/>
  <c r="V1204" i="2"/>
  <c r="V1236" i="2"/>
  <c r="V1243" i="2"/>
  <c r="V1245" i="2"/>
  <c r="AJ100" i="6"/>
  <c r="V1270" i="2"/>
  <c r="V1297" i="2"/>
  <c r="V1319" i="2"/>
  <c r="V1321" i="2"/>
  <c r="V1327" i="2"/>
  <c r="V1329" i="2"/>
  <c r="V1337" i="2"/>
  <c r="V1342" i="2"/>
  <c r="V1360" i="2"/>
  <c r="V1400" i="2"/>
  <c r="V1405" i="2"/>
  <c r="V1423" i="2"/>
  <c r="V1441" i="2"/>
  <c r="V1459" i="2"/>
  <c r="V1477" i="2"/>
  <c r="V1495" i="2"/>
  <c r="V1513" i="2"/>
  <c r="V1549" i="2"/>
  <c r="V183" i="2"/>
  <c r="V187" i="2"/>
  <c r="V189" i="2"/>
  <c r="V191" i="2"/>
  <c r="V201" i="2"/>
  <c r="V205" i="2"/>
  <c r="V207" i="2"/>
  <c r="AG351" i="6"/>
  <c r="V209" i="2"/>
  <c r="V219" i="2"/>
  <c r="V223" i="2"/>
  <c r="V225" i="2"/>
  <c r="V227" i="2"/>
  <c r="V237" i="2"/>
  <c r="AJ192" i="6" s="1"/>
  <c r="V241" i="2"/>
  <c r="V243" i="2"/>
  <c r="V245" i="2"/>
  <c r="V347" i="2"/>
  <c r="V353" i="2"/>
  <c r="V359" i="2"/>
  <c r="V365" i="2"/>
  <c r="V371" i="2"/>
  <c r="V377" i="2"/>
  <c r="V383" i="2"/>
  <c r="V389" i="2"/>
  <c r="V395" i="2"/>
  <c r="V401" i="2"/>
  <c r="V407" i="2"/>
  <c r="V413" i="2"/>
  <c r="V419" i="2"/>
  <c r="V432" i="2"/>
  <c r="V435" i="2"/>
  <c r="AH132" i="6"/>
  <c r="AO132" i="6" s="1"/>
  <c r="K16" i="6" s="1"/>
  <c r="V458" i="2"/>
  <c r="V440" i="2"/>
  <c r="I33" i="17"/>
  <c r="V460" i="2"/>
  <c r="V479" i="2"/>
  <c r="AG135" i="6"/>
  <c r="V504" i="2"/>
  <c r="V517" i="2"/>
  <c r="V521" i="2"/>
  <c r="V544" i="2"/>
  <c r="AH156" i="6"/>
  <c r="AO156" i="6" s="1"/>
  <c r="W17" i="6" s="1"/>
  <c r="V680" i="2"/>
  <c r="AG204" i="6"/>
  <c r="AN204" i="6" s="1"/>
  <c r="J20" i="6" s="1"/>
  <c r="V62" i="2"/>
  <c r="AG380" i="6"/>
  <c r="V80" i="2"/>
  <c r="AG274" i="6"/>
  <c r="AN274" i="6"/>
  <c r="F24" i="6" s="1"/>
  <c r="V84" i="2"/>
  <c r="AG346" i="6"/>
  <c r="AN346" i="6" s="1"/>
  <c r="F28" i="6" s="1"/>
  <c r="V90" i="2"/>
  <c r="P13" i="15"/>
  <c r="AG364" i="6"/>
  <c r="AN364" i="6" s="1"/>
  <c r="F29" i="6" s="1"/>
  <c r="V92" i="2"/>
  <c r="AG310" i="6"/>
  <c r="AN310" i="6" s="1"/>
  <c r="F26" i="6" s="1"/>
  <c r="V94" i="2"/>
  <c r="AG111" i="6"/>
  <c r="AN110" i="6" s="1"/>
  <c r="B15" i="6" s="1"/>
  <c r="V438" i="2"/>
  <c r="AG172" i="6"/>
  <c r="V487" i="2"/>
  <c r="AG372" i="6"/>
  <c r="AN372" i="6" s="1"/>
  <c r="V29" i="6" s="1"/>
  <c r="V107" i="2"/>
  <c r="AG183" i="6"/>
  <c r="AN182" i="6"/>
  <c r="B19" i="6" s="1"/>
  <c r="V115" i="2"/>
  <c r="V118" i="2"/>
  <c r="V177" i="2"/>
  <c r="AJ129" i="6"/>
  <c r="AQ128" i="6"/>
  <c r="E16" i="6" s="1"/>
  <c r="AI129" i="6"/>
  <c r="AP128" i="6" s="1"/>
  <c r="V213" i="2"/>
  <c r="V442" i="2"/>
  <c r="V491" i="2"/>
  <c r="AI115" i="6"/>
  <c r="V512" i="2"/>
  <c r="V516" i="2"/>
  <c r="V519" i="2"/>
  <c r="AH190" i="6"/>
  <c r="V533" i="2"/>
  <c r="V537" i="2"/>
  <c r="V539" i="2"/>
  <c r="V545" i="2"/>
  <c r="V549" i="2"/>
  <c r="AG136" i="6"/>
  <c r="V102" i="2"/>
  <c r="V159" i="2"/>
  <c r="V195" i="2"/>
  <c r="AI201" i="6"/>
  <c r="AP200" i="6" s="1"/>
  <c r="D20" i="6" s="1"/>
  <c r="V231" i="2"/>
  <c r="AI364" i="6"/>
  <c r="AP364" i="6" s="1"/>
  <c r="H29" i="6"/>
  <c r="V108" i="2"/>
  <c r="V110" i="2"/>
  <c r="V111" i="2"/>
  <c r="V121" i="2"/>
  <c r="V132" i="2"/>
  <c r="V138" i="2"/>
  <c r="V142" i="2"/>
  <c r="V144" i="2"/>
  <c r="V146" i="2"/>
  <c r="V156" i="2"/>
  <c r="AG238" i="6"/>
  <c r="AN238" i="6" s="1"/>
  <c r="F22" i="6" s="1"/>
  <c r="V160" i="2"/>
  <c r="AG291" i="6"/>
  <c r="AN290" i="6" s="1"/>
  <c r="B25" i="6" s="1"/>
  <c r="V162" i="2"/>
  <c r="V164" i="2"/>
  <c r="AG309" i="6"/>
  <c r="AN308" i="6" s="1"/>
  <c r="B26" i="6" s="1"/>
  <c r="V178" i="2"/>
  <c r="AG147" i="6"/>
  <c r="AN146" i="6" s="1"/>
  <c r="B17" i="6" s="1"/>
  <c r="V180" i="2"/>
  <c r="V182" i="2"/>
  <c r="AG148" i="6"/>
  <c r="AN148" i="6"/>
  <c r="F17" i="6" s="1"/>
  <c r="V192" i="2"/>
  <c r="V196" i="2"/>
  <c r="AG219" i="6"/>
  <c r="AN218" i="6"/>
  <c r="V198" i="2"/>
  <c r="V172" i="2"/>
  <c r="AJ166" i="6"/>
  <c r="AQ166" i="6" s="1"/>
  <c r="V200" i="2"/>
  <c r="AG315" i="6"/>
  <c r="AG279" i="6"/>
  <c r="V210" i="2"/>
  <c r="AG280" i="6"/>
  <c r="V214" i="2"/>
  <c r="V216" i="2"/>
  <c r="V218" i="2"/>
  <c r="V228" i="2"/>
  <c r="AG277" i="6"/>
  <c r="V232" i="2"/>
  <c r="V234" i="2"/>
  <c r="V236" i="2"/>
  <c r="V246" i="2"/>
  <c r="AG298" i="6"/>
  <c r="AG153" i="6"/>
  <c r="AG387" i="6"/>
  <c r="AN385" i="6" s="1"/>
  <c r="N30" i="6" s="1"/>
  <c r="AG331" i="6"/>
  <c r="V314" i="2"/>
  <c r="AG264" i="6"/>
  <c r="AN264" i="6"/>
  <c r="V23" i="6" s="1"/>
  <c r="V316" i="2"/>
  <c r="V318" i="2"/>
  <c r="V320" i="2"/>
  <c r="V322" i="2"/>
  <c r="V324" i="2"/>
  <c r="V326" i="2"/>
  <c r="AG330" i="6"/>
  <c r="AN330" i="6" s="1"/>
  <c r="J27" i="6" s="1"/>
  <c r="V328" i="2"/>
  <c r="I49" i="15" s="1"/>
  <c r="AG388" i="6"/>
  <c r="V330" i="2"/>
  <c r="V332" i="2"/>
  <c r="V334" i="2"/>
  <c r="AG369" i="6"/>
  <c r="V336" i="2"/>
  <c r="V338" i="2"/>
  <c r="V340" i="2"/>
  <c r="AG366" i="6"/>
  <c r="AN366" i="6" s="1"/>
  <c r="J29" i="6" s="1"/>
  <c r="V342" i="2"/>
  <c r="V344" i="2"/>
  <c r="V346" i="2"/>
  <c r="V348" i="2"/>
  <c r="V350" i="2"/>
  <c r="V352" i="2"/>
  <c r="V354" i="2"/>
  <c r="V356" i="2"/>
  <c r="V358" i="2"/>
  <c r="V360" i="2"/>
  <c r="V362" i="2"/>
  <c r="V364" i="2"/>
  <c r="V366" i="2"/>
  <c r="V368" i="2"/>
  <c r="V370" i="2"/>
  <c r="V372" i="2"/>
  <c r="V374" i="2"/>
  <c r="V376" i="2"/>
  <c r="V378" i="2"/>
  <c r="V380" i="2"/>
  <c r="V382" i="2"/>
  <c r="V384" i="2"/>
  <c r="V386" i="2"/>
  <c r="V388" i="2"/>
  <c r="V390" i="2"/>
  <c r="V392" i="2"/>
  <c r="V394" i="2"/>
  <c r="V396" i="2"/>
  <c r="V398" i="2"/>
  <c r="V400" i="2"/>
  <c r="V402" i="2"/>
  <c r="V404" i="2"/>
  <c r="V406" i="2"/>
  <c r="V408" i="2"/>
  <c r="AG349" i="6"/>
  <c r="V410" i="2"/>
  <c r="AG352" i="6"/>
  <c r="V416" i="2"/>
  <c r="AH189" i="6"/>
  <c r="V461" i="2"/>
  <c r="V463" i="2"/>
  <c r="AG300" i="6"/>
  <c r="AN300" i="6" s="1"/>
  <c r="V25" i="6" s="1"/>
  <c r="V476" i="2"/>
  <c r="V478" i="2"/>
  <c r="V480" i="2"/>
  <c r="V497" i="2"/>
  <c r="V499" i="2"/>
  <c r="AG154" i="6"/>
  <c r="V501" i="2"/>
  <c r="V503" i="2"/>
  <c r="V505" i="2"/>
  <c r="V514" i="2"/>
  <c r="V518" i="2"/>
  <c r="V522" i="2"/>
  <c r="V525" i="2"/>
  <c r="AI190" i="6"/>
  <c r="V535" i="2"/>
  <c r="V541" i="2"/>
  <c r="V7" i="2"/>
  <c r="K89" i="16" s="1"/>
  <c r="O89" i="16" s="1"/>
  <c r="V9" i="2"/>
  <c r="V11" i="2"/>
  <c r="V13" i="2"/>
  <c r="V15" i="2"/>
  <c r="V19" i="2"/>
  <c r="V21" i="2"/>
  <c r="V23" i="2"/>
  <c r="V25" i="2"/>
  <c r="V27" i="2"/>
  <c r="G12" i="17"/>
  <c r="V29" i="2"/>
  <c r="V31" i="2"/>
  <c r="V33" i="2"/>
  <c r="V35" i="2"/>
  <c r="AG273" i="6"/>
  <c r="AN272" i="6" s="1"/>
  <c r="B24" i="6" s="1"/>
  <c r="V37" i="2"/>
  <c r="V39" i="2"/>
  <c r="V41" i="2"/>
  <c r="G13" i="20" s="1"/>
  <c r="I13" i="20" s="1"/>
  <c r="V43" i="2"/>
  <c r="H75" i="16" s="1"/>
  <c r="J75" i="16" s="1"/>
  <c r="V45" i="2"/>
  <c r="V47" i="2"/>
  <c r="AM57" i="6"/>
  <c r="V49" i="2"/>
  <c r="V51" i="2"/>
  <c r="V53" i="2"/>
  <c r="G15" i="17" s="1"/>
  <c r="I15" i="17" s="1"/>
  <c r="V55" i="2"/>
  <c r="AG292" i="6"/>
  <c r="AN292" i="6" s="1"/>
  <c r="F25" i="6" s="1"/>
  <c r="V57" i="2"/>
  <c r="V59" i="2"/>
  <c r="V61" i="2"/>
  <c r="V63" i="2"/>
  <c r="V65" i="2"/>
  <c r="V67" i="2"/>
  <c r="I39" i="21" s="1"/>
  <c r="P38" i="21" s="1"/>
  <c r="V71" i="2"/>
  <c r="V73" i="2"/>
  <c r="V75" i="2"/>
  <c r="V77" i="2"/>
  <c r="V79" i="2"/>
  <c r="V81" i="2"/>
  <c r="V83" i="2"/>
  <c r="AG345" i="6"/>
  <c r="AN344" i="6" s="1"/>
  <c r="B28" i="6" s="1"/>
  <c r="V85" i="2"/>
  <c r="V87" i="2"/>
  <c r="V89" i="2"/>
  <c r="V91" i="2"/>
  <c r="V93" i="2"/>
  <c r="V95" i="2"/>
  <c r="V97" i="2"/>
  <c r="AH315" i="6"/>
  <c r="AH279" i="6"/>
  <c r="AH280" i="6"/>
  <c r="AH298" i="6"/>
  <c r="AH388" i="6"/>
  <c r="AH369" i="6"/>
  <c r="AH352" i="6"/>
  <c r="V453" i="2"/>
  <c r="V509" i="2"/>
  <c r="V528" i="2"/>
  <c r="V17" i="2"/>
  <c r="V125" i="2"/>
  <c r="K144" i="16" s="1"/>
  <c r="V127" i="2"/>
  <c r="V103" i="2"/>
  <c r="AG112" i="6"/>
  <c r="AN112" i="6" s="1"/>
  <c r="F15" i="6" s="1"/>
  <c r="V114" i="2"/>
  <c r="V150" i="2"/>
  <c r="V168" i="2"/>
  <c r="V186" i="2"/>
  <c r="AI315" i="6"/>
  <c r="V204" i="2"/>
  <c r="AI279" i="6"/>
  <c r="AI280" i="6"/>
  <c r="V222" i="2"/>
  <c r="V240" i="2"/>
  <c r="AI298" i="6"/>
  <c r="AI387" i="6"/>
  <c r="AI388" i="6"/>
  <c r="AI369" i="6"/>
  <c r="AI352" i="6"/>
  <c r="V445" i="2"/>
  <c r="AG117" i="6"/>
  <c r="V446" i="2"/>
  <c r="AH171" i="6"/>
  <c r="AG132" i="6"/>
  <c r="AN132" i="6"/>
  <c r="J16" i="6" s="1"/>
  <c r="AG114" i="6"/>
  <c r="AN114" i="6"/>
  <c r="J15" i="6" s="1"/>
  <c r="V473" i="2"/>
  <c r="AG150" i="6"/>
  <c r="AN150" i="6" s="1"/>
  <c r="J17" i="6" s="1"/>
  <c r="V492" i="2"/>
  <c r="AI154" i="6"/>
  <c r="AI133" i="6"/>
  <c r="AI207" i="6"/>
  <c r="V625" i="2"/>
  <c r="V627" i="2"/>
  <c r="V635" i="2"/>
  <c r="V640" i="2"/>
  <c r="V662" i="2"/>
  <c r="V664" i="2"/>
  <c r="V672" i="2"/>
  <c r="V699" i="2"/>
  <c r="V707" i="2"/>
  <c r="V733" i="2"/>
  <c r="V739" i="2"/>
  <c r="AH225" i="6"/>
  <c r="V765" i="2"/>
  <c r="V780" i="2"/>
  <c r="V791" i="2"/>
  <c r="V796" i="2"/>
  <c r="V806" i="2"/>
  <c r="AH226" i="6"/>
  <c r="V819" i="2"/>
  <c r="V830" i="2"/>
  <c r="V834" i="2"/>
  <c r="AG155" i="6"/>
  <c r="AN155" i="6" s="1"/>
  <c r="R17" i="6"/>
  <c r="V845" i="2"/>
  <c r="V869" i="2"/>
  <c r="V871" i="2"/>
  <c r="V873" i="2"/>
  <c r="V884" i="2"/>
  <c r="V899" i="2"/>
  <c r="AG244" i="6"/>
  <c r="V1213" i="2"/>
  <c r="V481" i="2"/>
  <c r="AH150" i="6"/>
  <c r="AO150" i="6" s="1"/>
  <c r="K17" i="6" s="1"/>
  <c r="V494" i="2"/>
  <c r="V496" i="2"/>
  <c r="AG115" i="6"/>
  <c r="AN115" i="6" s="1"/>
  <c r="V498" i="2"/>
  <c r="V515" i="2"/>
  <c r="AG367" i="6"/>
  <c r="AN367" i="6" s="1"/>
  <c r="V526" i="2"/>
  <c r="V530" i="2"/>
  <c r="V536" i="2"/>
  <c r="V540" i="2"/>
  <c r="V542" i="2"/>
  <c r="V546" i="2"/>
  <c r="V548" i="2"/>
  <c r="V554" i="2"/>
  <c r="V558" i="2"/>
  <c r="V560" i="2"/>
  <c r="V564" i="2"/>
  <c r="V566" i="2"/>
  <c r="V568" i="2"/>
  <c r="V572" i="2"/>
  <c r="V576" i="2"/>
  <c r="V556" i="2"/>
  <c r="V578" i="2"/>
  <c r="V582" i="2"/>
  <c r="V584" i="2"/>
  <c r="V586" i="2"/>
  <c r="V590" i="2"/>
  <c r="V594" i="2"/>
  <c r="V596" i="2"/>
  <c r="V600" i="2"/>
  <c r="V602" i="2"/>
  <c r="AG118" i="6"/>
  <c r="V604" i="2"/>
  <c r="V608" i="2"/>
  <c r="V612" i="2"/>
  <c r="AG209" i="6"/>
  <c r="AN209" i="6" s="1"/>
  <c r="R20" i="6"/>
  <c r="V614" i="2"/>
  <c r="V618" i="2"/>
  <c r="V620" i="2"/>
  <c r="V643" i="2"/>
  <c r="V645" i="2"/>
  <c r="V653" i="2"/>
  <c r="V711" i="2"/>
  <c r="V734" i="2"/>
  <c r="G146" i="9"/>
  <c r="V736" i="2"/>
  <c r="V744" i="2"/>
  <c r="AI225" i="6"/>
  <c r="V771" i="2"/>
  <c r="V782" i="2"/>
  <c r="V797" i="2"/>
  <c r="V810" i="2"/>
  <c r="V821" i="2"/>
  <c r="V825" i="2"/>
  <c r="V836" i="2"/>
  <c r="AG299" i="6"/>
  <c r="AN299" i="6" s="1"/>
  <c r="R25" i="6" s="1"/>
  <c r="V860" i="2"/>
  <c r="V862" i="2"/>
  <c r="V864" i="2"/>
  <c r="V875" i="2"/>
  <c r="V890" i="2"/>
  <c r="V914" i="2"/>
  <c r="AG191" i="6"/>
  <c r="AN191" i="6" s="1"/>
  <c r="R19" i="6" s="1"/>
  <c r="V916" i="2"/>
  <c r="V918" i="2"/>
  <c r="V929" i="2"/>
  <c r="V944" i="2"/>
  <c r="V968" i="2"/>
  <c r="V970" i="2"/>
  <c r="V972" i="2"/>
  <c r="V983" i="2"/>
  <c r="V998" i="2"/>
  <c r="V1022" i="2"/>
  <c r="V1024" i="2"/>
  <c r="V1065" i="2"/>
  <c r="V1076" i="2"/>
  <c r="V1078" i="2"/>
  <c r="V1119" i="2"/>
  <c r="V1130" i="2"/>
  <c r="V1132" i="2"/>
  <c r="V725" i="2"/>
  <c r="AG169" i="6"/>
  <c r="V905" i="2"/>
  <c r="V907" i="2"/>
  <c r="V909" i="2"/>
  <c r="V920" i="2"/>
  <c r="V935" i="2"/>
  <c r="V959" i="2"/>
  <c r="V961" i="2"/>
  <c r="V963" i="2"/>
  <c r="V974" i="2"/>
  <c r="V989" i="2"/>
  <c r="V1013" i="2"/>
  <c r="V1015" i="2"/>
  <c r="V1017" i="2"/>
  <c r="V1067" i="2"/>
  <c r="V1069" i="2"/>
  <c r="V649" i="2"/>
  <c r="V742" i="2"/>
  <c r="V769" i="2"/>
  <c r="AI263" i="6"/>
  <c r="AP263" i="6" s="1"/>
  <c r="T23" i="6" s="1"/>
  <c r="V779" i="2"/>
  <c r="AG173" i="6"/>
  <c r="AN173" i="6" s="1"/>
  <c r="R18" i="6" s="1"/>
  <c r="V823" i="2"/>
  <c r="V842" i="2"/>
  <c r="AG187" i="6"/>
  <c r="V846" i="2"/>
  <c r="AG223" i="6"/>
  <c r="V901" i="2"/>
  <c r="V926" i="2"/>
  <c r="V950" i="2"/>
  <c r="V952" i="2"/>
  <c r="V954" i="2"/>
  <c r="V965" i="2"/>
  <c r="V1047" i="2"/>
  <c r="AG318" i="6"/>
  <c r="AN318" i="6" s="1"/>
  <c r="V26" i="6" s="1"/>
  <c r="V555" i="2"/>
  <c r="AG208" i="6"/>
  <c r="V569" i="2"/>
  <c r="AG207" i="6"/>
  <c r="V585" i="2"/>
  <c r="AG205" i="6"/>
  <c r="V652" i="2"/>
  <c r="AG174" i="6"/>
  <c r="AN174" i="6" s="1"/>
  <c r="V18" i="6" s="1"/>
  <c r="V688" i="2"/>
  <c r="V715" i="2"/>
  <c r="V721" i="2"/>
  <c r="V748" i="2"/>
  <c r="V760" i="2"/>
  <c r="V814" i="2"/>
  <c r="AH223" i="6"/>
  <c r="V848" i="2"/>
  <c r="V863" i="2"/>
  <c r="V887" i="2"/>
  <c r="V889" i="2"/>
  <c r="V902" i="2"/>
  <c r="V917" i="2"/>
  <c r="V941" i="2"/>
  <c r="V943" i="2"/>
  <c r="V956" i="2"/>
  <c r="V971" i="2"/>
  <c r="V995" i="2"/>
  <c r="V997" i="2"/>
  <c r="V1010" i="2"/>
  <c r="V1092" i="2"/>
  <c r="V547" i="2"/>
  <c r="I41" i="17" s="1"/>
  <c r="AH151" i="6"/>
  <c r="V553" i="2"/>
  <c r="AH133" i="6"/>
  <c r="AH207" i="6"/>
  <c r="V613" i="2"/>
  <c r="V619" i="2"/>
  <c r="V661" i="2"/>
  <c r="V667" i="2"/>
  <c r="V681" i="2"/>
  <c r="V689" i="2"/>
  <c r="V694" i="2"/>
  <c r="AI222" i="6"/>
  <c r="AP222" i="6" s="1"/>
  <c r="L21" i="6" s="1"/>
  <c r="V706" i="2"/>
  <c r="V716" i="2"/>
  <c r="V718" i="2"/>
  <c r="V726" i="2"/>
  <c r="V753" i="2"/>
  <c r="AG225" i="6"/>
  <c r="V761" i="2"/>
  <c r="V785" i="2"/>
  <c r="V789" i="2"/>
  <c r="V800" i="2"/>
  <c r="V805" i="2"/>
  <c r="V815" i="2"/>
  <c r="AG226" i="6"/>
  <c r="V828" i="2"/>
  <c r="V839" i="2"/>
  <c r="V854" i="2"/>
  <c r="V878" i="2"/>
  <c r="V880" i="2"/>
  <c r="V882" i="2"/>
  <c r="V893" i="2"/>
  <c r="V908" i="2"/>
  <c r="V932" i="2"/>
  <c r="V934" i="2"/>
  <c r="V936" i="2"/>
  <c r="V962" i="2"/>
  <c r="V986" i="2"/>
  <c r="AG354" i="6"/>
  <c r="AN354" i="6" s="1"/>
  <c r="V28" i="6" s="1"/>
  <c r="V988" i="2"/>
  <c r="V990" i="2"/>
  <c r="V1016" i="2"/>
  <c r="V1083" i="2"/>
  <c r="V1094" i="2"/>
  <c r="V1096" i="2"/>
  <c r="V843" i="2"/>
  <c r="AI223" i="6"/>
  <c r="V852" i="2"/>
  <c r="V861" i="2"/>
  <c r="V870" i="2"/>
  <c r="V879" i="2"/>
  <c r="V888" i="2"/>
  <c r="AG243" i="6"/>
  <c r="V897" i="2"/>
  <c r="AG119" i="6"/>
  <c r="AN119" i="6"/>
  <c r="R15" i="6" s="1"/>
  <c r="V906" i="2"/>
  <c r="V915" i="2"/>
  <c r="V924" i="2"/>
  <c r="V933" i="2"/>
  <c r="V942" i="2"/>
  <c r="V951" i="2"/>
  <c r="V960" i="2"/>
  <c r="V969" i="2"/>
  <c r="V978" i="2"/>
  <c r="AG241" i="6"/>
  <c r="V987" i="2"/>
  <c r="V996" i="2"/>
  <c r="V1005" i="2"/>
  <c r="V1014" i="2"/>
  <c r="V1023" i="2"/>
  <c r="V1032" i="2"/>
  <c r="V1041" i="2"/>
  <c r="V1050" i="2"/>
  <c r="V1059" i="2"/>
  <c r="V1068" i="2"/>
  <c r="V1077" i="2"/>
  <c r="V1086" i="2"/>
  <c r="V1095" i="2"/>
  <c r="V1104" i="2"/>
  <c r="V1113" i="2"/>
  <c r="V1122" i="2"/>
  <c r="V1131" i="2"/>
  <c r="V1140" i="2"/>
  <c r="V1149" i="2"/>
  <c r="V1164" i="2"/>
  <c r="G46" i="9" s="1"/>
  <c r="V1171" i="2"/>
  <c r="V1175" i="2"/>
  <c r="V1190" i="2"/>
  <c r="V1203" i="2"/>
  <c r="V1218" i="2"/>
  <c r="V1225" i="2"/>
  <c r="V1257" i="2"/>
  <c r="AG282" i="6"/>
  <c r="AN282" i="6" s="1"/>
  <c r="V24" i="6" s="1"/>
  <c r="V1272" i="2"/>
  <c r="V1279" i="2"/>
  <c r="V1531" i="2"/>
  <c r="V1567" i="2"/>
  <c r="V1585" i="2"/>
  <c r="V1025" i="2"/>
  <c r="V1034" i="2"/>
  <c r="V1043" i="2"/>
  <c r="V1052" i="2"/>
  <c r="AG138" i="6"/>
  <c r="AN138" i="6" s="1"/>
  <c r="V1061" i="2"/>
  <c r="V1070" i="2"/>
  <c r="V1079" i="2"/>
  <c r="V1088" i="2"/>
  <c r="V1097" i="2"/>
  <c r="V1155" i="2"/>
  <c r="V1162" i="2"/>
  <c r="V1181" i="2"/>
  <c r="V1209" i="2"/>
  <c r="V1216" i="2"/>
  <c r="V1137" i="2"/>
  <c r="V1146" i="2"/>
  <c r="AG389" i="6"/>
  <c r="AN389" i="6" s="1"/>
  <c r="R30" i="6" s="1"/>
  <c r="V1157" i="2"/>
  <c r="AJ240" i="6"/>
  <c r="AQ240" i="6" s="1"/>
  <c r="V1185" i="2"/>
  <c r="V1211" i="2"/>
  <c r="V1239" i="2"/>
  <c r="V1261" i="2"/>
  <c r="V1293" i="2"/>
  <c r="V1139" i="2"/>
  <c r="V1148" i="2"/>
  <c r="V1163" i="2"/>
  <c r="V1176" i="2"/>
  <c r="V1191" i="2"/>
  <c r="V1198" i="2"/>
  <c r="V1202" i="2"/>
  <c r="V1230" i="2"/>
  <c r="V1252" i="2"/>
  <c r="V1284" i="2"/>
  <c r="V1299" i="2"/>
  <c r="V1318" i="2"/>
  <c r="V1345" i="2"/>
  <c r="V1372" i="2"/>
  <c r="V1399" i="2"/>
  <c r="V1522" i="2"/>
  <c r="V1540" i="2"/>
  <c r="V1576" i="2"/>
  <c r="V1594" i="2"/>
  <c r="V1308" i="2"/>
  <c r="V1317" i="2"/>
  <c r="V1326" i="2"/>
  <c r="V1335" i="2"/>
  <c r="V1344" i="2"/>
  <c r="V1353" i="2"/>
  <c r="V1362" i="2"/>
  <c r="V1371" i="2"/>
  <c r="V1380" i="2"/>
  <c r="V1389" i="2"/>
  <c r="V1398" i="2"/>
  <c r="V1407" i="2"/>
  <c r="V1416" i="2"/>
  <c r="V1425" i="2"/>
  <c r="V1434" i="2"/>
  <c r="V1600" i="2"/>
  <c r="V1152" i="2"/>
  <c r="V1161" i="2"/>
  <c r="V1170" i="2"/>
  <c r="V1179" i="2"/>
  <c r="V1188" i="2"/>
  <c r="V1197" i="2"/>
  <c r="V1206" i="2"/>
  <c r="V1215" i="2"/>
  <c r="V1224" i="2"/>
  <c r="V1223" i="2"/>
  <c r="I41" i="15"/>
  <c r="P39" i="15" s="1"/>
  <c r="R39" i="15" s="1"/>
  <c r="V1233" i="2"/>
  <c r="V1242" i="2"/>
  <c r="V1251" i="2"/>
  <c r="V1260" i="2"/>
  <c r="V1278" i="2"/>
  <c r="V1287" i="2"/>
  <c r="G215" i="9"/>
  <c r="V1296" i="2"/>
  <c r="V1305" i="2"/>
  <c r="V1314" i="2"/>
  <c r="V1323" i="2"/>
  <c r="V1332" i="2"/>
  <c r="V1341" i="2"/>
  <c r="V1350" i="2"/>
  <c r="V1359" i="2"/>
  <c r="V1368" i="2"/>
  <c r="V1377" i="2"/>
  <c r="V1386" i="2"/>
  <c r="V1395" i="2"/>
  <c r="V1404" i="2"/>
  <c r="V1413" i="2"/>
  <c r="V1422" i="2"/>
  <c r="V1431" i="2"/>
  <c r="V1598" i="2"/>
  <c r="V1217" i="2"/>
  <c r="V1226" i="2"/>
  <c r="V1235" i="2"/>
  <c r="V1244" i="2"/>
  <c r="I37" i="15" s="1"/>
  <c r="V1253" i="2"/>
  <c r="V1262" i="2"/>
  <c r="V1269" i="2"/>
  <c r="V1271" i="2"/>
  <c r="V1280" i="2"/>
  <c r="V1289" i="2"/>
  <c r="V1298" i="2"/>
  <c r="V1307" i="2"/>
  <c r="V1316" i="2"/>
  <c r="V1325" i="2"/>
  <c r="V1334" i="2"/>
  <c r="V1343" i="2"/>
  <c r="V1352" i="2"/>
  <c r="V1361" i="2"/>
  <c r="V1370" i="2"/>
  <c r="V1379" i="2"/>
  <c r="V1388" i="2"/>
  <c r="V1397" i="2"/>
  <c r="V1406" i="2"/>
  <c r="V1415" i="2"/>
  <c r="V1424" i="2"/>
  <c r="V1433" i="2"/>
  <c r="V1440" i="2"/>
  <c r="V1442" i="2"/>
  <c r="V1449" i="2"/>
  <c r="V1451" i="2"/>
  <c r="V1458" i="2"/>
  <c r="V1460" i="2"/>
  <c r="V1467" i="2"/>
  <c r="V1469" i="2"/>
  <c r="V1476" i="2"/>
  <c r="V1478" i="2"/>
  <c r="V1485" i="2"/>
  <c r="V1487" i="2"/>
  <c r="V1494" i="2"/>
  <c r="V1496" i="2"/>
  <c r="V1503" i="2"/>
  <c r="V1505" i="2"/>
  <c r="V1512" i="2"/>
  <c r="V1514" i="2"/>
  <c r="V1521" i="2"/>
  <c r="V1523" i="2"/>
  <c r="V1530" i="2"/>
  <c r="V1532" i="2"/>
  <c r="V1539" i="2"/>
  <c r="V1541" i="2"/>
  <c r="V1548" i="2"/>
  <c r="V1550" i="2"/>
  <c r="V1557" i="2"/>
  <c r="V1559" i="2"/>
  <c r="V1566" i="2"/>
  <c r="V1568" i="2"/>
  <c r="V1575" i="2"/>
  <c r="V1577" i="2"/>
  <c r="V1584" i="2"/>
  <c r="V1586" i="2"/>
  <c r="V1593" i="2"/>
  <c r="V1595" i="2"/>
  <c r="V1106" i="2"/>
  <c r="V1115" i="2"/>
  <c r="V1124" i="2"/>
  <c r="V1133" i="2"/>
  <c r="V1142" i="2"/>
  <c r="V1151" i="2"/>
  <c r="V1160" i="2"/>
  <c r="V1169" i="2"/>
  <c r="V1178" i="2"/>
  <c r="V1187" i="2"/>
  <c r="V1196" i="2"/>
  <c r="V1205" i="2"/>
  <c r="V1214" i="2"/>
  <c r="V1232" i="2"/>
  <c r="V1241" i="2"/>
  <c r="V1250" i="2"/>
  <c r="V1259" i="2"/>
  <c r="V1266" i="2"/>
  <c r="V1268" i="2"/>
  <c r="V1277" i="2"/>
  <c r="V1286" i="2"/>
  <c r="V1295" i="2"/>
  <c r="V1304" i="2"/>
  <c r="AG227" i="6"/>
  <c r="AN227" i="6" s="1"/>
  <c r="R21" i="6" s="1"/>
  <c r="V1313" i="2"/>
  <c r="V1322" i="2"/>
  <c r="V1331" i="2"/>
  <c r="V1340" i="2"/>
  <c r="V1349" i="2"/>
  <c r="V1358" i="2"/>
  <c r="V1367" i="2"/>
  <c r="V1376" i="2"/>
  <c r="V1385" i="2"/>
  <c r="V1394" i="2"/>
  <c r="V1403" i="2"/>
  <c r="V1412" i="2"/>
  <c r="V1421" i="2"/>
  <c r="V1430" i="2"/>
  <c r="V1437" i="2"/>
  <c r="V1439" i="2"/>
  <c r="V1446" i="2"/>
  <c r="V1448" i="2"/>
  <c r="V1455" i="2"/>
  <c r="V1457" i="2"/>
  <c r="V1464" i="2"/>
  <c r="V1466" i="2"/>
  <c r="V1473" i="2"/>
  <c r="V1475" i="2"/>
  <c r="V1482" i="2"/>
  <c r="V1484" i="2"/>
  <c r="V1491" i="2"/>
  <c r="V1493" i="2"/>
  <c r="V1500" i="2"/>
  <c r="V1502" i="2"/>
  <c r="V1509" i="2"/>
  <c r="V1511" i="2"/>
  <c r="V1518" i="2"/>
  <c r="V1520" i="2"/>
  <c r="V1527" i="2"/>
  <c r="V1529" i="2"/>
  <c r="V1536" i="2"/>
  <c r="V1538" i="2"/>
  <c r="V1545" i="2"/>
  <c r="V1547" i="2"/>
  <c r="V1554" i="2"/>
  <c r="V1556" i="2"/>
  <c r="V1563" i="2"/>
  <c r="V1565" i="2"/>
  <c r="V1572" i="2"/>
  <c r="V1574" i="2"/>
  <c r="V1581" i="2"/>
  <c r="V1583" i="2"/>
  <c r="V1590" i="2"/>
  <c r="V1592" i="2"/>
  <c r="V1611" i="2"/>
  <c r="V1613" i="2"/>
  <c r="V1602" i="2"/>
  <c r="V1604" i="2"/>
  <c r="V1599" i="2"/>
  <c r="AQ256" i="6"/>
  <c r="I23" i="6" s="1"/>
  <c r="AQ184" i="6"/>
  <c r="V113" i="2"/>
  <c r="V131" i="2"/>
  <c r="V140" i="2"/>
  <c r="G15" i="15" s="1"/>
  <c r="I15" i="15" s="1"/>
  <c r="V149" i="2"/>
  <c r="V158" i="2"/>
  <c r="V167" i="2"/>
  <c r="V176" i="2"/>
  <c r="V185" i="2"/>
  <c r="V194" i="2"/>
  <c r="V203" i="2"/>
  <c r="I35" i="15" s="1"/>
  <c r="P35" i="15" s="1"/>
  <c r="R35" i="15" s="1"/>
  <c r="V212" i="2"/>
  <c r="V221" i="2"/>
  <c r="V230" i="2"/>
  <c r="V239" i="2"/>
  <c r="V248" i="2"/>
  <c r="V250" i="2"/>
  <c r="V252" i="2"/>
  <c r="V254" i="2"/>
  <c r="V256" i="2"/>
  <c r="V258" i="2"/>
  <c r="V260" i="2"/>
  <c r="V262" i="2"/>
  <c r="V264" i="2"/>
  <c r="V266" i="2"/>
  <c r="V268" i="2"/>
  <c r="V270" i="2"/>
  <c r="V272" i="2"/>
  <c r="V274" i="2"/>
  <c r="V276" i="2"/>
  <c r="I91" i="15" s="1"/>
  <c r="V278" i="2"/>
  <c r="V280" i="2"/>
  <c r="V282" i="2"/>
  <c r="V284" i="2"/>
  <c r="V286" i="2"/>
  <c r="V288" i="2"/>
  <c r="V290" i="2"/>
  <c r="V292" i="2"/>
  <c r="V294" i="2"/>
  <c r="V296" i="2"/>
  <c r="V298" i="2"/>
  <c r="V300" i="2"/>
  <c r="V302" i="2"/>
  <c r="V304" i="2"/>
  <c r="V306" i="2"/>
  <c r="V308" i="2"/>
  <c r="V310" i="2"/>
  <c r="V312" i="2"/>
  <c r="V412" i="2"/>
  <c r="V414" i="2"/>
  <c r="V418" i="2"/>
  <c r="V420" i="2"/>
  <c r="V431" i="2"/>
  <c r="V433" i="2"/>
  <c r="V443" i="2"/>
  <c r="V456" i="2"/>
  <c r="V469" i="2"/>
  <c r="V104" i="2"/>
  <c r="V122" i="2"/>
  <c r="V139" i="2"/>
  <c r="V148" i="2"/>
  <c r="V157" i="2"/>
  <c r="V166" i="2"/>
  <c r="G13" i="15"/>
  <c r="I13" i="15" s="1"/>
  <c r="V175" i="2"/>
  <c r="G19" i="15"/>
  <c r="I19" i="15" s="1"/>
  <c r="V184" i="2"/>
  <c r="V193" i="2"/>
  <c r="V202" i="2"/>
  <c r="V211" i="2"/>
  <c r="V220" i="2"/>
  <c r="V229" i="2"/>
  <c r="V238" i="2"/>
  <c r="V247" i="2"/>
  <c r="V249" i="2"/>
  <c r="V251" i="2"/>
  <c r="V253" i="2"/>
  <c r="V255" i="2"/>
  <c r="V257" i="2"/>
  <c r="V259" i="2"/>
  <c r="V261" i="2"/>
  <c r="V263" i="2"/>
  <c r="V265" i="2"/>
  <c r="V267" i="2"/>
  <c r="V269" i="2"/>
  <c r="V271" i="2"/>
  <c r="V273" i="2"/>
  <c r="V275" i="2"/>
  <c r="V277" i="2"/>
  <c r="V279" i="2"/>
  <c r="V281" i="2"/>
  <c r="V283" i="2"/>
  <c r="V285" i="2"/>
  <c r="V287" i="2"/>
  <c r="V289" i="2"/>
  <c r="V291" i="2"/>
  <c r="V293" i="2"/>
  <c r="V295" i="2"/>
  <c r="V297" i="2"/>
  <c r="V299" i="2"/>
  <c r="V301" i="2"/>
  <c r="V303" i="2"/>
  <c r="V305" i="2"/>
  <c r="V307" i="2"/>
  <c r="V309" i="2"/>
  <c r="V311" i="2"/>
  <c r="V313" i="2"/>
  <c r="V315" i="2"/>
  <c r="V317" i="2"/>
  <c r="V319" i="2"/>
  <c r="V321" i="2"/>
  <c r="V323" i="2"/>
  <c r="V325" i="2"/>
  <c r="V327" i="2"/>
  <c r="V329" i="2"/>
  <c r="V331" i="2"/>
  <c r="I48" i="15" s="1"/>
  <c r="V333" i="2"/>
  <c r="V335" i="2"/>
  <c r="V337" i="2"/>
  <c r="V339" i="2"/>
  <c r="V341" i="2"/>
  <c r="V343" i="2"/>
  <c r="V345" i="2"/>
  <c r="V349" i="2"/>
  <c r="V351" i="2"/>
  <c r="V355" i="2"/>
  <c r="V357" i="2"/>
  <c r="V361" i="2"/>
  <c r="V363" i="2"/>
  <c r="V367" i="2"/>
  <c r="V369" i="2"/>
  <c r="V373" i="2"/>
  <c r="V375" i="2"/>
  <c r="V379" i="2"/>
  <c r="V381" i="2"/>
  <c r="V385" i="2"/>
  <c r="V387" i="2"/>
  <c r="V391" i="2"/>
  <c r="V393" i="2"/>
  <c r="V397" i="2"/>
  <c r="V399" i="2"/>
  <c r="V403" i="2"/>
  <c r="V405" i="2"/>
  <c r="V409" i="2"/>
  <c r="V411" i="2"/>
  <c r="V415" i="2"/>
  <c r="V417" i="2"/>
  <c r="V462" i="2"/>
  <c r="V101" i="2"/>
  <c r="V119" i="2"/>
  <c r="V134" i="2"/>
  <c r="V143" i="2"/>
  <c r="G17" i="15" s="1"/>
  <c r="I17" i="15" s="1"/>
  <c r="V152" i="2"/>
  <c r="V161" i="2"/>
  <c r="AM38" i="6"/>
  <c r="AR38" i="6" s="1"/>
  <c r="V170" i="2"/>
  <c r="V179" i="2"/>
  <c r="V188" i="2"/>
  <c r="V197" i="2"/>
  <c r="V206" i="2"/>
  <c r="V215" i="2"/>
  <c r="V224" i="2"/>
  <c r="V233" i="2"/>
  <c r="V242" i="2"/>
  <c r="I50" i="15" s="1"/>
  <c r="P50" i="15" s="1"/>
  <c r="V98" i="2"/>
  <c r="V116" i="2"/>
  <c r="K156" i="16" s="1"/>
  <c r="V136" i="2"/>
  <c r="AM59" i="6" s="1"/>
  <c r="AQ59" i="6" s="1"/>
  <c r="V145" i="2"/>
  <c r="V154" i="2"/>
  <c r="V163" i="2"/>
  <c r="V181" i="2"/>
  <c r="V190" i="2"/>
  <c r="V199" i="2"/>
  <c r="V208" i="2"/>
  <c r="V217" i="2"/>
  <c r="V226" i="2"/>
  <c r="V235" i="2"/>
  <c r="V244" i="2"/>
  <c r="V444" i="2"/>
  <c r="I41" i="21" s="1"/>
  <c r="V436" i="2"/>
  <c r="V454" i="2"/>
  <c r="V472" i="2"/>
  <c r="V490" i="2"/>
  <c r="V508" i="2"/>
  <c r="V529" i="2"/>
  <c r="V565" i="2"/>
  <c r="V574" i="2"/>
  <c r="V583" i="2"/>
  <c r="V592" i="2"/>
  <c r="V601" i="2"/>
  <c r="V630" i="2"/>
  <c r="V684" i="2"/>
  <c r="V738" i="2"/>
  <c r="V675" i="2"/>
  <c r="V729" i="2"/>
  <c r="V783" i="2"/>
  <c r="V430" i="2"/>
  <c r="V448" i="2"/>
  <c r="V466" i="2"/>
  <c r="V484" i="2"/>
  <c r="V502" i="2"/>
  <c r="V523" i="2"/>
  <c r="V562" i="2"/>
  <c r="V571" i="2"/>
  <c r="V580" i="2"/>
  <c r="V589" i="2"/>
  <c r="V598" i="2"/>
  <c r="V607" i="2"/>
  <c r="V666" i="2"/>
  <c r="V720" i="2"/>
  <c r="V774" i="2"/>
  <c r="V421" i="2"/>
  <c r="V439" i="2"/>
  <c r="V457" i="2"/>
  <c r="V475" i="2"/>
  <c r="V493" i="2"/>
  <c r="V511" i="2"/>
  <c r="V534" i="2"/>
  <c r="I101" i="15" s="1"/>
  <c r="P101" i="15" s="1"/>
  <c r="V543" i="2"/>
  <c r="V552" i="2"/>
  <c r="V561" i="2"/>
  <c r="V570" i="2"/>
  <c r="V579" i="2"/>
  <c r="V588" i="2"/>
  <c r="K109" i="16" s="1"/>
  <c r="O109" i="16" s="1"/>
  <c r="V597" i="2"/>
  <c r="V606" i="2"/>
  <c r="V615" i="2"/>
  <c r="I35" i="20" s="1"/>
  <c r="P33" i="20" s="1"/>
  <c r="V639" i="2"/>
  <c r="V693" i="2"/>
  <c r="V747" i="2"/>
  <c r="V623" i="2"/>
  <c r="V632" i="2"/>
  <c r="V641" i="2"/>
  <c r="V650" i="2"/>
  <c r="V659" i="2"/>
  <c r="V668" i="2"/>
  <c r="V677" i="2"/>
  <c r="V686" i="2"/>
  <c r="V695" i="2"/>
  <c r="V704" i="2"/>
  <c r="V713" i="2"/>
  <c r="V722" i="2"/>
  <c r="V731" i="2"/>
  <c r="V740" i="2"/>
  <c r="V749" i="2"/>
  <c r="V758" i="2"/>
  <c r="V767" i="2"/>
  <c r="V776" i="2"/>
  <c r="V629" i="2"/>
  <c r="V638" i="2"/>
  <c r="V647" i="2"/>
  <c r="V656" i="2"/>
  <c r="V665" i="2"/>
  <c r="V674" i="2"/>
  <c r="V683" i="2"/>
  <c r="V692" i="2"/>
  <c r="V701" i="2"/>
  <c r="V710" i="2"/>
  <c r="V719" i="2"/>
  <c r="V728" i="2"/>
  <c r="V737" i="2"/>
  <c r="V746" i="2"/>
  <c r="AM43" i="6" s="1"/>
  <c r="AR43" i="6" s="1"/>
  <c r="V755" i="2"/>
  <c r="V764" i="2"/>
  <c r="V773" i="2"/>
  <c r="V624" i="2"/>
  <c r="V633" i="2"/>
  <c r="V642" i="2"/>
  <c r="V651" i="2"/>
  <c r="V660" i="2"/>
  <c r="I51" i="17" s="1"/>
  <c r="V669" i="2"/>
  <c r="V678" i="2"/>
  <c r="V687" i="2"/>
  <c r="V696" i="2"/>
  <c r="V705" i="2"/>
  <c r="V714" i="2"/>
  <c r="V723" i="2"/>
  <c r="V732" i="2"/>
  <c r="V741" i="2"/>
  <c r="V750" i="2"/>
  <c r="V759" i="2"/>
  <c r="V768" i="2"/>
  <c r="V777" i="2"/>
  <c r="V786" i="2"/>
  <c r="V795" i="2"/>
  <c r="V804" i="2"/>
  <c r="V813" i="2"/>
  <c r="V822" i="2"/>
  <c r="V831" i="2"/>
  <c r="V840" i="2"/>
  <c r="V849" i="2"/>
  <c r="V858" i="2"/>
  <c r="V867" i="2"/>
  <c r="V876" i="2"/>
  <c r="V885" i="2"/>
  <c r="V894" i="2"/>
  <c r="V903" i="2"/>
  <c r="V912" i="2"/>
  <c r="V921" i="2"/>
  <c r="V930" i="2"/>
  <c r="V939" i="2"/>
  <c r="V948" i="2"/>
  <c r="V957" i="2"/>
  <c r="V966" i="2"/>
  <c r="V975" i="2"/>
  <c r="V984" i="2"/>
  <c r="I43" i="17"/>
  <c r="V993" i="2"/>
  <c r="V1002" i="2"/>
  <c r="V1011" i="2"/>
  <c r="V1596" i="2"/>
  <c r="V1605" i="2"/>
  <c r="V1614" i="2"/>
  <c r="V1623" i="2"/>
  <c r="V1632" i="2"/>
  <c r="V1639" i="2"/>
  <c r="V1641" i="2"/>
  <c r="V1648" i="2"/>
  <c r="V1650" i="2"/>
  <c r="V1657" i="2"/>
  <c r="V1659" i="2"/>
  <c r="V1666" i="2"/>
  <c r="V1668" i="2"/>
  <c r="V1675" i="2"/>
  <c r="V1677" i="2"/>
  <c r="V1684" i="2"/>
  <c r="V1686" i="2"/>
  <c r="V1693" i="2"/>
  <c r="V1702" i="2"/>
  <c r="V1711" i="2"/>
  <c r="V1720" i="2"/>
  <c r="V1729" i="2"/>
  <c r="V1738" i="2"/>
  <c r="V1747" i="2"/>
  <c r="V1756" i="2"/>
  <c r="V1765" i="2"/>
  <c r="V2012" i="2"/>
  <c r="V2043" i="2"/>
  <c r="V1976" i="2"/>
  <c r="V2007" i="2"/>
  <c r="V1597" i="2"/>
  <c r="V1606" i="2"/>
  <c r="V1615" i="2"/>
  <c r="V1624" i="2"/>
  <c r="V1633" i="2"/>
  <c r="V1603" i="2"/>
  <c r="V1612" i="2"/>
  <c r="V1621" i="2"/>
  <c r="V1630" i="2"/>
  <c r="V2030" i="2"/>
  <c r="V1963" i="2"/>
  <c r="V1981" i="2"/>
  <c r="V1999" i="2"/>
  <c r="V2017" i="2"/>
  <c r="V2035" i="2"/>
  <c r="V2057" i="2"/>
  <c r="V2066" i="2"/>
  <c r="V2075" i="2"/>
  <c r="V2084" i="2"/>
  <c r="V2422" i="2"/>
  <c r="V2465" i="2"/>
  <c r="V1975" i="2"/>
  <c r="V1993" i="2"/>
  <c r="V2011" i="2"/>
  <c r="V2029" i="2"/>
  <c r="V2047" i="2"/>
  <c r="V2054" i="2"/>
  <c r="V2063" i="2"/>
  <c r="V2072" i="2"/>
  <c r="V2081" i="2"/>
  <c r="V2429" i="2"/>
  <c r="V1972" i="2"/>
  <c r="V1990" i="2"/>
  <c r="V2008" i="2"/>
  <c r="V2026" i="2"/>
  <c r="V2044" i="2"/>
  <c r="V2056" i="2"/>
  <c r="V2065" i="2"/>
  <c r="V2074" i="2"/>
  <c r="V2083" i="2"/>
  <c r="V2092" i="2"/>
  <c r="V2101" i="2"/>
  <c r="V2110" i="2"/>
  <c r="V2119" i="2"/>
  <c r="V2126" i="2"/>
  <c r="V2128" i="2"/>
  <c r="V2135" i="2"/>
  <c r="V2137" i="2"/>
  <c r="V2144" i="2"/>
  <c r="V2146" i="2"/>
  <c r="V2153" i="2"/>
  <c r="V2155" i="2"/>
  <c r="V2162" i="2"/>
  <c r="V2164" i="2"/>
  <c r="V2171" i="2"/>
  <c r="V2173" i="2"/>
  <c r="V2180" i="2"/>
  <c r="V2182" i="2"/>
  <c r="V2189" i="2"/>
  <c r="V2191" i="2"/>
  <c r="V2198" i="2"/>
  <c r="V2207" i="2"/>
  <c r="V2216" i="2"/>
  <c r="V2225" i="2"/>
  <c r="V2234" i="2"/>
  <c r="V2243" i="2"/>
  <c r="V2252" i="2"/>
  <c r="V2261" i="2"/>
  <c r="V2270" i="2"/>
  <c r="V2279" i="2"/>
  <c r="V2288" i="2"/>
  <c r="V2297" i="2"/>
  <c r="V2306" i="2"/>
  <c r="V2315" i="2"/>
  <c r="V1969" i="2"/>
  <c r="V1987" i="2"/>
  <c r="V2005" i="2"/>
  <c r="V2023" i="2"/>
  <c r="V2041" i="2"/>
  <c r="V2051" i="2"/>
  <c r="V2060" i="2"/>
  <c r="V2069" i="2"/>
  <c r="V2078" i="2"/>
  <c r="V1966" i="2"/>
  <c r="V1984" i="2"/>
  <c r="V2002" i="2"/>
  <c r="V2020" i="2"/>
  <c r="V2038" i="2"/>
  <c r="V2053" i="2"/>
  <c r="V2062" i="2"/>
  <c r="V2071" i="2"/>
  <c r="V2080" i="2"/>
  <c r="V2089" i="2"/>
  <c r="V2098" i="2"/>
  <c r="V2107" i="2"/>
  <c r="V2116" i="2"/>
  <c r="V2125" i="2"/>
  <c r="V2134" i="2"/>
  <c r="V2143" i="2"/>
  <c r="V2152" i="2"/>
  <c r="V2161" i="2"/>
  <c r="V2170" i="2"/>
  <c r="V2179" i="2"/>
  <c r="V2188" i="2"/>
  <c r="V2425" i="2"/>
  <c r="V2596" i="2"/>
  <c r="V2632" i="2"/>
  <c r="V2668" i="2"/>
  <c r="V2704" i="2"/>
  <c r="V2740" i="2"/>
  <c r="V2794" i="2"/>
  <c r="V2416" i="2"/>
  <c r="V2782" i="2"/>
  <c r="V2828" i="2"/>
  <c r="V2606" i="2"/>
  <c r="V2624" i="2"/>
  <c r="V2642" i="2"/>
  <c r="V2660" i="2"/>
  <c r="V2678" i="2"/>
  <c r="V2696" i="2"/>
  <c r="V2714" i="2"/>
  <c r="V2732" i="2"/>
  <c r="V2752" i="2"/>
  <c r="V2757" i="2"/>
  <c r="V2784" i="2"/>
  <c r="V2799" i="2"/>
  <c r="V2806" i="2"/>
  <c r="V2811" i="2"/>
  <c r="V2832" i="2"/>
  <c r="V2845" i="2"/>
  <c r="V2856" i="2"/>
  <c r="V2858" i="2"/>
  <c r="V2860" i="2"/>
  <c r="V2600" i="2"/>
  <c r="V2618" i="2"/>
  <c r="V2636" i="2"/>
  <c r="V2654" i="2"/>
  <c r="V2672" i="2"/>
  <c r="V2690" i="2"/>
  <c r="V2708" i="2"/>
  <c r="V2726" i="2"/>
  <c r="V2744" i="2"/>
  <c r="V2766" i="2"/>
  <c r="V2781" i="2"/>
  <c r="V2788" i="2"/>
  <c r="V2793" i="2"/>
  <c r="V2820" i="2"/>
  <c r="V2827" i="2"/>
  <c r="V2838" i="2"/>
  <c r="V2840" i="2"/>
  <c r="V2842" i="2"/>
  <c r="V2853" i="2"/>
  <c r="V2868" i="2"/>
  <c r="V2872" i="2"/>
  <c r="V2881" i="2"/>
  <c r="V2890" i="2"/>
  <c r="V2899" i="2"/>
  <c r="V2597" i="2"/>
  <c r="V2615" i="2"/>
  <c r="V2633" i="2"/>
  <c r="V2651" i="2"/>
  <c r="V2669" i="2"/>
  <c r="V2687" i="2"/>
  <c r="V2705" i="2"/>
  <c r="V2723" i="2"/>
  <c r="V2741" i="2"/>
  <c r="V2778" i="2"/>
  <c r="V2790" i="2"/>
  <c r="V2829" i="2"/>
  <c r="V2844" i="2"/>
  <c r="V2859" i="2"/>
  <c r="V2802" i="2"/>
  <c r="V2817" i="2"/>
  <c r="V2824" i="2"/>
  <c r="V2863" i="2"/>
  <c r="V2609" i="2"/>
  <c r="V2627" i="2"/>
  <c r="V2645" i="2"/>
  <c r="V2663" i="2"/>
  <c r="V2681" i="2"/>
  <c r="V2699" i="2"/>
  <c r="V2717" i="2"/>
  <c r="V2735" i="2"/>
  <c r="V2760" i="2"/>
  <c r="V2765" i="2"/>
  <c r="V2772" i="2"/>
  <c r="V2814" i="2"/>
  <c r="V2819" i="2"/>
  <c r="V2826" i="2"/>
  <c r="V2841" i="2"/>
  <c r="V2854" i="2"/>
  <c r="V2865" i="2"/>
  <c r="V2871" i="2"/>
  <c r="V2751" i="2"/>
  <c r="V2769" i="2"/>
  <c r="V2787" i="2"/>
  <c r="V2805" i="2"/>
  <c r="V2823" i="2"/>
  <c r="V2830" i="2"/>
  <c r="V2839" i="2"/>
  <c r="V2848" i="2"/>
  <c r="V2857" i="2"/>
  <c r="V2866" i="2"/>
  <c r="V2875" i="2"/>
  <c r="V2884" i="2"/>
  <c r="V2893" i="2"/>
  <c r="V2902" i="2"/>
  <c r="V2911" i="2"/>
  <c r="V2920" i="2"/>
  <c r="V2929" i="2"/>
  <c r="V2938" i="2"/>
  <c r="V2947" i="2"/>
  <c r="V2953" i="2"/>
  <c r="V2869" i="2"/>
  <c r="V2878" i="2"/>
  <c r="V2887" i="2"/>
  <c r="V2896" i="2"/>
  <c r="V2905" i="2"/>
  <c r="V2914" i="2"/>
  <c r="V2923" i="2"/>
  <c r="V2932" i="2"/>
  <c r="V2941" i="2"/>
  <c r="V2950" i="2"/>
  <c r="AQ192" i="6"/>
  <c r="I44" i="17"/>
  <c r="L89" i="9"/>
  <c r="AI18" i="6" s="1"/>
  <c r="AM18" i="6" s="1"/>
  <c r="M80" i="15"/>
  <c r="F25" i="15"/>
  <c r="AJ363" i="6"/>
  <c r="AQ362" i="6" s="1"/>
  <c r="AJ81" i="6"/>
  <c r="N89" i="15"/>
  <c r="E24" i="17"/>
  <c r="E4" i="17" s="1"/>
  <c r="S54" i="15"/>
  <c r="AJ101" i="6"/>
  <c r="AQ101" i="6" s="1"/>
  <c r="AJ97" i="6"/>
  <c r="AQ97" i="6" s="1"/>
  <c r="G18" i="15"/>
  <c r="I18" i="15" s="1"/>
  <c r="P14" i="15"/>
  <c r="R14" i="15" s="1"/>
  <c r="K160" i="16"/>
  <c r="O160" i="16" s="1"/>
  <c r="G14" i="20"/>
  <c r="I14" i="20" s="1"/>
  <c r="G14" i="15"/>
  <c r="I14" i="15" s="1"/>
  <c r="AM44" i="6"/>
  <c r="AQ44" i="6" s="1"/>
  <c r="G45" i="9"/>
  <c r="I65" i="17"/>
  <c r="P64" i="17" s="1"/>
  <c r="I46" i="20"/>
  <c r="P45" i="20" s="1"/>
  <c r="O89" i="15"/>
  <c r="M89" i="9"/>
  <c r="M93" i="9" s="1"/>
  <c r="O85" i="15"/>
  <c r="M40" i="21"/>
  <c r="K157" i="16"/>
  <c r="O157" i="16" s="1"/>
  <c r="K159" i="16"/>
  <c r="O159" i="16" s="1"/>
  <c r="K158" i="16"/>
  <c r="O158" i="16" s="1"/>
  <c r="K134" i="16"/>
  <c r="O134" i="16" s="1"/>
  <c r="K133" i="16"/>
  <c r="O133" i="16" s="1"/>
  <c r="K131" i="16"/>
  <c r="O131" i="16" s="1"/>
  <c r="K132" i="16"/>
  <c r="O132" i="16" s="1"/>
  <c r="K130" i="16"/>
  <c r="O130" i="16" s="1"/>
  <c r="K107" i="16"/>
  <c r="O107" i="16" s="1"/>
  <c r="K108" i="16"/>
  <c r="O108" i="16" s="1"/>
  <c r="K106" i="16"/>
  <c r="O106" i="16" s="1"/>
  <c r="K118" i="16"/>
  <c r="K104" i="16"/>
  <c r="K105" i="16"/>
  <c r="O105" i="16" s="1"/>
  <c r="K122" i="16"/>
  <c r="O122" i="16" s="1"/>
  <c r="N85" i="15"/>
  <c r="M85" i="15"/>
  <c r="F24" i="17"/>
  <c r="F4" i="17" s="1"/>
  <c r="F79" i="21"/>
  <c r="H79" i="21"/>
  <c r="K90" i="16"/>
  <c r="O90" i="16" s="1"/>
  <c r="N80" i="15"/>
  <c r="M35" i="15"/>
  <c r="D23" i="21"/>
  <c r="D4" i="21" s="1"/>
  <c r="E54" i="16" s="1"/>
  <c r="H73" i="16"/>
  <c r="G79" i="21"/>
  <c r="I76" i="21"/>
  <c r="P75" i="21" s="1"/>
  <c r="H76" i="16"/>
  <c r="J76" i="16" s="1"/>
  <c r="T73" i="21"/>
  <c r="S73" i="21"/>
  <c r="R73" i="21"/>
  <c r="E23" i="21"/>
  <c r="N24" i="17"/>
  <c r="N4" i="17"/>
  <c r="L32" i="16" s="1"/>
  <c r="F23" i="21"/>
  <c r="F33" i="21" s="1"/>
  <c r="O79" i="21"/>
  <c r="O7" i="21" s="1"/>
  <c r="M58" i="16" s="1"/>
  <c r="M66" i="15"/>
  <c r="G15" i="21"/>
  <c r="P64" i="21"/>
  <c r="D58" i="21"/>
  <c r="D5" i="21" s="1"/>
  <c r="G16" i="21"/>
  <c r="I16" i="21" s="1"/>
  <c r="I51" i="21"/>
  <c r="G17" i="21"/>
  <c r="I17" i="21" s="1"/>
  <c r="I52" i="21"/>
  <c r="I53" i="21"/>
  <c r="F58" i="21"/>
  <c r="E58" i="21"/>
  <c r="E5" i="21" s="1"/>
  <c r="F55" i="16" s="1"/>
  <c r="F44" i="21"/>
  <c r="G44" i="21"/>
  <c r="H44" i="21"/>
  <c r="F69" i="15"/>
  <c r="P12" i="17"/>
  <c r="R12" i="17" s="1"/>
  <c r="P13" i="17"/>
  <c r="R13" i="17"/>
  <c r="I15" i="21"/>
  <c r="G18" i="21"/>
  <c r="I18" i="21" s="1"/>
  <c r="O24" i="17"/>
  <c r="O4" i="17"/>
  <c r="M32" i="16" s="1"/>
  <c r="M24" i="17"/>
  <c r="M4" i="17" s="1"/>
  <c r="K32" i="16" s="1"/>
  <c r="G33" i="21"/>
  <c r="I52" i="15"/>
  <c r="P52" i="15" s="1"/>
  <c r="P30" i="21"/>
  <c r="I46" i="15"/>
  <c r="P43" i="15"/>
  <c r="T43" i="15" s="1"/>
  <c r="O80" i="15"/>
  <c r="H33" i="21"/>
  <c r="I65" i="15"/>
  <c r="P65" i="15" s="1"/>
  <c r="R65" i="15" s="1"/>
  <c r="I43" i="21"/>
  <c r="I97" i="15"/>
  <c r="P97" i="15" s="1"/>
  <c r="H74" i="16"/>
  <c r="J74" i="16" s="1"/>
  <c r="G67" i="16"/>
  <c r="E67" i="16"/>
  <c r="N6" i="20"/>
  <c r="G18" i="16" s="1"/>
  <c r="L67" i="16"/>
  <c r="O33" i="21"/>
  <c r="F6" i="21" s="1"/>
  <c r="G57" i="16" s="1"/>
  <c r="M89" i="15"/>
  <c r="I56" i="15"/>
  <c r="P56" i="15"/>
  <c r="T56" i="15"/>
  <c r="I42" i="21"/>
  <c r="I83" i="15"/>
  <c r="I51" i="15"/>
  <c r="P51" i="15" s="1"/>
  <c r="I29" i="21"/>
  <c r="P29" i="21" s="1"/>
  <c r="M6" i="20"/>
  <c r="E18" i="16" s="1"/>
  <c r="K67" i="16"/>
  <c r="M76" i="15"/>
  <c r="I80" i="15"/>
  <c r="T5" i="20"/>
  <c r="R67" i="16" s="1"/>
  <c r="F67" i="16"/>
  <c r="N33" i="21"/>
  <c r="E6" i="21"/>
  <c r="F57" i="16" s="1"/>
  <c r="I95" i="15"/>
  <c r="P93" i="15" s="1"/>
  <c r="I77" i="15"/>
  <c r="S5" i="20"/>
  <c r="Q67" i="16" s="1"/>
  <c r="I51" i="20"/>
  <c r="P5" i="20" s="1"/>
  <c r="N67" i="16" s="1"/>
  <c r="N6" i="17"/>
  <c r="G6" i="16" s="1"/>
  <c r="L33" i="16"/>
  <c r="I12" i="20"/>
  <c r="I53" i="17"/>
  <c r="I50" i="17"/>
  <c r="G13" i="17"/>
  <c r="I13" i="17" s="1"/>
  <c r="I12" i="17"/>
  <c r="I40" i="17"/>
  <c r="I67" i="17"/>
  <c r="P66" i="17" s="1"/>
  <c r="I38" i="17"/>
  <c r="I34" i="17"/>
  <c r="AJ273" i="6"/>
  <c r="G14" i="17"/>
  <c r="I14" i="17" s="1"/>
  <c r="H69" i="15"/>
  <c r="N66" i="15"/>
  <c r="N69" i="15"/>
  <c r="N5" i="15" s="1"/>
  <c r="L47" i="16" s="1"/>
  <c r="G60" i="15"/>
  <c r="I67" i="15"/>
  <c r="I47" i="15"/>
  <c r="P15" i="15"/>
  <c r="P16" i="15"/>
  <c r="R16" i="15" s="1"/>
  <c r="P17" i="15"/>
  <c r="R17" i="15" s="1"/>
  <c r="G69" i="15"/>
  <c r="I68" i="15"/>
  <c r="R13" i="15"/>
  <c r="O66" i="15"/>
  <c r="O69" i="15" s="1"/>
  <c r="O5" i="15" s="1"/>
  <c r="I36" i="15"/>
  <c r="I66" i="15"/>
  <c r="F102" i="15"/>
  <c r="AN331" i="6"/>
  <c r="N27" i="6" s="1"/>
  <c r="K202" i="9"/>
  <c r="K206" i="9" s="1"/>
  <c r="S56" i="15"/>
  <c r="M47" i="15"/>
  <c r="L213" i="9"/>
  <c r="AI29" i="6" s="1"/>
  <c r="AM29" i="6" s="1"/>
  <c r="I92" i="15"/>
  <c r="S43" i="15"/>
  <c r="N47" i="15"/>
  <c r="N102" i="15"/>
  <c r="E6" i="15" s="1"/>
  <c r="L111" i="9"/>
  <c r="AI20" i="6" s="1"/>
  <c r="AM20" i="6" s="1"/>
  <c r="G102" i="15"/>
  <c r="I82" i="15"/>
  <c r="I87" i="15"/>
  <c r="I76" i="15"/>
  <c r="I88" i="15"/>
  <c r="H102" i="15"/>
  <c r="N29" i="6"/>
  <c r="AL27" i="6"/>
  <c r="K167" i="9"/>
  <c r="AH25" i="6" s="1"/>
  <c r="AL25" i="6" s="1"/>
  <c r="AN27" i="6"/>
  <c r="AJ120" i="6"/>
  <c r="G201" i="9"/>
  <c r="N200" i="9" s="1"/>
  <c r="K155" i="9"/>
  <c r="AH24" i="6" s="1"/>
  <c r="AL24" i="6" s="1"/>
  <c r="AR44" i="6"/>
  <c r="AP44" i="6"/>
  <c r="AL26" i="6"/>
  <c r="AL29" i="6"/>
  <c r="D25" i="9"/>
  <c r="D4" i="9" s="1"/>
  <c r="Z5" i="6" s="1"/>
  <c r="K39" i="16" s="1"/>
  <c r="Y19" i="6"/>
  <c r="G12" i="9"/>
  <c r="AM56" i="6"/>
  <c r="AM24" i="6"/>
  <c r="AJ165" i="6"/>
  <c r="AM58" i="6"/>
  <c r="AR59" i="6"/>
  <c r="AP59" i="6"/>
  <c r="AL30" i="6"/>
  <c r="AN30" i="6"/>
  <c r="AL17" i="6"/>
  <c r="E25" i="9"/>
  <c r="E4" i="9"/>
  <c r="AB5" i="6" s="1"/>
  <c r="L39" i="16" s="1"/>
  <c r="AM30" i="6"/>
  <c r="AN29" i="6"/>
  <c r="AM42" i="6"/>
  <c r="AD31" i="6"/>
  <c r="AN19" i="6"/>
  <c r="AM17" i="6"/>
  <c r="AL19" i="6"/>
  <c r="AN14" i="6"/>
  <c r="F25" i="9"/>
  <c r="F4" i="9" s="1"/>
  <c r="AD5" i="6" s="1"/>
  <c r="M39" i="16" s="1"/>
  <c r="AR57" i="6"/>
  <c r="AP57" i="6"/>
  <c r="AQ57" i="6"/>
  <c r="AN26" i="6"/>
  <c r="AM19" i="6"/>
  <c r="AM14" i="6"/>
  <c r="AN17" i="6"/>
  <c r="AO151" i="6"/>
  <c r="O17" i="6" s="1"/>
  <c r="AA17" i="6" s="1"/>
  <c r="AO241" i="6"/>
  <c r="O22" i="6"/>
  <c r="AA14" i="6"/>
  <c r="AN349" i="6"/>
  <c r="N28" i="6" s="1"/>
  <c r="Z28" i="6" s="1"/>
  <c r="AP133" i="6"/>
  <c r="P16" i="6" s="1"/>
  <c r="W31" i="6"/>
  <c r="J31" i="6"/>
  <c r="AN205" i="6"/>
  <c r="AO259" i="6"/>
  <c r="O23" i="6" s="1"/>
  <c r="D22" i="6"/>
  <c r="D16" i="6"/>
  <c r="AO169" i="6"/>
  <c r="C22" i="6"/>
  <c r="B14" i="6"/>
  <c r="AN223" i="6"/>
  <c r="B21" i="6"/>
  <c r="AO115" i="6"/>
  <c r="O15" i="6" s="1"/>
  <c r="C17" i="6"/>
  <c r="C18" i="6"/>
  <c r="D14" i="6"/>
  <c r="AN277" i="6"/>
  <c r="N24" i="6" s="1"/>
  <c r="AP241" i="6"/>
  <c r="C15" i="6"/>
  <c r="AO313" i="6"/>
  <c r="O26" i="6"/>
  <c r="AA26" i="6" s="1"/>
  <c r="B20" i="6"/>
  <c r="AG75" i="6"/>
  <c r="AN380" i="6"/>
  <c r="B30" i="6"/>
  <c r="AO385" i="6"/>
  <c r="AI75" i="6"/>
  <c r="AP380" i="6"/>
  <c r="AP385" i="6"/>
  <c r="P30" i="6" s="1"/>
  <c r="AP367" i="6"/>
  <c r="AO367" i="6"/>
  <c r="AP349" i="6"/>
  <c r="AO349" i="6"/>
  <c r="AO331" i="6"/>
  <c r="AP331" i="6"/>
  <c r="AP313" i="6"/>
  <c r="AN313" i="6"/>
  <c r="AO295" i="6"/>
  <c r="AN295" i="6"/>
  <c r="AP295" i="6"/>
  <c r="AP277" i="6"/>
  <c r="AO277" i="6"/>
  <c r="AN259" i="6"/>
  <c r="AP259" i="6"/>
  <c r="AN241" i="6"/>
  <c r="AO223" i="6"/>
  <c r="AP223" i="6"/>
  <c r="AO205" i="6"/>
  <c r="AP205" i="6"/>
  <c r="AP187" i="6"/>
  <c r="AN187" i="6"/>
  <c r="AO187" i="6"/>
  <c r="AN169" i="6"/>
  <c r="AP169" i="6"/>
  <c r="P18" i="6" s="1"/>
  <c r="AP151" i="6"/>
  <c r="AN151" i="6"/>
  <c r="AO133" i="6"/>
  <c r="AN133" i="6"/>
  <c r="AP115" i="6"/>
  <c r="AO104" i="6"/>
  <c r="L202" i="9"/>
  <c r="AI28" i="6" s="1"/>
  <c r="AM28" i="6" s="1"/>
  <c r="M167" i="9"/>
  <c r="AJ25" i="6" s="1"/>
  <c r="AN25" i="6" s="1"/>
  <c r="K89" i="9"/>
  <c r="AH18" i="6" s="1"/>
  <c r="AL18" i="6" s="1"/>
  <c r="K144" i="9"/>
  <c r="AH23" i="6" s="1"/>
  <c r="AL23" i="6" s="1"/>
  <c r="M202" i="9"/>
  <c r="AJ28" i="6" s="1"/>
  <c r="AN28" i="6" s="1"/>
  <c r="L167" i="9"/>
  <c r="AI25" i="6" s="1"/>
  <c r="AM25" i="6" s="1"/>
  <c r="I19" i="6"/>
  <c r="I18" i="6"/>
  <c r="E27" i="6"/>
  <c r="D70" i="9"/>
  <c r="K66" i="9"/>
  <c r="AH16" i="6" s="1"/>
  <c r="AL16" i="6" s="1"/>
  <c r="L144" i="9"/>
  <c r="AI23" i="6" s="1"/>
  <c r="M155" i="9"/>
  <c r="AJ24" i="6" s="1"/>
  <c r="AN24" i="6" s="1"/>
  <c r="M111" i="9"/>
  <c r="AJ20" i="6" s="1"/>
  <c r="AN20" i="6" s="1"/>
  <c r="L66" i="9"/>
  <c r="K111" i="9"/>
  <c r="AH20" i="6" s="1"/>
  <c r="AL20" i="6" s="1"/>
  <c r="F126" i="9"/>
  <c r="M122" i="9"/>
  <c r="AJ21" i="6" s="1"/>
  <c r="AN21" i="6" s="1"/>
  <c r="F137" i="9"/>
  <c r="M133" i="9"/>
  <c r="AJ22" i="6" s="1"/>
  <c r="AN22" i="6" s="1"/>
  <c r="K133" i="9"/>
  <c r="F70" i="9"/>
  <c r="M66" i="9"/>
  <c r="AJ16" i="6"/>
  <c r="AN16" i="6" s="1"/>
  <c r="M144" i="9"/>
  <c r="AJ23" i="6" s="1"/>
  <c r="AN23" i="6" s="1"/>
  <c r="D126" i="9"/>
  <c r="K122" i="9"/>
  <c r="AH21" i="6" s="1"/>
  <c r="AL21" i="6" s="1"/>
  <c r="E126" i="9"/>
  <c r="L122" i="9"/>
  <c r="AI21" i="6" s="1"/>
  <c r="AM21" i="6" s="1"/>
  <c r="L133" i="9"/>
  <c r="AI104" i="6"/>
  <c r="AQ38" i="6"/>
  <c r="AP38" i="6"/>
  <c r="AM39" i="6"/>
  <c r="G15" i="9"/>
  <c r="AM37" i="6"/>
  <c r="G212" i="9"/>
  <c r="N211" i="9"/>
  <c r="AJ94" i="6"/>
  <c r="G14" i="9"/>
  <c r="G13" i="9"/>
  <c r="AJ300" i="6"/>
  <c r="AQ300" i="6"/>
  <c r="AJ148" i="6"/>
  <c r="AQ148" i="6" s="1"/>
  <c r="AH77" i="6"/>
  <c r="AO77" i="6" s="1"/>
  <c r="E195" i="9"/>
  <c r="D171" i="9"/>
  <c r="E137" i="9"/>
  <c r="D228" i="9"/>
  <c r="G157" i="9"/>
  <c r="AJ138" i="6"/>
  <c r="AQ138" i="6" s="1"/>
  <c r="AM40" i="6"/>
  <c r="AJ147" i="6"/>
  <c r="AQ146" i="6"/>
  <c r="E17" i="6" s="1"/>
  <c r="AJ255" i="6"/>
  <c r="AQ254" i="6" s="1"/>
  <c r="AJ202" i="6"/>
  <c r="AQ202" i="6" s="1"/>
  <c r="AJ245" i="6"/>
  <c r="AQ245" i="6"/>
  <c r="G88" i="9"/>
  <c r="N87" i="9" s="1"/>
  <c r="AJ246" i="6"/>
  <c r="AQ246" i="6"/>
  <c r="AJ183" i="6"/>
  <c r="AQ182" i="6" s="1"/>
  <c r="AJ346" i="6"/>
  <c r="AQ346" i="6" s="1"/>
  <c r="AJ93" i="6"/>
  <c r="AH75" i="6"/>
  <c r="E115" i="9"/>
  <c r="E183" i="9"/>
  <c r="L159" i="9"/>
  <c r="D32" i="9"/>
  <c r="K228" i="9"/>
  <c r="F183" i="9"/>
  <c r="E104" i="9"/>
  <c r="M183" i="9"/>
  <c r="L104" i="9"/>
  <c r="D137" i="9"/>
  <c r="AJ390" i="6"/>
  <c r="AQ390" i="6" s="1"/>
  <c r="Y30" i="6" s="1"/>
  <c r="AL50" i="6"/>
  <c r="N5" i="6" s="1"/>
  <c r="AJ50" i="6"/>
  <c r="J5" i="6" s="1"/>
  <c r="AJ111" i="6"/>
  <c r="AQ110" i="6" s="1"/>
  <c r="K55" i="9"/>
  <c r="AH15" i="6" s="1"/>
  <c r="E93" i="9"/>
  <c r="L93" i="9"/>
  <c r="D217" i="9"/>
  <c r="K217" i="9"/>
  <c r="F195" i="9"/>
  <c r="AJ345" i="6"/>
  <c r="AQ344" i="6" s="1"/>
  <c r="F32" i="9"/>
  <c r="AH76" i="6"/>
  <c r="AH104" i="6"/>
  <c r="M195" i="9"/>
  <c r="E148" i="9"/>
  <c r="F104" i="9"/>
  <c r="AH85" i="6"/>
  <c r="AO85" i="6" s="1"/>
  <c r="M104" i="9"/>
  <c r="E32" i="9"/>
  <c r="AJ119" i="6"/>
  <c r="AJ228" i="6"/>
  <c r="AQ228" i="6" s="1"/>
  <c r="AJ318" i="6"/>
  <c r="AQ318" i="6" s="1"/>
  <c r="G76" i="9"/>
  <c r="N75" i="9" s="1"/>
  <c r="AG17" i="6" s="1"/>
  <c r="AJ336" i="6"/>
  <c r="AQ336" i="6" s="1"/>
  <c r="G91" i="9"/>
  <c r="G223" i="9"/>
  <c r="AJ380" i="6"/>
  <c r="AJ75" i="6" s="1"/>
  <c r="G57" i="9"/>
  <c r="AJ130" i="6"/>
  <c r="AQ130" i="6" s="1"/>
  <c r="AM41" i="6"/>
  <c r="AK50" i="6"/>
  <c r="L5" i="6" s="1"/>
  <c r="AG104" i="6"/>
  <c r="AJ328" i="6"/>
  <c r="AQ328" i="6"/>
  <c r="G166" i="9"/>
  <c r="AJ237" i="6"/>
  <c r="G143" i="9"/>
  <c r="AJ292" i="6"/>
  <c r="AQ292" i="6" s="1"/>
  <c r="AJ309" i="6"/>
  <c r="AQ308" i="6" s="1"/>
  <c r="AJ238" i="6"/>
  <c r="AQ238" i="6" s="1"/>
  <c r="G43" i="9"/>
  <c r="N42" i="9"/>
  <c r="G154" i="9"/>
  <c r="N153" i="9" s="1"/>
  <c r="G178" i="9"/>
  <c r="AJ201" i="6"/>
  <c r="AQ200" i="6" s="1"/>
  <c r="E20" i="6" s="1"/>
  <c r="AJ299" i="6"/>
  <c r="AQ299" i="6" s="1"/>
  <c r="G134" i="9"/>
  <c r="AJ219" i="6"/>
  <c r="AQ218" i="6" s="1"/>
  <c r="AJ220" i="6"/>
  <c r="AQ220" i="6" s="1"/>
  <c r="I21" i="6" s="1"/>
  <c r="AJ291" i="6"/>
  <c r="AQ290" i="6" s="1"/>
  <c r="AJ372" i="6"/>
  <c r="AQ372" i="6" s="1"/>
  <c r="AJ310" i="6"/>
  <c r="AQ310" i="6" s="1"/>
  <c r="I26" i="6" s="1"/>
  <c r="AJ274" i="6"/>
  <c r="AQ274" i="6" s="1"/>
  <c r="G99" i="9"/>
  <c r="G110" i="9"/>
  <c r="G204" i="9"/>
  <c r="E35" i="9"/>
  <c r="G225" i="9"/>
  <c r="N224" i="9" s="1"/>
  <c r="R224" i="9" s="1"/>
  <c r="F34" i="9"/>
  <c r="E34" i="9"/>
  <c r="D34" i="9"/>
  <c r="F35" i="9"/>
  <c r="D35" i="9"/>
  <c r="F148" i="9"/>
  <c r="E217" i="9"/>
  <c r="M206" i="9"/>
  <c r="E70" i="9"/>
  <c r="K104" i="9"/>
  <c r="E171" i="9"/>
  <c r="L228" i="9"/>
  <c r="E228" i="9"/>
  <c r="D115" i="9"/>
  <c r="M217" i="9"/>
  <c r="D183" i="9"/>
  <c r="AJ210" i="6"/>
  <c r="AQ210" i="6"/>
  <c r="Y20" i="6" s="1"/>
  <c r="AJ353" i="6"/>
  <c r="AQ353" i="6" s="1"/>
  <c r="AJ174" i="6"/>
  <c r="AQ174" i="6" s="1"/>
  <c r="Y18" i="6" s="1"/>
  <c r="AJ137" i="6"/>
  <c r="AQ137" i="6" s="1"/>
  <c r="F217" i="9"/>
  <c r="K183" i="9"/>
  <c r="K159" i="9"/>
  <c r="M228" i="9"/>
  <c r="F228" i="9"/>
  <c r="D159" i="9"/>
  <c r="D148" i="9"/>
  <c r="F115" i="9"/>
  <c r="L217" i="9"/>
  <c r="L55" i="9"/>
  <c r="L59" i="9" s="1"/>
  <c r="F206" i="9"/>
  <c r="F93" i="9"/>
  <c r="M55" i="9"/>
  <c r="D206" i="9"/>
  <c r="F171" i="9"/>
  <c r="E81" i="9"/>
  <c r="AI77" i="6"/>
  <c r="AP77" i="6" s="1"/>
  <c r="AI85" i="6"/>
  <c r="AP85" i="6"/>
  <c r="AG82" i="6"/>
  <c r="AH79" i="6"/>
  <c r="AO79" i="6" s="1"/>
  <c r="AG85" i="6"/>
  <c r="AN85" i="6" s="1"/>
  <c r="AG80" i="6"/>
  <c r="AJ276" i="6"/>
  <c r="AH82" i="6"/>
  <c r="AI79" i="6"/>
  <c r="AP79" i="6" s="1"/>
  <c r="AJ348" i="6"/>
  <c r="AQ348" i="6"/>
  <c r="M28" i="6" s="1"/>
  <c r="AG79" i="6"/>
  <c r="AN79" i="6"/>
  <c r="AH80" i="6"/>
  <c r="AH83" i="6"/>
  <c r="AG76" i="6"/>
  <c r="AJ317" i="6"/>
  <c r="AQ317" i="6" s="1"/>
  <c r="AG84" i="6"/>
  <c r="AN84" i="6" s="1"/>
  <c r="AI83" i="6"/>
  <c r="AH84" i="6"/>
  <c r="AO84" i="6" s="1"/>
  <c r="AI84" i="6"/>
  <c r="AP84" i="6" s="1"/>
  <c r="AI80" i="6"/>
  <c r="AJ191" i="6"/>
  <c r="AQ191" i="6" s="1"/>
  <c r="AG83" i="6"/>
  <c r="AI82" i="6"/>
  <c r="AG77" i="6"/>
  <c r="AN77" i="6" s="1"/>
  <c r="AI76" i="6"/>
  <c r="AP75" i="6" s="1"/>
  <c r="AJ282" i="6"/>
  <c r="AQ282" i="6"/>
  <c r="Y24" i="6" s="1"/>
  <c r="M48" i="9"/>
  <c r="L48" i="9"/>
  <c r="E48" i="9"/>
  <c r="E59" i="9" s="1"/>
  <c r="F48" i="9"/>
  <c r="F59" i="9" s="1"/>
  <c r="AJ354" i="6"/>
  <c r="AQ354" i="6" s="1"/>
  <c r="AJ335" i="6"/>
  <c r="AQ335" i="6"/>
  <c r="U27" i="6" s="1"/>
  <c r="AH338" i="6"/>
  <c r="E159" i="9"/>
  <c r="D104" i="9"/>
  <c r="D195" i="9"/>
  <c r="K115" i="9"/>
  <c r="K195" i="9"/>
  <c r="D93" i="9"/>
  <c r="L81" i="9"/>
  <c r="E206" i="9"/>
  <c r="M81" i="9"/>
  <c r="F81" i="9"/>
  <c r="AJ222" i="6"/>
  <c r="AQ222" i="6"/>
  <c r="G156" i="9"/>
  <c r="N155" i="9" s="1"/>
  <c r="AK24" i="6" s="1"/>
  <c r="AJ264" i="6"/>
  <c r="AQ264" i="6" s="1"/>
  <c r="Y23" i="6" s="1"/>
  <c r="G145" i="9"/>
  <c r="N144" i="9"/>
  <c r="AK23" i="6" s="1"/>
  <c r="AJ389" i="6"/>
  <c r="AQ389" i="6"/>
  <c r="AJ173" i="6"/>
  <c r="AQ173" i="6" s="1"/>
  <c r="AJ156" i="6"/>
  <c r="AQ156" i="6" s="1"/>
  <c r="G168" i="9"/>
  <c r="G169" i="9"/>
  <c r="G35" i="9" s="1"/>
  <c r="G90" i="9"/>
  <c r="AJ295" i="6"/>
  <c r="G203" i="9"/>
  <c r="AJ281" i="6"/>
  <c r="AQ281" i="6" s="1"/>
  <c r="AJ227" i="6"/>
  <c r="AQ227" i="6" s="1"/>
  <c r="G67" i="9"/>
  <c r="N66" i="9" s="1"/>
  <c r="P66" i="9" s="1"/>
  <c r="P70" i="9" s="1"/>
  <c r="AJ114" i="6"/>
  <c r="AJ150" i="6"/>
  <c r="AQ150" i="6" s="1"/>
  <c r="M17" i="6" s="1"/>
  <c r="K81" i="9"/>
  <c r="AJ187" i="6"/>
  <c r="AJ112" i="6"/>
  <c r="D81" i="9"/>
  <c r="G112" i="9"/>
  <c r="N111" i="9" s="1"/>
  <c r="P111" i="9" s="1"/>
  <c r="AK20" i="6"/>
  <c r="G192" i="9"/>
  <c r="G214" i="9"/>
  <c r="G217" i="9" s="1"/>
  <c r="G56" i="9"/>
  <c r="G78" i="9"/>
  <c r="G101" i="9"/>
  <c r="G123" i="9"/>
  <c r="N122" i="9" s="1"/>
  <c r="G180" i="9"/>
  <c r="N179" i="9" s="1"/>
  <c r="Q179" i="9" s="1"/>
  <c r="G190" i="9"/>
  <c r="F159" i="9"/>
  <c r="AJ385" i="6"/>
  <c r="AI248" i="6"/>
  <c r="AH122" i="6"/>
  <c r="AI320" i="6"/>
  <c r="AI176" i="6"/>
  <c r="AH248" i="6"/>
  <c r="AI158" i="6"/>
  <c r="AH374" i="6"/>
  <c r="AI212" i="6"/>
  <c r="AI122" i="6"/>
  <c r="AI338" i="6"/>
  <c r="AJ168" i="6"/>
  <c r="AQ168" i="6" s="1"/>
  <c r="M18" i="6" s="1"/>
  <c r="AI194" i="6"/>
  <c r="AH212" i="6"/>
  <c r="AJ366" i="6"/>
  <c r="AQ366" i="6" s="1"/>
  <c r="AH176" i="6"/>
  <c r="AH194" i="6"/>
  <c r="AH266" i="6"/>
  <c r="AG266" i="6"/>
  <c r="AJ263" i="6"/>
  <c r="AQ263" i="6" s="1"/>
  <c r="AI356" i="6"/>
  <c r="AG194" i="6"/>
  <c r="AJ294" i="6"/>
  <c r="AQ294" i="6" s="1"/>
  <c r="AJ259" i="6"/>
  <c r="AJ298" i="6"/>
  <c r="AG158" i="6"/>
  <c r="AI140" i="6"/>
  <c r="AI230" i="6"/>
  <c r="AJ226" i="6"/>
  <c r="AG176" i="6"/>
  <c r="AI266" i="6"/>
  <c r="AH302" i="6"/>
  <c r="AH392" i="6"/>
  <c r="AG140" i="6"/>
  <c r="AH284" i="6"/>
  <c r="AJ171" i="6"/>
  <c r="AG212" i="6"/>
  <c r="AJ225" i="6"/>
  <c r="AJ279" i="6"/>
  <c r="AJ334" i="6"/>
  <c r="AJ153" i="6"/>
  <c r="AI392" i="6"/>
  <c r="AI284" i="6"/>
  <c r="AH158" i="6"/>
  <c r="AH356" i="6"/>
  <c r="AQ164" i="6"/>
  <c r="E18" i="6" s="1"/>
  <c r="AJ371" i="6"/>
  <c r="AQ371" i="6"/>
  <c r="AJ387" i="6"/>
  <c r="AH230" i="6"/>
  <c r="AJ118" i="6"/>
  <c r="AJ189" i="6"/>
  <c r="AQ187" i="6" s="1"/>
  <c r="AG284" i="6"/>
  <c r="AJ349" i="6"/>
  <c r="AJ364" i="6"/>
  <c r="AJ190" i="6"/>
  <c r="AJ333" i="6"/>
  <c r="AJ262" i="6"/>
  <c r="AJ258" i="6"/>
  <c r="AJ315" i="6"/>
  <c r="AJ151" i="6"/>
  <c r="AJ208" i="6"/>
  <c r="AI302" i="6"/>
  <c r="AH320" i="6"/>
  <c r="AQ272" i="6"/>
  <c r="E24" i="6" s="1"/>
  <c r="AJ154" i="6"/>
  <c r="AJ158" i="6" s="1"/>
  <c r="AJ388" i="6"/>
  <c r="AJ186" i="6"/>
  <c r="AJ194" i="6" s="1"/>
  <c r="AH140" i="6"/>
  <c r="AJ241" i="6"/>
  <c r="AJ243" i="6"/>
  <c r="AJ209" i="6"/>
  <c r="AQ209" i="6" s="1"/>
  <c r="AJ117" i="6"/>
  <c r="AJ277" i="6"/>
  <c r="AJ280" i="6"/>
  <c r="AJ136" i="6"/>
  <c r="AJ204" i="6"/>
  <c r="AJ261" i="6"/>
  <c r="AJ266" i="6" s="1"/>
  <c r="AJ313" i="6"/>
  <c r="AJ132" i="6"/>
  <c r="AQ132" i="6" s="1"/>
  <c r="M16" i="6" s="1"/>
  <c r="AJ370" i="6"/>
  <c r="AJ331" i="6"/>
  <c r="AQ331" i="6" s="1"/>
  <c r="AJ297" i="6"/>
  <c r="AQ295" i="6" s="1"/>
  <c r="AG230" i="6"/>
  <c r="AG248" i="6"/>
  <c r="AQ120" i="6"/>
  <c r="AJ205" i="6"/>
  <c r="AJ169" i="6"/>
  <c r="AJ369" i="6"/>
  <c r="AJ374" i="6" s="1"/>
  <c r="AJ330" i="6"/>
  <c r="AJ338" i="6" s="1"/>
  <c r="AG338" i="6"/>
  <c r="AG302" i="6"/>
  <c r="AJ367" i="6"/>
  <c r="AJ351" i="6"/>
  <c r="AJ115" i="6"/>
  <c r="AQ115" i="6" s="1"/>
  <c r="Q15" i="6" s="1"/>
  <c r="AJ244" i="6"/>
  <c r="AG356" i="6"/>
  <c r="AJ352" i="6"/>
  <c r="AJ316" i="6"/>
  <c r="AJ133" i="6"/>
  <c r="AQ133" i="6" s="1"/>
  <c r="AJ207" i="6"/>
  <c r="AQ205" i="6" s="1"/>
  <c r="AJ223" i="6"/>
  <c r="AQ223" i="6" s="1"/>
  <c r="AJ155" i="6"/>
  <c r="AQ155" i="6" s="1"/>
  <c r="U17" i="6" s="1"/>
  <c r="AG320" i="6"/>
  <c r="AI374" i="6"/>
  <c r="AJ172" i="6"/>
  <c r="AG374" i="6"/>
  <c r="AG392" i="6"/>
  <c r="AJ135" i="6"/>
  <c r="N44" i="9"/>
  <c r="N48" i="9" s="1"/>
  <c r="P44" i="9"/>
  <c r="Q14" i="6"/>
  <c r="I38" i="20"/>
  <c r="P76" i="15"/>
  <c r="S76" i="15" s="1"/>
  <c r="K171" i="9"/>
  <c r="M102" i="15"/>
  <c r="D6" i="15"/>
  <c r="E48" i="16" s="1"/>
  <c r="O144" i="16"/>
  <c r="M115" i="9"/>
  <c r="P24" i="17"/>
  <c r="P4" i="17" s="1"/>
  <c r="R24" i="17"/>
  <c r="P67" i="16"/>
  <c r="P68" i="16" s="1"/>
  <c r="K126" i="9"/>
  <c r="R93" i="15"/>
  <c r="N202" i="9"/>
  <c r="R202" i="9" s="1"/>
  <c r="K93" i="9"/>
  <c r="M159" i="9"/>
  <c r="M70" i="9"/>
  <c r="R56" i="15"/>
  <c r="L206" i="9"/>
  <c r="R97" i="15"/>
  <c r="K70" i="9"/>
  <c r="N89" i="9"/>
  <c r="AK18" i="6" s="1"/>
  <c r="F68" i="21"/>
  <c r="F5" i="21"/>
  <c r="E55" i="16"/>
  <c r="E56" i="16" s="1"/>
  <c r="S5" i="21"/>
  <c r="Q55" i="16" s="1"/>
  <c r="E4" i="21"/>
  <c r="F54" i="16"/>
  <c r="S4" i="21"/>
  <c r="Q54" i="16" s="1"/>
  <c r="T5" i="21"/>
  <c r="R55" i="16" s="1"/>
  <c r="F4" i="21"/>
  <c r="G54" i="16" s="1"/>
  <c r="S75" i="21"/>
  <c r="S79" i="21" s="1"/>
  <c r="R75" i="21"/>
  <c r="R79" i="21" s="1"/>
  <c r="AN338" i="6"/>
  <c r="L115" i="9"/>
  <c r="R52" i="15"/>
  <c r="I70" i="17"/>
  <c r="P5" i="17"/>
  <c r="P40" i="21"/>
  <c r="S64" i="21"/>
  <c r="R64" i="21"/>
  <c r="P68" i="21"/>
  <c r="G7" i="21" s="1"/>
  <c r="H58" i="16" s="1"/>
  <c r="T64" i="21"/>
  <c r="G58" i="21"/>
  <c r="G5" i="21" s="1"/>
  <c r="I50" i="21"/>
  <c r="I79" i="21"/>
  <c r="I44" i="21"/>
  <c r="R30" i="21"/>
  <c r="S30" i="21"/>
  <c r="T30" i="21"/>
  <c r="G23" i="21"/>
  <c r="I23" i="21" s="1"/>
  <c r="M33" i="21"/>
  <c r="D6" i="21" s="1"/>
  <c r="E57" i="16" s="1"/>
  <c r="T29" i="21"/>
  <c r="S29" i="21"/>
  <c r="S33" i="21" s="1"/>
  <c r="R29" i="21"/>
  <c r="U7" i="21"/>
  <c r="S58" i="16" s="1"/>
  <c r="S7" i="21"/>
  <c r="Q58" i="16" s="1"/>
  <c r="U4" i="17"/>
  <c r="S32" i="16"/>
  <c r="G32" i="16"/>
  <c r="R33" i="20"/>
  <c r="T4" i="17"/>
  <c r="R32" i="16" s="1"/>
  <c r="F32" i="16"/>
  <c r="P51" i="20"/>
  <c r="R45" i="20"/>
  <c r="T45" i="20" s="1"/>
  <c r="S45" i="20"/>
  <c r="S51" i="20" s="1"/>
  <c r="S64" i="17"/>
  <c r="T64" i="17" s="1"/>
  <c r="R64" i="17"/>
  <c r="R66" i="17"/>
  <c r="S66" i="17"/>
  <c r="G24" i="17"/>
  <c r="I24" i="17" s="1"/>
  <c r="J67" i="16" s="1"/>
  <c r="J68" i="16" s="1"/>
  <c r="P66" i="15"/>
  <c r="G25" i="15"/>
  <c r="P47" i="15"/>
  <c r="O7" i="15"/>
  <c r="I12" i="16" s="1"/>
  <c r="M49" i="16"/>
  <c r="M47" i="16"/>
  <c r="T65" i="15"/>
  <c r="S65" i="15"/>
  <c r="AN5" i="6"/>
  <c r="R39" i="16"/>
  <c r="F39" i="16"/>
  <c r="AO248" i="6"/>
  <c r="F48" i="16"/>
  <c r="E39" i="16"/>
  <c r="AP5" i="6"/>
  <c r="S39" i="16" s="1"/>
  <c r="G39" i="16"/>
  <c r="S50" i="15"/>
  <c r="I69" i="15"/>
  <c r="P85" i="15"/>
  <c r="T85" i="15"/>
  <c r="P89" i="15"/>
  <c r="T89" i="15" s="1"/>
  <c r="M60" i="15"/>
  <c r="D5" i="15" s="1"/>
  <c r="K148" i="9"/>
  <c r="AN75" i="6"/>
  <c r="AN87" i="6" s="1"/>
  <c r="L171" i="9"/>
  <c r="L126" i="9"/>
  <c r="T101" i="15"/>
  <c r="S101" i="15"/>
  <c r="R101" i="15"/>
  <c r="I102" i="15"/>
  <c r="AN374" i="6"/>
  <c r="M148" i="9"/>
  <c r="P200" i="9"/>
  <c r="Q200" i="9"/>
  <c r="M171" i="9"/>
  <c r="M126" i="9"/>
  <c r="AP43" i="6"/>
  <c r="M137" i="9"/>
  <c r="AQ43" i="6"/>
  <c r="L137" i="9"/>
  <c r="AI22" i="6"/>
  <c r="AM22" i="6"/>
  <c r="AI15" i="6"/>
  <c r="AL15" i="6"/>
  <c r="AA22" i="6"/>
  <c r="AQ42" i="6"/>
  <c r="AP42" i="6"/>
  <c r="AR42" i="6"/>
  <c r="AR58" i="6"/>
  <c r="AR65" i="6" s="1"/>
  <c r="AP58" i="6"/>
  <c r="AQ58" i="6"/>
  <c r="L12" i="9"/>
  <c r="K12" i="9"/>
  <c r="AR56" i="6"/>
  <c r="AQ56" i="6"/>
  <c r="AP56" i="6"/>
  <c r="AM65" i="6"/>
  <c r="J12" i="9"/>
  <c r="G25" i="9"/>
  <c r="G4" i="9"/>
  <c r="AF5" i="6"/>
  <c r="M59" i="9"/>
  <c r="AJ15" i="6"/>
  <c r="AN15" i="6" s="1"/>
  <c r="L148" i="9"/>
  <c r="AQ17" i="6"/>
  <c r="K137" i="9"/>
  <c r="AH22" i="6"/>
  <c r="L70" i="9"/>
  <c r="AI16" i="6"/>
  <c r="AM16" i="6" s="1"/>
  <c r="AO158" i="6"/>
  <c r="AQ14" i="6"/>
  <c r="AB16" i="6"/>
  <c r="AR16" i="6" s="1"/>
  <c r="AA23" i="6"/>
  <c r="AN356" i="6"/>
  <c r="AP140" i="6"/>
  <c r="AP176" i="6"/>
  <c r="AO320" i="6"/>
  <c r="AN158" i="6"/>
  <c r="N17" i="6"/>
  <c r="AN194" i="6"/>
  <c r="N19" i="6"/>
  <c r="Z19" i="6" s="1"/>
  <c r="AP19" i="6" s="1"/>
  <c r="AN248" i="6"/>
  <c r="N22" i="6"/>
  <c r="Z22" i="6" s="1"/>
  <c r="AP302" i="6"/>
  <c r="P25" i="6"/>
  <c r="AB25" i="6" s="1"/>
  <c r="AR25" i="6" s="1"/>
  <c r="AP338" i="6"/>
  <c r="P27" i="6"/>
  <c r="AB27" i="6" s="1"/>
  <c r="AR27" i="6" s="1"/>
  <c r="AP374" i="6"/>
  <c r="P29" i="6"/>
  <c r="AB29" i="6"/>
  <c r="AR29" i="6" s="1"/>
  <c r="AP158" i="6"/>
  <c r="P17" i="6"/>
  <c r="AB17" i="6" s="1"/>
  <c r="AR17" i="6" s="1"/>
  <c r="AP194" i="6"/>
  <c r="P19" i="6"/>
  <c r="AB19" i="6" s="1"/>
  <c r="AR19" i="6" s="1"/>
  <c r="AP266" i="6"/>
  <c r="P23" i="6"/>
  <c r="AB23" i="6" s="1"/>
  <c r="AR23" i="6" s="1"/>
  <c r="AN302" i="6"/>
  <c r="N25" i="6"/>
  <c r="Z25" i="6" s="1"/>
  <c r="AP25" i="6" s="1"/>
  <c r="AO338" i="6"/>
  <c r="O27" i="6"/>
  <c r="AA27" i="6" s="1"/>
  <c r="AO122" i="6"/>
  <c r="AA15" i="6"/>
  <c r="AN122" i="6"/>
  <c r="N15" i="6"/>
  <c r="Z15" i="6" s="1"/>
  <c r="AP212" i="6"/>
  <c r="P20" i="6"/>
  <c r="AB20" i="6" s="1"/>
  <c r="AR20" i="6" s="1"/>
  <c r="AN266" i="6"/>
  <c r="N23" i="6"/>
  <c r="Z23" i="6" s="1"/>
  <c r="AP23" i="6" s="1"/>
  <c r="AO302" i="6"/>
  <c r="O25" i="6"/>
  <c r="AA25" i="6" s="1"/>
  <c r="AQ25" i="6" s="1"/>
  <c r="AO266" i="6"/>
  <c r="AP122" i="6"/>
  <c r="P15" i="6"/>
  <c r="AB15" i="6" s="1"/>
  <c r="AN176" i="6"/>
  <c r="N18" i="6"/>
  <c r="Z18" i="6" s="1"/>
  <c r="AP18" i="6" s="1"/>
  <c r="AO212" i="6"/>
  <c r="O20" i="6"/>
  <c r="AA20" i="6"/>
  <c r="AQ20" i="6" s="1"/>
  <c r="AN284" i="6"/>
  <c r="AN320" i="6"/>
  <c r="N26" i="6"/>
  <c r="Z26" i="6" s="1"/>
  <c r="AP26" i="6" s="1"/>
  <c r="AO356" i="6"/>
  <c r="O28" i="6"/>
  <c r="AA28" i="6" s="1"/>
  <c r="AQ28" i="6"/>
  <c r="AO176" i="6"/>
  <c r="O18" i="6"/>
  <c r="AA18" i="6" s="1"/>
  <c r="AQ18" i="6" s="1"/>
  <c r="N16" i="6"/>
  <c r="AP230" i="6"/>
  <c r="P21" i="6"/>
  <c r="AO284" i="6"/>
  <c r="O24" i="6"/>
  <c r="AA24" i="6" s="1"/>
  <c r="AQ24" i="6" s="1"/>
  <c r="AP356" i="6"/>
  <c r="P28" i="6"/>
  <c r="AB28" i="6"/>
  <c r="AR28" i="6"/>
  <c r="AO392" i="6"/>
  <c r="O30" i="6"/>
  <c r="AA30" i="6" s="1"/>
  <c r="AQ30" i="6"/>
  <c r="AN230" i="6"/>
  <c r="N21" i="6"/>
  <c r="Z21" i="6"/>
  <c r="AP21" i="6" s="1"/>
  <c r="AN212" i="6"/>
  <c r="N20" i="6"/>
  <c r="Z20" i="6" s="1"/>
  <c r="AP20" i="6" s="1"/>
  <c r="AO140" i="6"/>
  <c r="O16" i="6"/>
  <c r="AA16" i="6" s="1"/>
  <c r="AO194" i="6"/>
  <c r="O19" i="6"/>
  <c r="AA19" i="6" s="1"/>
  <c r="AQ19" i="6"/>
  <c r="AO230" i="6"/>
  <c r="O21" i="6"/>
  <c r="AA21" i="6" s="1"/>
  <c r="AQ21" i="6" s="1"/>
  <c r="AP284" i="6"/>
  <c r="P24" i="6"/>
  <c r="AB24" i="6" s="1"/>
  <c r="AR24" i="6" s="1"/>
  <c r="AP320" i="6"/>
  <c r="P26" i="6"/>
  <c r="AB26" i="6" s="1"/>
  <c r="AR26" i="6" s="1"/>
  <c r="AO374" i="6"/>
  <c r="O29" i="6"/>
  <c r="AA29" i="6"/>
  <c r="AQ29" i="6" s="1"/>
  <c r="AP248" i="6"/>
  <c r="P22" i="6"/>
  <c r="AB22" i="6" s="1"/>
  <c r="AR22" i="6" s="1"/>
  <c r="B31" i="6"/>
  <c r="C31" i="6"/>
  <c r="AP392" i="6"/>
  <c r="D30" i="6"/>
  <c r="AN80" i="6"/>
  <c r="AO80" i="6"/>
  <c r="AP80" i="6"/>
  <c r="AP87" i="6" s="1"/>
  <c r="U23" i="6"/>
  <c r="U22" i="6"/>
  <c r="Y25" i="6"/>
  <c r="U21" i="6"/>
  <c r="I27" i="6"/>
  <c r="Y21" i="6"/>
  <c r="I20" i="6"/>
  <c r="U24" i="6"/>
  <c r="E19" i="6"/>
  <c r="E23" i="6"/>
  <c r="U29" i="6"/>
  <c r="Y17" i="6"/>
  <c r="I25" i="6"/>
  <c r="E28" i="6"/>
  <c r="Y27" i="6"/>
  <c r="Y22" i="6"/>
  <c r="U18" i="6"/>
  <c r="I17" i="6"/>
  <c r="Y15" i="6"/>
  <c r="AQ119" i="6"/>
  <c r="AQ92" i="6"/>
  <c r="R111" i="9"/>
  <c r="Q111" i="9"/>
  <c r="Q224" i="9"/>
  <c r="P224" i="9"/>
  <c r="N98" i="9"/>
  <c r="AG19" i="6" s="1"/>
  <c r="AO19" i="6" s="1"/>
  <c r="N177" i="9"/>
  <c r="AG26" i="6" s="1"/>
  <c r="AO26" i="6" s="1"/>
  <c r="N222" i="9"/>
  <c r="R222" i="9" s="1"/>
  <c r="R228" i="9" s="1"/>
  <c r="R75" i="9"/>
  <c r="P75" i="9"/>
  <c r="Q75" i="9"/>
  <c r="N213" i="9"/>
  <c r="Q213" i="9" s="1"/>
  <c r="Q217" i="9" s="1"/>
  <c r="N191" i="9"/>
  <c r="Q191" i="9" s="1"/>
  <c r="P144" i="9"/>
  <c r="Q144" i="9"/>
  <c r="R153" i="9"/>
  <c r="R159" i="9" s="1"/>
  <c r="Q153" i="9"/>
  <c r="N142" i="9"/>
  <c r="AG23" i="6" s="1"/>
  <c r="AO23" i="6" s="1"/>
  <c r="J13" i="9"/>
  <c r="AK26" i="6"/>
  <c r="G70" i="9"/>
  <c r="AK16" i="6"/>
  <c r="P211" i="9"/>
  <c r="Q211" i="9"/>
  <c r="L15" i="9"/>
  <c r="R155" i="9"/>
  <c r="P155" i="9"/>
  <c r="Q155" i="9"/>
  <c r="G137" i="9"/>
  <c r="N133" i="9"/>
  <c r="AK22" i="6" s="1"/>
  <c r="N165" i="9"/>
  <c r="AG25" i="6"/>
  <c r="Q87" i="9"/>
  <c r="R87" i="9"/>
  <c r="N100" i="9"/>
  <c r="N77" i="9"/>
  <c r="AK17" i="6" s="1"/>
  <c r="N167" i="9"/>
  <c r="N109" i="9"/>
  <c r="Q109" i="9" s="1"/>
  <c r="Q115" i="9" s="1"/>
  <c r="AQ39" i="6"/>
  <c r="AP39" i="6"/>
  <c r="AR39" i="6"/>
  <c r="AQ41" i="6"/>
  <c r="AR41" i="6"/>
  <c r="AP41" i="6"/>
  <c r="AR40" i="6"/>
  <c r="AQ40" i="6"/>
  <c r="AP40" i="6"/>
  <c r="AR37" i="6"/>
  <c r="AP37" i="6"/>
  <c r="AQ37" i="6"/>
  <c r="K15" i="9"/>
  <c r="L13" i="9"/>
  <c r="J15" i="9"/>
  <c r="K13" i="9"/>
  <c r="J14" i="9"/>
  <c r="L14" i="9"/>
  <c r="K14" i="9"/>
  <c r="AQ380" i="6"/>
  <c r="K59" i="9"/>
  <c r="L31" i="9"/>
  <c r="K48" i="9"/>
  <c r="G148" i="9"/>
  <c r="AM50" i="6"/>
  <c r="P5" i="6" s="1"/>
  <c r="AR5" i="6" s="1"/>
  <c r="T39" i="16" s="1"/>
  <c r="G228" i="9"/>
  <c r="G159" i="9"/>
  <c r="G115" i="9"/>
  <c r="G32" i="9"/>
  <c r="N31" i="9" s="1"/>
  <c r="N37" i="9" s="1"/>
  <c r="AG87" i="6"/>
  <c r="J6" i="6" s="1"/>
  <c r="J7" i="6" s="1"/>
  <c r="E8" i="16" s="1"/>
  <c r="AH87" i="6"/>
  <c r="L6" i="6" s="1"/>
  <c r="F40" i="16" s="1"/>
  <c r="G48" i="9"/>
  <c r="G59" i="9" s="1"/>
  <c r="G34" i="9"/>
  <c r="N33" i="9" s="1"/>
  <c r="R33" i="9" s="1"/>
  <c r="Q42" i="9"/>
  <c r="R42" i="9"/>
  <c r="G93" i="9"/>
  <c r="AJ85" i="6"/>
  <c r="AQ85" i="6" s="1"/>
  <c r="AQ114" i="6"/>
  <c r="AJ76" i="6"/>
  <c r="AQ94" i="6"/>
  <c r="G206" i="9"/>
  <c r="AQ349" i="6"/>
  <c r="AQ259" i="6"/>
  <c r="Q16" i="6"/>
  <c r="G183" i="9"/>
  <c r="AJ104" i="6"/>
  <c r="AG122" i="6" s="1"/>
  <c r="N81" i="9"/>
  <c r="N55" i="9"/>
  <c r="AK15" i="6" s="1"/>
  <c r="AJ392" i="6"/>
  <c r="AJ302" i="6"/>
  <c r="AQ258" i="6"/>
  <c r="AQ364" i="6"/>
  <c r="I29" i="6" s="1"/>
  <c r="AQ204" i="6"/>
  <c r="M20" i="6" s="1"/>
  <c r="AQ186" i="6"/>
  <c r="R44" i="9"/>
  <c r="P202" i="9"/>
  <c r="N32" i="16"/>
  <c r="E8" i="21"/>
  <c r="G14" i="16" s="1"/>
  <c r="T4" i="21"/>
  <c r="R54" i="16" s="1"/>
  <c r="I58" i="21"/>
  <c r="I68" i="21" s="1"/>
  <c r="T75" i="21"/>
  <c r="T79" i="21"/>
  <c r="P79" i="21"/>
  <c r="P7" i="21" s="1"/>
  <c r="P8" i="21" s="1"/>
  <c r="K15" i="16" s="1"/>
  <c r="I33" i="21"/>
  <c r="P60" i="15"/>
  <c r="G5" i="15" s="1"/>
  <c r="H47" i="16" s="1"/>
  <c r="P33" i="21"/>
  <c r="G6" i="21" s="1"/>
  <c r="H57" i="16" s="1"/>
  <c r="R38" i="21"/>
  <c r="T38" i="21"/>
  <c r="S38" i="21"/>
  <c r="P44" i="21"/>
  <c r="P6" i="21" s="1"/>
  <c r="N57" i="16" s="1"/>
  <c r="T66" i="15"/>
  <c r="R66" i="15"/>
  <c r="R69" i="15" s="1"/>
  <c r="S70" i="17"/>
  <c r="R70" i="17"/>
  <c r="S35" i="15"/>
  <c r="T35" i="15"/>
  <c r="R89" i="15"/>
  <c r="S85" i="15"/>
  <c r="R85" i="15"/>
  <c r="AQ22" i="6"/>
  <c r="AM15" i="6"/>
  <c r="D31" i="6"/>
  <c r="N228" i="9"/>
  <c r="AK19" i="6"/>
  <c r="Q25" i="6"/>
  <c r="U15" i="6"/>
  <c r="Q167" i="9"/>
  <c r="R133" i="9"/>
  <c r="P133" i="9"/>
  <c r="Q77" i="9"/>
  <c r="P222" i="9"/>
  <c r="P228" i="9" s="1"/>
  <c r="R179" i="9"/>
  <c r="P179" i="9"/>
  <c r="P191" i="9"/>
  <c r="R213" i="9"/>
  <c r="Q100" i="9"/>
  <c r="P100" i="9"/>
  <c r="R100" i="9"/>
  <c r="R177" i="9"/>
  <c r="R183" i="9" s="1"/>
  <c r="Q165" i="9"/>
  <c r="R165" i="9"/>
  <c r="P165" i="9"/>
  <c r="R66" i="9"/>
  <c r="Q66" i="9"/>
  <c r="P142" i="9"/>
  <c r="P148" i="9" s="1"/>
  <c r="Q142" i="9"/>
  <c r="Q148" i="9" s="1"/>
  <c r="AS85" i="6"/>
  <c r="N159" i="9"/>
  <c r="N137" i="9"/>
  <c r="N148" i="9"/>
  <c r="N59" i="9"/>
  <c r="P55" i="9"/>
  <c r="R55" i="9"/>
  <c r="N70" i="9"/>
  <c r="AQ266" i="6"/>
  <c r="AU266" i="6" s="1"/>
  <c r="AQ194" i="6"/>
  <c r="AU194" i="6" s="1"/>
  <c r="R4" i="17"/>
  <c r="T33" i="21"/>
  <c r="V6" i="21"/>
  <c r="T57" i="16" s="1"/>
  <c r="H39" i="16"/>
  <c r="R48" i="9"/>
  <c r="M69" i="15"/>
  <c r="M5" i="15" s="1"/>
  <c r="K47" i="16"/>
  <c r="F57" i="17"/>
  <c r="M47" i="17"/>
  <c r="N56" i="17"/>
  <c r="O38" i="17"/>
  <c r="N47" i="17"/>
  <c r="O34" i="17"/>
  <c r="N34" i="17"/>
  <c r="O47" i="17"/>
  <c r="H57" i="17"/>
  <c r="I57" i="17"/>
  <c r="M41" i="17"/>
  <c r="N50" i="17"/>
  <c r="G57" i="17"/>
  <c r="M44" i="17"/>
  <c r="N53" i="17"/>
  <c r="P38" i="17"/>
  <c r="S38" i="17"/>
  <c r="T38" i="17" s="1"/>
  <c r="N41" i="17"/>
  <c r="N38" i="17"/>
  <c r="M33" i="17"/>
  <c r="M53" i="17"/>
  <c r="O41" i="17"/>
  <c r="M50" i="17"/>
  <c r="O53" i="17"/>
  <c r="O50" i="17"/>
  <c r="O56" i="17"/>
  <c r="M56" i="17"/>
  <c r="O44" i="17"/>
  <c r="P44" i="17"/>
  <c r="P53" i="17"/>
  <c r="O33" i="17"/>
  <c r="O57" i="17" s="1"/>
  <c r="F5" i="17" s="1"/>
  <c r="P34" i="17"/>
  <c r="S34" i="17"/>
  <c r="M34" i="17"/>
  <c r="N35" i="17"/>
  <c r="P47" i="17"/>
  <c r="S47" i="17" s="1"/>
  <c r="N33" i="17"/>
  <c r="M35" i="17"/>
  <c r="O35" i="17"/>
  <c r="P50" i="17"/>
  <c r="N44" i="17"/>
  <c r="M38" i="17"/>
  <c r="P35" i="17"/>
  <c r="S35" i="17" s="1"/>
  <c r="P41" i="17"/>
  <c r="R41" i="17" s="1"/>
  <c r="S41" i="17"/>
  <c r="P56" i="17"/>
  <c r="R56" i="17" s="1"/>
  <c r="P33" i="17"/>
  <c r="R33" i="17" s="1"/>
  <c r="R38" i="17"/>
  <c r="R34" i="17"/>
  <c r="I28" i="4"/>
  <c r="I5" i="21" l="1"/>
  <c r="V5" i="21"/>
  <c r="T55" i="16" s="1"/>
  <c r="Q122" i="9"/>
  <c r="P122" i="9"/>
  <c r="N126" i="9"/>
  <c r="R122" i="9"/>
  <c r="R126" i="9" s="1"/>
  <c r="AR15" i="6"/>
  <c r="N189" i="9"/>
  <c r="G195" i="9"/>
  <c r="AJ122" i="6"/>
  <c r="AK30" i="6"/>
  <c r="AO17" i="6"/>
  <c r="G37" i="9"/>
  <c r="G5" i="9" s="1"/>
  <c r="R142" i="9"/>
  <c r="P31" i="6"/>
  <c r="AJ82" i="6"/>
  <c r="T70" i="17"/>
  <c r="AQ241" i="6"/>
  <c r="Q22" i="6" s="1"/>
  <c r="T50" i="15"/>
  <c r="R50" i="15"/>
  <c r="R35" i="17"/>
  <c r="T35" i="17" s="1"/>
  <c r="N58" i="16"/>
  <c r="Q98" i="9"/>
  <c r="Q104" i="9" s="1"/>
  <c r="P98" i="9"/>
  <c r="P104" i="9" s="1"/>
  <c r="P109" i="9"/>
  <c r="P115" i="9" s="1"/>
  <c r="Q81" i="9"/>
  <c r="AQ367" i="6"/>
  <c r="AQ374" i="6" s="1"/>
  <c r="AU374" i="6" s="1"/>
  <c r="AJ80" i="6"/>
  <c r="AI31" i="6"/>
  <c r="T66" i="17"/>
  <c r="T34" i="17"/>
  <c r="L7" i="6"/>
  <c r="R31" i="9"/>
  <c r="R37" i="9" s="1"/>
  <c r="J5" i="9" s="1"/>
  <c r="AJ6" i="6" s="1"/>
  <c r="P40" i="16" s="1"/>
  <c r="R98" i="9"/>
  <c r="R104" i="9" s="1"/>
  <c r="P213" i="9"/>
  <c r="Q133" i="9"/>
  <c r="N183" i="9"/>
  <c r="P89" i="9"/>
  <c r="Q44" i="9"/>
  <c r="G126" i="9"/>
  <c r="G171" i="9"/>
  <c r="AI87" i="6"/>
  <c r="N6" i="6" s="1"/>
  <c r="R144" i="9"/>
  <c r="AL5" i="6"/>
  <c r="Q39" i="16" s="1"/>
  <c r="G4" i="21"/>
  <c r="AK14" i="6"/>
  <c r="AO14" i="6" s="1"/>
  <c r="AQ75" i="6"/>
  <c r="AS75" i="6" s="1"/>
  <c r="P70" i="17"/>
  <c r="S33" i="17"/>
  <c r="T33" i="17" s="1"/>
  <c r="Q177" i="9"/>
  <c r="Q183" i="9" s="1"/>
  <c r="S89" i="15"/>
  <c r="AJ230" i="6"/>
  <c r="Q222" i="9"/>
  <c r="AG30" i="6"/>
  <c r="AO30" i="6" s="1"/>
  <c r="AJ284" i="6"/>
  <c r="AQ276" i="6"/>
  <c r="M24" i="6" s="1"/>
  <c r="AJ79" i="6"/>
  <c r="AQ79" i="6" s="1"/>
  <c r="AS79" i="6" s="1"/>
  <c r="N104" i="9"/>
  <c r="N217" i="9"/>
  <c r="AK29" i="6"/>
  <c r="AQ330" i="6"/>
  <c r="AQ313" i="6"/>
  <c r="P38" i="20"/>
  <c r="G5" i="20" s="1"/>
  <c r="S33" i="20"/>
  <c r="P42" i="9"/>
  <c r="P48" i="9" s="1"/>
  <c r="AG14" i="6"/>
  <c r="P80" i="15"/>
  <c r="T39" i="15"/>
  <c r="H14" i="6"/>
  <c r="AB14" i="6" s="1"/>
  <c r="AR14" i="6" s="1"/>
  <c r="AL65" i="6"/>
  <c r="L58" i="16"/>
  <c r="T7" i="21"/>
  <c r="R58" i="16" s="1"/>
  <c r="T69" i="15"/>
  <c r="N171" i="9"/>
  <c r="Q159" i="9"/>
  <c r="AQ104" i="6"/>
  <c r="AB30" i="6"/>
  <c r="AR30" i="6" s="1"/>
  <c r="AQ277" i="6"/>
  <c r="AO75" i="6"/>
  <c r="R43" i="15"/>
  <c r="AH28" i="6"/>
  <c r="AL28" i="6" s="1"/>
  <c r="AP28" i="6" s="1"/>
  <c r="G15" i="20"/>
  <c r="S31" i="6"/>
  <c r="G81" i="9"/>
  <c r="L34" i="16"/>
  <c r="T54" i="15"/>
  <c r="R54" i="15"/>
  <c r="AE26" i="6"/>
  <c r="L183" i="9"/>
  <c r="AF31" i="6"/>
  <c r="L195" i="9"/>
  <c r="AE27" i="6"/>
  <c r="AM27" i="6" s="1"/>
  <c r="AQ27" i="6" s="1"/>
  <c r="M64" i="17"/>
  <c r="M70" i="17" s="1"/>
  <c r="F70" i="17"/>
  <c r="M5" i="17" s="1"/>
  <c r="O64" i="17"/>
  <c r="O70" i="17" s="1"/>
  <c r="H70" i="17"/>
  <c r="O5" i="17" s="1"/>
  <c r="T31" i="6"/>
  <c r="G90" i="16"/>
  <c r="E158" i="16"/>
  <c r="G118" i="16"/>
  <c r="G124" i="16" s="1"/>
  <c r="H31" i="6"/>
  <c r="H46" i="20"/>
  <c r="O40" i="21"/>
  <c r="T65" i="21"/>
  <c r="T68" i="21" s="1"/>
  <c r="R65" i="21"/>
  <c r="S65" i="21"/>
  <c r="N38" i="21"/>
  <c r="N44" i="21" s="1"/>
  <c r="N6" i="21" s="1"/>
  <c r="G31" i="6"/>
  <c r="D15" i="20"/>
  <c r="D24" i="20" s="1"/>
  <c r="D4" i="20" s="1"/>
  <c r="D17" i="15"/>
  <c r="D25" i="15" s="1"/>
  <c r="D4" i="15" s="1"/>
  <c r="H36" i="15"/>
  <c r="E24" i="20"/>
  <c r="E4" i="20" s="1"/>
  <c r="H47" i="15"/>
  <c r="O47" i="15" s="1"/>
  <c r="AM23" i="6"/>
  <c r="AQ23" i="6" s="1"/>
  <c r="F60" i="15"/>
  <c r="E107" i="16"/>
  <c r="D24" i="17"/>
  <c r="D4" i="17" s="1"/>
  <c r="F24" i="20"/>
  <c r="F4" i="20" s="1"/>
  <c r="S66" i="21"/>
  <c r="R66" i="21"/>
  <c r="R68" i="21" s="1"/>
  <c r="T66" i="21"/>
  <c r="D36" i="9"/>
  <c r="F31" i="9"/>
  <c r="M31" i="9" s="1"/>
  <c r="L22" i="9"/>
  <c r="K16" i="9"/>
  <c r="F111" i="15"/>
  <c r="N47" i="20"/>
  <c r="N51" i="20" s="1"/>
  <c r="AN382" i="6"/>
  <c r="F36" i="9"/>
  <c r="K23" i="9"/>
  <c r="AN102" i="6"/>
  <c r="AP102" i="6"/>
  <c r="X14" i="6" s="1"/>
  <c r="X31" i="6" s="1"/>
  <c r="J16" i="9"/>
  <c r="E33" i="9"/>
  <c r="E37" i="9" s="1"/>
  <c r="E5" i="9" s="1"/>
  <c r="AB6" i="6" s="1"/>
  <c r="AN6" i="6" s="1"/>
  <c r="R40" i="16" s="1"/>
  <c r="T108" i="15"/>
  <c r="E36" i="9"/>
  <c r="L33" i="9" s="1"/>
  <c r="L37" i="9" s="1"/>
  <c r="R5" i="21"/>
  <c r="T47" i="20"/>
  <c r="O24" i="20"/>
  <c r="O4" i="20" s="1"/>
  <c r="N111" i="15"/>
  <c r="N6" i="15" s="1"/>
  <c r="L48" i="16" s="1"/>
  <c r="N108" i="15"/>
  <c r="R23" i="21"/>
  <c r="P24" i="20"/>
  <c r="O38" i="21"/>
  <c r="O44" i="21" s="1"/>
  <c r="O6" i="21" s="1"/>
  <c r="M111" i="15"/>
  <c r="M6" i="15" s="1"/>
  <c r="S6" i="15" s="1"/>
  <c r="Q48" i="16" s="1"/>
  <c r="M38" i="21"/>
  <c r="M44" i="21" s="1"/>
  <c r="M6" i="21" s="1"/>
  <c r="N39" i="16"/>
  <c r="T41" i="17"/>
  <c r="AF6" i="6"/>
  <c r="N40" i="16" s="1"/>
  <c r="G6" i="9"/>
  <c r="AS331" i="6"/>
  <c r="AU331" i="6"/>
  <c r="AT331" i="6"/>
  <c r="Q27" i="6"/>
  <c r="X5" i="21"/>
  <c r="F6" i="17"/>
  <c r="U5" i="17"/>
  <c r="S33" i="16" s="1"/>
  <c r="G33" i="16"/>
  <c r="R50" i="17"/>
  <c r="S50" i="17"/>
  <c r="S53" i="17"/>
  <c r="R53" i="17"/>
  <c r="T53" i="17" s="1"/>
  <c r="S44" i="17"/>
  <c r="R44" i="17"/>
  <c r="G8" i="16"/>
  <c r="F41" i="16"/>
  <c r="G40" i="16"/>
  <c r="N7" i="6"/>
  <c r="AP15" i="6"/>
  <c r="E47" i="16"/>
  <c r="S5" i="15"/>
  <c r="Q47" i="16" s="1"/>
  <c r="P57" i="17"/>
  <c r="G5" i="17" s="1"/>
  <c r="AJ176" i="6"/>
  <c r="AQ169" i="6"/>
  <c r="AS218" i="6"/>
  <c r="AT218" i="6"/>
  <c r="AU218" i="6"/>
  <c r="E21" i="6"/>
  <c r="AQ230" i="6"/>
  <c r="AU230" i="6" s="1"/>
  <c r="S56" i="17"/>
  <c r="T56" i="17" s="1"/>
  <c r="H55" i="16"/>
  <c r="J55" i="16" s="1"/>
  <c r="Q171" i="9"/>
  <c r="AT186" i="6"/>
  <c r="AU186" i="6"/>
  <c r="AS186" i="6"/>
  <c r="M19" i="6"/>
  <c r="AS259" i="6"/>
  <c r="AT259" i="6"/>
  <c r="AU259" i="6"/>
  <c r="Q23" i="6"/>
  <c r="E40" i="16"/>
  <c r="AS380" i="6"/>
  <c r="AU380" i="6"/>
  <c r="AT380" i="6"/>
  <c r="E30" i="6"/>
  <c r="Q228" i="9"/>
  <c r="N31" i="6"/>
  <c r="R47" i="15"/>
  <c r="R60" i="15" s="1"/>
  <c r="S47" i="15"/>
  <c r="T47" i="15"/>
  <c r="U4" i="21"/>
  <c r="S54" i="16" s="1"/>
  <c r="F8" i="21"/>
  <c r="AT133" i="6"/>
  <c r="AS133" i="6"/>
  <c r="AU133" i="6"/>
  <c r="AU295" i="6"/>
  <c r="AT295" i="6"/>
  <c r="AS295" i="6"/>
  <c r="AT294" i="6"/>
  <c r="AS294" i="6"/>
  <c r="AU294" i="6"/>
  <c r="M25" i="6"/>
  <c r="AT191" i="6"/>
  <c r="AU191" i="6"/>
  <c r="AS191" i="6"/>
  <c r="U19" i="6"/>
  <c r="AS115" i="6"/>
  <c r="AT115" i="6"/>
  <c r="AU115" i="6"/>
  <c r="AJ212" i="6"/>
  <c r="AS187" i="6"/>
  <c r="AU187" i="6"/>
  <c r="AT187" i="6"/>
  <c r="Q19" i="6"/>
  <c r="AT94" i="6"/>
  <c r="AS94" i="6"/>
  <c r="AU94" i="6"/>
  <c r="I14" i="6"/>
  <c r="AQ16" i="6"/>
  <c r="I25" i="15"/>
  <c r="I60" i="15" s="1"/>
  <c r="G4" i="15"/>
  <c r="T33" i="20"/>
  <c r="G8" i="21"/>
  <c r="V4" i="21"/>
  <c r="T54" i="16" s="1"/>
  <c r="V54" i="16" s="1"/>
  <c r="R89" i="9"/>
  <c r="R93" i="9" s="1"/>
  <c r="Q89" i="9"/>
  <c r="Q93" i="9" s="1"/>
  <c r="N93" i="9"/>
  <c r="AK28" i="6"/>
  <c r="Q202" i="9"/>
  <c r="Q206" i="9" s="1"/>
  <c r="N206" i="9"/>
  <c r="AT241" i="6"/>
  <c r="AS241" i="6"/>
  <c r="AU241" i="6"/>
  <c r="AT290" i="6"/>
  <c r="AS290" i="6"/>
  <c r="AU290" i="6"/>
  <c r="AQ302" i="6"/>
  <c r="AU302" i="6" s="1"/>
  <c r="AU132" i="6"/>
  <c r="AT132" i="6"/>
  <c r="AS132" i="6"/>
  <c r="AQ140" i="6"/>
  <c r="AU140" i="6" s="1"/>
  <c r="AT92" i="6"/>
  <c r="AU92" i="6"/>
  <c r="AS92" i="6"/>
  <c r="V5" i="15"/>
  <c r="T47" i="16" s="1"/>
  <c r="R47" i="17"/>
  <c r="T47" i="17" s="1"/>
  <c r="M57" i="17"/>
  <c r="D5" i="17" s="1"/>
  <c r="V7" i="21"/>
  <c r="T58" i="16" s="1"/>
  <c r="E41" i="16"/>
  <c r="G4" i="17"/>
  <c r="AS204" i="6"/>
  <c r="AU204" i="6"/>
  <c r="AT204" i="6"/>
  <c r="AQ212" i="6"/>
  <c r="AU212" i="6" s="1"/>
  <c r="AT349" i="6"/>
  <c r="AS349" i="6"/>
  <c r="AU349" i="6"/>
  <c r="Q28" i="6"/>
  <c r="AQ356" i="6"/>
  <c r="AU356" i="6" s="1"/>
  <c r="AG20" i="6"/>
  <c r="AO20" i="6" s="1"/>
  <c r="R109" i="9"/>
  <c r="R115" i="9" s="1"/>
  <c r="N115" i="9"/>
  <c r="P217" i="9"/>
  <c r="E25" i="6"/>
  <c r="AL22" i="6"/>
  <c r="AP22" i="6" s="1"/>
  <c r="AH31" i="6"/>
  <c r="AL31" i="6" s="1"/>
  <c r="S66" i="15"/>
  <c r="S69" i="15" s="1"/>
  <c r="P69" i="15"/>
  <c r="P5" i="15" s="1"/>
  <c r="N47" i="16" s="1"/>
  <c r="AU137" i="6"/>
  <c r="AT137" i="6"/>
  <c r="AS137" i="6"/>
  <c r="U16" i="6"/>
  <c r="N57" i="17"/>
  <c r="E5" i="17" s="1"/>
  <c r="E14" i="6"/>
  <c r="O31" i="6"/>
  <c r="AS367" i="6"/>
  <c r="AU367" i="6"/>
  <c r="AT367" i="6"/>
  <c r="Q29" i="6"/>
  <c r="Q48" i="9"/>
  <c r="AK25" i="6"/>
  <c r="AO25" i="6" s="1"/>
  <c r="P167" i="9"/>
  <c r="P171" i="9" s="1"/>
  <c r="R167" i="9"/>
  <c r="R171" i="9" s="1"/>
  <c r="AK27" i="6"/>
  <c r="N195" i="9"/>
  <c r="R191" i="9"/>
  <c r="R81" i="9"/>
  <c r="N8" i="21"/>
  <c r="L57" i="16"/>
  <c r="L59" i="16" s="1"/>
  <c r="T6" i="21"/>
  <c r="R57" i="16" s="1"/>
  <c r="G55" i="16"/>
  <c r="G56" i="16" s="1"/>
  <c r="U5" i="21"/>
  <c r="S55" i="16" s="1"/>
  <c r="AS264" i="6"/>
  <c r="AU264" i="6"/>
  <c r="AT264" i="6"/>
  <c r="AT354" i="6"/>
  <c r="AS354" i="6"/>
  <c r="AU354" i="6"/>
  <c r="Y28" i="6"/>
  <c r="N33" i="16"/>
  <c r="P33" i="16" s="1"/>
  <c r="R5" i="17"/>
  <c r="AS223" i="6"/>
  <c r="AU223" i="6"/>
  <c r="AT223" i="6"/>
  <c r="Q21" i="6"/>
  <c r="AT313" i="6"/>
  <c r="AU313" i="6"/>
  <c r="AS313" i="6"/>
  <c r="AU173" i="6"/>
  <c r="AT173" i="6"/>
  <c r="AS173" i="6"/>
  <c r="AU205" i="6"/>
  <c r="AT205" i="6"/>
  <c r="AS205" i="6"/>
  <c r="Q20" i="6"/>
  <c r="AS209" i="6"/>
  <c r="AU209" i="6"/>
  <c r="AT209" i="6"/>
  <c r="U20" i="6"/>
  <c r="AO87" i="6"/>
  <c r="AU353" i="6"/>
  <c r="AS353" i="6"/>
  <c r="AT353" i="6"/>
  <c r="U28" i="6"/>
  <c r="AT258" i="6"/>
  <c r="AU258" i="6"/>
  <c r="AS258" i="6"/>
  <c r="AU114" i="6"/>
  <c r="AT114" i="6"/>
  <c r="AS114" i="6"/>
  <c r="AQ15" i="6"/>
  <c r="P177" i="9"/>
  <c r="P183" i="9" s="1"/>
  <c r="R77" i="9"/>
  <c r="P6" i="17"/>
  <c r="T76" i="15"/>
  <c r="AJ140" i="6"/>
  <c r="AJ84" i="6"/>
  <c r="AQ84" i="6" s="1"/>
  <c r="AS84" i="6" s="1"/>
  <c r="P206" i="9"/>
  <c r="AU168" i="6"/>
  <c r="AS168" i="6"/>
  <c r="AT168" i="6"/>
  <c r="AJ77" i="6"/>
  <c r="AS372" i="6"/>
  <c r="AT372" i="6"/>
  <c r="AU372" i="6"/>
  <c r="Y29" i="6"/>
  <c r="AT238" i="6"/>
  <c r="AS238" i="6"/>
  <c r="AU238" i="6"/>
  <c r="I22" i="6"/>
  <c r="AJ248" i="6"/>
  <c r="AQ236" i="6"/>
  <c r="AS228" i="6"/>
  <c r="AU228" i="6"/>
  <c r="AT228" i="6"/>
  <c r="AT346" i="6"/>
  <c r="AS346" i="6"/>
  <c r="AU346" i="6"/>
  <c r="I28" i="6"/>
  <c r="Z27" i="6"/>
  <c r="AP27" i="6" s="1"/>
  <c r="L31" i="6"/>
  <c r="AB31" i="6" s="1"/>
  <c r="AS330" i="6"/>
  <c r="AT330" i="6"/>
  <c r="AU330" i="6"/>
  <c r="AS227" i="6"/>
  <c r="AU227" i="6"/>
  <c r="AT227" i="6"/>
  <c r="AS389" i="6"/>
  <c r="AU389" i="6"/>
  <c r="AT389" i="6"/>
  <c r="U30" i="6"/>
  <c r="AS317" i="6"/>
  <c r="AT317" i="6"/>
  <c r="AU317" i="6"/>
  <c r="U26" i="6"/>
  <c r="AU210" i="6"/>
  <c r="AT210" i="6"/>
  <c r="AS210" i="6"/>
  <c r="G104" i="9"/>
  <c r="AS308" i="6"/>
  <c r="AT308" i="6"/>
  <c r="AU308" i="6"/>
  <c r="E26" i="6"/>
  <c r="AT130" i="6"/>
  <c r="AU130" i="6"/>
  <c r="AS130" i="6"/>
  <c r="I16" i="6"/>
  <c r="AS336" i="6"/>
  <c r="AU336" i="6"/>
  <c r="AT336" i="6"/>
  <c r="AT182" i="6"/>
  <c r="AU182" i="6"/>
  <c r="AS182" i="6"/>
  <c r="R211" i="9"/>
  <c r="R217" i="9" s="1"/>
  <c r="AG29" i="6"/>
  <c r="AO29" i="6" s="1"/>
  <c r="R200" i="9"/>
  <c r="R206" i="9" s="1"/>
  <c r="AG28" i="6"/>
  <c r="AQ151" i="6"/>
  <c r="AQ385" i="6"/>
  <c r="AT263" i="6"/>
  <c r="AU263" i="6"/>
  <c r="AS263" i="6"/>
  <c r="AT366" i="6"/>
  <c r="AU366" i="6"/>
  <c r="AS366" i="6"/>
  <c r="M29" i="6"/>
  <c r="AU222" i="6"/>
  <c r="AT222" i="6"/>
  <c r="AS222" i="6"/>
  <c r="M21" i="6"/>
  <c r="AU348" i="6"/>
  <c r="AT348" i="6"/>
  <c r="AS348" i="6"/>
  <c r="AS276" i="6"/>
  <c r="AU276" i="6"/>
  <c r="AT276" i="6"/>
  <c r="AS174" i="6"/>
  <c r="AU174" i="6"/>
  <c r="AT174" i="6"/>
  <c r="AS274" i="6"/>
  <c r="AU274" i="6"/>
  <c r="AT274" i="6"/>
  <c r="I24" i="6"/>
  <c r="AG24" i="6"/>
  <c r="AO24" i="6" s="1"/>
  <c r="P153" i="9"/>
  <c r="P159" i="9" s="1"/>
  <c r="AU300" i="6"/>
  <c r="AT300" i="6"/>
  <c r="AS300" i="6"/>
  <c r="P25" i="15"/>
  <c r="R15" i="15"/>
  <c r="T52" i="15"/>
  <c r="S52" i="15"/>
  <c r="AN140" i="6"/>
  <c r="V16" i="6"/>
  <c r="R31" i="6"/>
  <c r="Z29" i="6"/>
  <c r="AP29" i="6" s="1"/>
  <c r="AT371" i="6"/>
  <c r="AU371" i="6"/>
  <c r="AS371" i="6"/>
  <c r="AS282" i="6"/>
  <c r="AT282" i="6"/>
  <c r="AU282" i="6"/>
  <c r="AJ356" i="6"/>
  <c r="AT299" i="6"/>
  <c r="AS299" i="6"/>
  <c r="AU299" i="6"/>
  <c r="U25" i="6"/>
  <c r="AT110" i="6"/>
  <c r="AS110" i="6"/>
  <c r="AU110" i="6"/>
  <c r="E15" i="6"/>
  <c r="AU390" i="6"/>
  <c r="AT390" i="6"/>
  <c r="AS390" i="6"/>
  <c r="AT138" i="6"/>
  <c r="AS138" i="6"/>
  <c r="AU138" i="6"/>
  <c r="Y16" i="6"/>
  <c r="R51" i="15"/>
  <c r="T51" i="15"/>
  <c r="S51" i="15"/>
  <c r="AT101" i="6"/>
  <c r="AU101" i="6"/>
  <c r="AS101" i="6"/>
  <c r="U14" i="6"/>
  <c r="Z24" i="6"/>
  <c r="AP24" i="6" s="1"/>
  <c r="Z17" i="6"/>
  <c r="AP17" i="6" s="1"/>
  <c r="AB18" i="6"/>
  <c r="D8" i="21"/>
  <c r="AQ338" i="6"/>
  <c r="AU338" i="6" s="1"/>
  <c r="Q55" i="9"/>
  <c r="P77" i="9"/>
  <c r="P81" i="9" s="1"/>
  <c r="M23" i="6"/>
  <c r="AS364" i="6"/>
  <c r="AT364" i="6"/>
  <c r="AU364" i="6"/>
  <c r="M15" i="6"/>
  <c r="M27" i="6"/>
  <c r="R76" i="15"/>
  <c r="AJ83" i="6"/>
  <c r="AQ80" i="6" s="1"/>
  <c r="AS80" i="6" s="1"/>
  <c r="AS272" i="6"/>
  <c r="AU272" i="6"/>
  <c r="AT272" i="6"/>
  <c r="AS156" i="6"/>
  <c r="AU156" i="6"/>
  <c r="AT156" i="6"/>
  <c r="AU335" i="6"/>
  <c r="AT335" i="6"/>
  <c r="AS335" i="6"/>
  <c r="AT310" i="6"/>
  <c r="AU310" i="6"/>
  <c r="AS310" i="6"/>
  <c r="AG18" i="6"/>
  <c r="AO18" i="6" s="1"/>
  <c r="P87" i="9"/>
  <c r="P93" i="9" s="1"/>
  <c r="S93" i="15"/>
  <c r="T93" i="15"/>
  <c r="T97" i="15"/>
  <c r="S97" i="15"/>
  <c r="AS155" i="6"/>
  <c r="AU155" i="6"/>
  <c r="AT155" i="6"/>
  <c r="AU277" i="6"/>
  <c r="AT277" i="6"/>
  <c r="AS277" i="6"/>
  <c r="AU164" i="6"/>
  <c r="AT164" i="6"/>
  <c r="AS164" i="6"/>
  <c r="AK21" i="6"/>
  <c r="AQ112" i="6"/>
  <c r="AJ320" i="6"/>
  <c r="AS200" i="6"/>
  <c r="AU200" i="6"/>
  <c r="AT200" i="6"/>
  <c r="AT318" i="6"/>
  <c r="AU318" i="6"/>
  <c r="AS318" i="6"/>
  <c r="Y26" i="6"/>
  <c r="AU245" i="6"/>
  <c r="AT245" i="6"/>
  <c r="AS245" i="6"/>
  <c r="AT362" i="6"/>
  <c r="AT374" i="6" s="1"/>
  <c r="AU362" i="6"/>
  <c r="AS362" i="6"/>
  <c r="E29" i="6"/>
  <c r="AU240" i="6"/>
  <c r="AS240" i="6"/>
  <c r="AT240" i="6"/>
  <c r="M22" i="6"/>
  <c r="AB21" i="6"/>
  <c r="AR21" i="6" s="1"/>
  <c r="K31" i="6"/>
  <c r="AT254" i="6"/>
  <c r="AU254" i="6"/>
  <c r="AS254" i="6"/>
  <c r="AS148" i="6"/>
  <c r="AT148" i="6"/>
  <c r="AU148" i="6"/>
  <c r="S39" i="15"/>
  <c r="AU184" i="6"/>
  <c r="AT184" i="6"/>
  <c r="AS184" i="6"/>
  <c r="AJ18" i="6"/>
  <c r="F4" i="15"/>
  <c r="AS256" i="6"/>
  <c r="AU256" i="6"/>
  <c r="AT256" i="6"/>
  <c r="AT192" i="6"/>
  <c r="AS192" i="6"/>
  <c r="AU192" i="6"/>
  <c r="AU326" i="6"/>
  <c r="AT326" i="6"/>
  <c r="AS326" i="6"/>
  <c r="AT246" i="6"/>
  <c r="AS246" i="6"/>
  <c r="AU246" i="6"/>
  <c r="AU146" i="6"/>
  <c r="AS146" i="6"/>
  <c r="AT146" i="6"/>
  <c r="AU97" i="6"/>
  <c r="AT97" i="6"/>
  <c r="AS97" i="6"/>
  <c r="AU166" i="6"/>
  <c r="AS166" i="6"/>
  <c r="AT166" i="6"/>
  <c r="AU150" i="6"/>
  <c r="AT150" i="6"/>
  <c r="AS150" i="6"/>
  <c r="AS281" i="6"/>
  <c r="AU281" i="6"/>
  <c r="AT281" i="6"/>
  <c r="AS220" i="6"/>
  <c r="AU220" i="6"/>
  <c r="AT220" i="6"/>
  <c r="AU292" i="6"/>
  <c r="AT292" i="6"/>
  <c r="AS292" i="6"/>
  <c r="AS328" i="6"/>
  <c r="AU328" i="6"/>
  <c r="AT328" i="6"/>
  <c r="AU344" i="6"/>
  <c r="AT344" i="6"/>
  <c r="AS344" i="6"/>
  <c r="AT202" i="6"/>
  <c r="AS202" i="6"/>
  <c r="AU202" i="6"/>
  <c r="AU119" i="6"/>
  <c r="AT119" i="6"/>
  <c r="AS119" i="6"/>
  <c r="AT120" i="6"/>
  <c r="AS120" i="6"/>
  <c r="AU120" i="6"/>
  <c r="H18" i="16"/>
  <c r="AG15" i="6"/>
  <c r="Q53" i="9"/>
  <c r="P53" i="9"/>
  <c r="R53" i="9"/>
  <c r="R59" i="9" s="1"/>
  <c r="Q131" i="9"/>
  <c r="Q137" i="9" s="1"/>
  <c r="AG22" i="6"/>
  <c r="AO22" i="6" s="1"/>
  <c r="P131" i="9"/>
  <c r="P137" i="9" s="1"/>
  <c r="R131" i="9"/>
  <c r="R137" i="9" s="1"/>
  <c r="P111" i="15"/>
  <c r="P6" i="15" s="1"/>
  <c r="R6" i="15" s="1"/>
  <c r="S107" i="15"/>
  <c r="T107" i="15"/>
  <c r="T111" i="15" s="1"/>
  <c r="R107" i="15"/>
  <c r="R53" i="15"/>
  <c r="T53" i="15"/>
  <c r="S53" i="15"/>
  <c r="S60" i="15" s="1"/>
  <c r="AT128" i="6"/>
  <c r="AS128" i="6"/>
  <c r="AU128" i="6"/>
  <c r="N35" i="15"/>
  <c r="N60" i="15" s="1"/>
  <c r="E5" i="15" s="1"/>
  <c r="O76" i="15"/>
  <c r="O102" i="15" s="1"/>
  <c r="F6" i="15" s="1"/>
  <c r="N25" i="15"/>
  <c r="N4" i="15" s="1"/>
  <c r="S84" i="15"/>
  <c r="T84" i="15"/>
  <c r="R84" i="15"/>
  <c r="E25" i="15"/>
  <c r="E4" i="15" s="1"/>
  <c r="R24" i="20"/>
  <c r="P4" i="20"/>
  <c r="R4" i="20" s="1"/>
  <c r="R37" i="20"/>
  <c r="R38" i="20" s="1"/>
  <c r="S37" i="20"/>
  <c r="R111" i="15"/>
  <c r="Q64" i="9"/>
  <c r="Q70" i="9" s="1"/>
  <c r="D31" i="9"/>
  <c r="AG21" i="6"/>
  <c r="AO21" i="6" s="1"/>
  <c r="AG16" i="6"/>
  <c r="AO16" i="6" s="1"/>
  <c r="J23" i="9"/>
  <c r="J24" i="9"/>
  <c r="J21" i="9"/>
  <c r="AP63" i="6"/>
  <c r="AP65" i="6" s="1"/>
  <c r="L17" i="9"/>
  <c r="L25" i="9" s="1"/>
  <c r="J4" i="9" s="1"/>
  <c r="AJ5" i="6" s="1"/>
  <c r="AQ63" i="6"/>
  <c r="AQ65" i="6" s="1"/>
  <c r="R13" i="20"/>
  <c r="AS312" i="6"/>
  <c r="AU312" i="6"/>
  <c r="AT312" i="6"/>
  <c r="AS384" i="6"/>
  <c r="AU384" i="6"/>
  <c r="AT384" i="6"/>
  <c r="AT96" i="6"/>
  <c r="AU96" i="6"/>
  <c r="AS96" i="6"/>
  <c r="J20" i="9"/>
  <c r="J25" i="9" s="1"/>
  <c r="K17" i="9"/>
  <c r="K25" i="9" s="1"/>
  <c r="S108" i="15"/>
  <c r="AU382" i="6"/>
  <c r="AT382" i="6"/>
  <c r="AS382" i="6"/>
  <c r="Q120" i="9"/>
  <c r="Q126" i="9" s="1"/>
  <c r="G111" i="15"/>
  <c r="M30" i="6"/>
  <c r="P120" i="9"/>
  <c r="P126" i="9" s="1"/>
  <c r="R64" i="9"/>
  <c r="R70" i="9" s="1"/>
  <c r="M26" i="6"/>
  <c r="AU102" i="6"/>
  <c r="AS102" i="6"/>
  <c r="AT102" i="6"/>
  <c r="AR87" i="6"/>
  <c r="R6" i="6" s="1"/>
  <c r="R7" i="6"/>
  <c r="I40" i="16"/>
  <c r="AT6" i="6"/>
  <c r="AU104" i="6"/>
  <c r="AT104" i="6"/>
  <c r="AS104" i="6"/>
  <c r="Q7" i="15"/>
  <c r="O67" i="16"/>
  <c r="R5" i="20"/>
  <c r="R51" i="20"/>
  <c r="T51" i="20" s="1"/>
  <c r="M17" i="16"/>
  <c r="W5" i="20"/>
  <c r="I67" i="16"/>
  <c r="I68" i="16" s="1"/>
  <c r="I84" i="16" s="1"/>
  <c r="I5" i="20"/>
  <c r="W4" i="20"/>
  <c r="O66" i="16"/>
  <c r="O68" i="16" s="1"/>
  <c r="O84" i="16" s="1"/>
  <c r="Q6" i="20"/>
  <c r="R33" i="21"/>
  <c r="U54" i="16"/>
  <c r="R4" i="21"/>
  <c r="O54" i="16"/>
  <c r="O56" i="16" s="1"/>
  <c r="O58" i="16"/>
  <c r="P58" i="16" s="1"/>
  <c r="R7" i="21"/>
  <c r="S68" i="21"/>
  <c r="W7" i="21"/>
  <c r="X7" i="21" s="1"/>
  <c r="I7" i="21"/>
  <c r="I58" i="16"/>
  <c r="J58" i="16" s="1"/>
  <c r="O57" i="16"/>
  <c r="Q8" i="21"/>
  <c r="R6" i="21"/>
  <c r="I57" i="16"/>
  <c r="J57" i="16" s="1"/>
  <c r="W6" i="21"/>
  <c r="H8" i="21"/>
  <c r="I6" i="21"/>
  <c r="W6" i="15"/>
  <c r="I48" i="16"/>
  <c r="M12" i="16"/>
  <c r="O49" i="16"/>
  <c r="O47" i="16"/>
  <c r="R5" i="15"/>
  <c r="W5" i="15"/>
  <c r="X5" i="15" s="1"/>
  <c r="H7" i="15"/>
  <c r="M11" i="16" s="1"/>
  <c r="M13" i="16" s="1"/>
  <c r="I47" i="16"/>
  <c r="J47" i="16" s="1"/>
  <c r="I5" i="15"/>
  <c r="F59" i="16"/>
  <c r="E59" i="16"/>
  <c r="E61" i="16" s="1"/>
  <c r="R77" i="16"/>
  <c r="S78" i="16"/>
  <c r="Q76" i="16"/>
  <c r="R59" i="16"/>
  <c r="T73" i="16"/>
  <c r="S75" i="16"/>
  <c r="V55" i="16"/>
  <c r="U56" i="16"/>
  <c r="N59" i="16"/>
  <c r="T75" i="16"/>
  <c r="S76" i="16"/>
  <c r="P55" i="16"/>
  <c r="L56" i="16"/>
  <c r="Q56" i="16"/>
  <c r="K82" i="16"/>
  <c r="T74" i="16"/>
  <c r="V76" i="16"/>
  <c r="V74" i="16"/>
  <c r="P32" i="16"/>
  <c r="K56" i="16"/>
  <c r="Q77" i="16"/>
  <c r="T77" i="16"/>
  <c r="R78" i="16"/>
  <c r="T81" i="16"/>
  <c r="G150" i="16"/>
  <c r="R80" i="16"/>
  <c r="R75" i="16"/>
  <c r="M56" i="16"/>
  <c r="Q75" i="16"/>
  <c r="I100" i="16"/>
  <c r="I22" i="16" s="1"/>
  <c r="K68" i="16"/>
  <c r="J73" i="16"/>
  <c r="V73" i="16" s="1"/>
  <c r="I124" i="16"/>
  <c r="N56" i="16"/>
  <c r="S81" i="16"/>
  <c r="V77" i="16"/>
  <c r="L68" i="16"/>
  <c r="S80" i="16"/>
  <c r="I150" i="16"/>
  <c r="Q74" i="16"/>
  <c r="R73" i="16"/>
  <c r="R56" i="16"/>
  <c r="K114" i="16"/>
  <c r="K100" i="16"/>
  <c r="K22" i="16" s="1"/>
  <c r="G82" i="16"/>
  <c r="I20" i="16" s="1"/>
  <c r="F82" i="16"/>
  <c r="G20" i="16" s="1"/>
  <c r="G114" i="16"/>
  <c r="E168" i="16"/>
  <c r="E25" i="16" s="1"/>
  <c r="K140" i="16"/>
  <c r="S74" i="16"/>
  <c r="I114" i="16"/>
  <c r="I140" i="16"/>
  <c r="P47" i="16"/>
  <c r="I56" i="16"/>
  <c r="V68" i="16"/>
  <c r="S79" i="16"/>
  <c r="Q73" i="16"/>
  <c r="H59" i="16"/>
  <c r="H82" i="16"/>
  <c r="K20" i="16" s="1"/>
  <c r="O104" i="16"/>
  <c r="O114" i="16" s="1"/>
  <c r="M82" i="16"/>
  <c r="E140" i="16"/>
  <c r="G140" i="16"/>
  <c r="G100" i="16"/>
  <c r="G22" i="16" s="1"/>
  <c r="V78" i="16"/>
  <c r="K168" i="16"/>
  <c r="K25" i="16" s="1"/>
  <c r="O150" i="16"/>
  <c r="E82" i="16"/>
  <c r="E20" i="16" s="1"/>
  <c r="R76" i="16"/>
  <c r="T59" i="16"/>
  <c r="K124" i="16"/>
  <c r="O100" i="16"/>
  <c r="I168" i="16"/>
  <c r="I25" i="16" s="1"/>
  <c r="T79" i="16"/>
  <c r="J81" i="16"/>
  <c r="V81" i="16" s="1"/>
  <c r="E114" i="16"/>
  <c r="Q79" i="16"/>
  <c r="F56" i="16"/>
  <c r="V80" i="16"/>
  <c r="K150" i="16"/>
  <c r="E150" i="16"/>
  <c r="R81" i="16"/>
  <c r="O118" i="16"/>
  <c r="O124" i="16" s="1"/>
  <c r="G59" i="16"/>
  <c r="L82" i="16"/>
  <c r="G168" i="16"/>
  <c r="G25" i="16" s="1"/>
  <c r="E124" i="16"/>
  <c r="E100" i="16"/>
  <c r="E22" i="16" s="1"/>
  <c r="R79" i="16"/>
  <c r="R74" i="16"/>
  <c r="S77" i="16"/>
  <c r="T78" i="16"/>
  <c r="V75" i="16"/>
  <c r="O140" i="16"/>
  <c r="T80" i="16"/>
  <c r="Q81" i="16"/>
  <c r="T76" i="16"/>
  <c r="O156" i="16"/>
  <c r="O168" i="16" s="1"/>
  <c r="N82" i="16"/>
  <c r="P79" i="16"/>
  <c r="V79" i="16" s="1"/>
  <c r="D7" i="15" l="1"/>
  <c r="S4" i="15"/>
  <c r="Q46" i="16" s="1"/>
  <c r="E46" i="16"/>
  <c r="E66" i="16"/>
  <c r="E68" i="16" s="1"/>
  <c r="D6" i="20"/>
  <c r="S4" i="20"/>
  <c r="Q66" i="16" s="1"/>
  <c r="Q68" i="16" s="1"/>
  <c r="H51" i="20"/>
  <c r="O5" i="20" s="1"/>
  <c r="O45" i="20"/>
  <c r="O51" i="20" s="1"/>
  <c r="O6" i="17"/>
  <c r="M33" i="16"/>
  <c r="AP104" i="6"/>
  <c r="K48" i="16"/>
  <c r="M7" i="15"/>
  <c r="M66" i="16"/>
  <c r="O6" i="20"/>
  <c r="I18" i="16" s="1"/>
  <c r="T56" i="16"/>
  <c r="Q31" i="9"/>
  <c r="Q37" i="9" s="1"/>
  <c r="AK31" i="6"/>
  <c r="AC27" i="6"/>
  <c r="M57" i="16"/>
  <c r="M59" i="16" s="1"/>
  <c r="U6" i="21"/>
  <c r="S57" i="16" s="1"/>
  <c r="S59" i="16" s="1"/>
  <c r="O8" i="21"/>
  <c r="I15" i="16" s="1"/>
  <c r="AT356" i="6"/>
  <c r="AS338" i="6"/>
  <c r="AA31" i="6"/>
  <c r="AC29" i="6"/>
  <c r="AS29" i="6" s="1"/>
  <c r="AU29" i="6" s="1"/>
  <c r="Q33" i="9"/>
  <c r="U31" i="6"/>
  <c r="S56" i="16"/>
  <c r="AC23" i="6"/>
  <c r="AS23" i="6" s="1"/>
  <c r="AU23" i="6" s="1"/>
  <c r="E6" i="9"/>
  <c r="AF7" i="6"/>
  <c r="N41" i="16" s="1"/>
  <c r="U4" i="20"/>
  <c r="S66" i="16" s="1"/>
  <c r="F6" i="20"/>
  <c r="G66" i="16"/>
  <c r="G68" i="16" s="1"/>
  <c r="G84" i="16" s="1"/>
  <c r="X4" i="21"/>
  <c r="S111" i="15"/>
  <c r="T37" i="20"/>
  <c r="AS140" i="6"/>
  <c r="AC24" i="6"/>
  <c r="AS24" i="6" s="1"/>
  <c r="AU24" i="6" s="1"/>
  <c r="AC28" i="6"/>
  <c r="T60" i="15"/>
  <c r="P33" i="9"/>
  <c r="M34" i="9"/>
  <c r="F37" i="9"/>
  <c r="F5" i="9" s="1"/>
  <c r="M37" i="9"/>
  <c r="S4" i="17"/>
  <c r="Q32" i="16" s="1"/>
  <c r="E32" i="16"/>
  <c r="F66" i="16"/>
  <c r="F68" i="16" s="1"/>
  <c r="T4" i="20"/>
  <c r="R66" i="16" s="1"/>
  <c r="R68" i="16" s="1"/>
  <c r="E6" i="20"/>
  <c r="K57" i="16"/>
  <c r="K59" i="16" s="1"/>
  <c r="K61" i="16" s="1"/>
  <c r="M8" i="21"/>
  <c r="E15" i="16" s="1"/>
  <c r="S6" i="21"/>
  <c r="Q57" i="16" s="1"/>
  <c r="Q59" i="16" s="1"/>
  <c r="F30" i="6"/>
  <c r="AN392" i="6"/>
  <c r="D37" i="9"/>
  <c r="D5" i="9" s="1"/>
  <c r="K33" i="9"/>
  <c r="K33" i="16"/>
  <c r="M6" i="17"/>
  <c r="AQ284" i="6"/>
  <c r="AU284" i="6" s="1"/>
  <c r="Q24" i="6"/>
  <c r="R148" i="9"/>
  <c r="H25" i="16"/>
  <c r="O35" i="15"/>
  <c r="O60" i="15" s="1"/>
  <c r="F5" i="15" s="1"/>
  <c r="H60" i="15"/>
  <c r="AM26" i="6"/>
  <c r="AQ26" i="6" s="1"/>
  <c r="AE31" i="6"/>
  <c r="AM31" i="6"/>
  <c r="AG27" i="6"/>
  <c r="AO27" i="6" s="1"/>
  <c r="AS27" i="6" s="1"/>
  <c r="AU27" i="6" s="1"/>
  <c r="P189" i="9"/>
  <c r="P195" i="9" s="1"/>
  <c r="R189" i="9"/>
  <c r="R195" i="9" s="1"/>
  <c r="Q189" i="9"/>
  <c r="Q195" i="9" s="1"/>
  <c r="T6" i="15"/>
  <c r="R48" i="16" s="1"/>
  <c r="I15" i="20"/>
  <c r="G24" i="20"/>
  <c r="H67" i="16"/>
  <c r="V5" i="20"/>
  <c r="T67" i="16" s="1"/>
  <c r="H20" i="16"/>
  <c r="N61" i="16"/>
  <c r="V14" i="6"/>
  <c r="Z14" i="6" s="1"/>
  <c r="AP14" i="6" s="1"/>
  <c r="AN104" i="6"/>
  <c r="S80" i="15"/>
  <c r="S102" i="15" s="1"/>
  <c r="R80" i="15"/>
  <c r="R102" i="15" s="1"/>
  <c r="P102" i="15"/>
  <c r="G6" i="15" s="1"/>
  <c r="T80" i="15"/>
  <c r="T102" i="15" s="1"/>
  <c r="AQ320" i="6"/>
  <c r="AU320" i="6" s="1"/>
  <c r="Q26" i="6"/>
  <c r="H54" i="16"/>
  <c r="I4" i="21"/>
  <c r="U6" i="15"/>
  <c r="S48" i="16" s="1"/>
  <c r="G48" i="16"/>
  <c r="AT320" i="6"/>
  <c r="AT79" i="6"/>
  <c r="F47" i="16"/>
  <c r="T5" i="15"/>
  <c r="R47" i="16" s="1"/>
  <c r="AO15" i="6"/>
  <c r="U4" i="15"/>
  <c r="S46" i="16" s="1"/>
  <c r="G46" i="16"/>
  <c r="F7" i="15"/>
  <c r="S25" i="16"/>
  <c r="Q25" i="16"/>
  <c r="O25" i="16"/>
  <c r="AS356" i="6"/>
  <c r="AN18" i="6"/>
  <c r="AR18" i="6" s="1"/>
  <c r="AJ31" i="6"/>
  <c r="AN31" i="6" s="1"/>
  <c r="AR31" i="6" s="1"/>
  <c r="AT266" i="6"/>
  <c r="AT212" i="6"/>
  <c r="AT284" i="6"/>
  <c r="M31" i="6"/>
  <c r="AO28" i="6"/>
  <c r="AS28" i="6" s="1"/>
  <c r="AU28" i="6" s="1"/>
  <c r="AT194" i="6"/>
  <c r="F33" i="16"/>
  <c r="E6" i="17"/>
  <c r="T5" i="17"/>
  <c r="R33" i="16" s="1"/>
  <c r="AC25" i="6"/>
  <c r="AS25" i="6" s="1"/>
  <c r="AU25" i="6" s="1"/>
  <c r="H46" i="16"/>
  <c r="J46" i="16" s="1"/>
  <c r="I4" i="15"/>
  <c r="I14" i="16"/>
  <c r="I16" i="16" s="1"/>
  <c r="U8" i="21"/>
  <c r="AC21" i="6"/>
  <c r="AS21" i="6" s="1"/>
  <c r="AU21" i="6" s="1"/>
  <c r="AN7" i="6"/>
  <c r="R41" i="16" s="1"/>
  <c r="AV8" i="16" s="1"/>
  <c r="H8" i="16"/>
  <c r="T50" i="17"/>
  <c r="J6" i="9"/>
  <c r="AT85" i="6"/>
  <c r="AT140" i="6"/>
  <c r="AS158" i="6"/>
  <c r="AT338" i="6"/>
  <c r="AS374" i="6"/>
  <c r="AS212" i="6"/>
  <c r="AS284" i="6"/>
  <c r="Y31" i="6"/>
  <c r="P4" i="15"/>
  <c r="V4" i="15" s="1"/>
  <c r="R25" i="15"/>
  <c r="AS385" i="6"/>
  <c r="AS392" i="6" s="1"/>
  <c r="AU385" i="6"/>
  <c r="AT385" i="6"/>
  <c r="AT392" i="6" s="1"/>
  <c r="Q30" i="6"/>
  <c r="AC30" i="6" s="1"/>
  <c r="AS30" i="6" s="1"/>
  <c r="AU30" i="6" s="1"/>
  <c r="AC26" i="6"/>
  <c r="AS26" i="6" s="1"/>
  <c r="AU26" i="6" s="1"/>
  <c r="AC20" i="6"/>
  <c r="AS20" i="6" s="1"/>
  <c r="AU20" i="6" s="1"/>
  <c r="AC19" i="6"/>
  <c r="AS19" i="6" s="1"/>
  <c r="AU19" i="6" s="1"/>
  <c r="AT230" i="6"/>
  <c r="V5" i="17"/>
  <c r="H33" i="16"/>
  <c r="J33" i="16" s="1"/>
  <c r="I5" i="17"/>
  <c r="S57" i="17"/>
  <c r="K9" i="16"/>
  <c r="E33" i="16"/>
  <c r="D6" i="17"/>
  <c r="S5" i="17"/>
  <c r="Q33" i="16" s="1"/>
  <c r="I8" i="16"/>
  <c r="G41" i="16"/>
  <c r="N66" i="16"/>
  <c r="N68" i="16" s="1"/>
  <c r="N84" i="16" s="1"/>
  <c r="P6" i="20"/>
  <c r="K18" i="16" s="1"/>
  <c r="L46" i="16"/>
  <c r="N7" i="15"/>
  <c r="N48" i="16"/>
  <c r="P48" i="16" s="1"/>
  <c r="V6" i="15"/>
  <c r="T48" i="16" s="1"/>
  <c r="P31" i="9"/>
  <c r="P37" i="9" s="1"/>
  <c r="P59" i="9"/>
  <c r="E14" i="16"/>
  <c r="S8" i="21"/>
  <c r="AT84" i="6"/>
  <c r="Z16" i="6"/>
  <c r="AP16" i="6" s="1"/>
  <c r="AS151" i="6"/>
  <c r="AU151" i="6"/>
  <c r="AT151" i="6"/>
  <c r="AT158" i="6" s="1"/>
  <c r="Q17" i="6"/>
  <c r="AQ158" i="6"/>
  <c r="AU158" i="6" s="1"/>
  <c r="AU236" i="6"/>
  <c r="AT75" i="6" s="1"/>
  <c r="AT236" i="6"/>
  <c r="AT248" i="6" s="1"/>
  <c r="AS236" i="6"/>
  <c r="AS248" i="6" s="1"/>
  <c r="E22" i="6"/>
  <c r="AC22" i="6" s="1"/>
  <c r="AS22" i="6" s="1"/>
  <c r="AU22" i="6" s="1"/>
  <c r="AQ248" i="6"/>
  <c r="AU248" i="6" s="1"/>
  <c r="AT87" i="6" s="1"/>
  <c r="T6" i="6" s="1"/>
  <c r="AS302" i="6"/>
  <c r="K14" i="16"/>
  <c r="K16" i="16" s="1"/>
  <c r="V8" i="21"/>
  <c r="AQ392" i="6"/>
  <c r="AU392" i="6" s="1"/>
  <c r="AS230" i="6"/>
  <c r="AB7" i="6"/>
  <c r="L40" i="16"/>
  <c r="I5" i="16"/>
  <c r="U6" i="17"/>
  <c r="S34" i="16" s="1"/>
  <c r="AW5" i="16" s="1"/>
  <c r="G34" i="16"/>
  <c r="O20" i="16"/>
  <c r="S20" i="16"/>
  <c r="Q20" i="16"/>
  <c r="T44" i="17"/>
  <c r="R57" i="17"/>
  <c r="K31" i="9"/>
  <c r="AS266" i="6"/>
  <c r="AT112" i="6"/>
  <c r="AT122" i="6" s="1"/>
  <c r="AU112" i="6"/>
  <c r="AS112" i="6"/>
  <c r="AS122" i="6" s="1"/>
  <c r="AQ122" i="6"/>
  <c r="AU122" i="6" s="1"/>
  <c r="I15" i="6"/>
  <c r="I31" i="6" s="1"/>
  <c r="AS194" i="6"/>
  <c r="K6" i="16"/>
  <c r="R6" i="17"/>
  <c r="N34" i="16"/>
  <c r="P34" i="16" s="1"/>
  <c r="AC14" i="6"/>
  <c r="AS14" i="6" s="1"/>
  <c r="AU14" i="6" s="1"/>
  <c r="V4" i="17"/>
  <c r="H32" i="16"/>
  <c r="J32" i="16" s="1"/>
  <c r="I4" i="17"/>
  <c r="G6" i="17"/>
  <c r="AT302" i="6"/>
  <c r="AT77" i="6"/>
  <c r="AU169" i="6"/>
  <c r="AT169" i="6"/>
  <c r="AT176" i="6" s="1"/>
  <c r="AS169" i="6"/>
  <c r="AS176" i="6" s="1"/>
  <c r="AQ176" i="6"/>
  <c r="AU176" i="6" s="1"/>
  <c r="Q18" i="6"/>
  <c r="AC18" i="6" s="1"/>
  <c r="AS18" i="6" s="1"/>
  <c r="AU18" i="6" s="1"/>
  <c r="E11" i="16"/>
  <c r="E49" i="16"/>
  <c r="S7" i="15"/>
  <c r="Q49" i="16" s="1"/>
  <c r="AU11" i="16" s="1"/>
  <c r="AJ87" i="6"/>
  <c r="P6" i="6" s="1"/>
  <c r="AQ77" i="6"/>
  <c r="S38" i="20"/>
  <c r="T38" i="20" s="1"/>
  <c r="Q59" i="9"/>
  <c r="AC16" i="6"/>
  <c r="AS16" i="6" s="1"/>
  <c r="AU16" i="6" s="1"/>
  <c r="L61" i="16"/>
  <c r="F46" i="16"/>
  <c r="T4" i="15"/>
  <c r="R46" i="16" s="1"/>
  <c r="E7" i="15"/>
  <c r="AS320" i="6"/>
  <c r="G15" i="16"/>
  <c r="T8" i="21"/>
  <c r="U40" i="16"/>
  <c r="AT7" i="6"/>
  <c r="U41" i="16" s="1"/>
  <c r="AY8" i="16" s="1"/>
  <c r="M8" i="16"/>
  <c r="I41" i="16"/>
  <c r="U67" i="16"/>
  <c r="X5" i="20"/>
  <c r="M18" i="16"/>
  <c r="W6" i="20"/>
  <c r="U66" i="16"/>
  <c r="P54" i="16"/>
  <c r="P56" i="16" s="1"/>
  <c r="O59" i="16"/>
  <c r="O61" i="16" s="1"/>
  <c r="U58" i="16"/>
  <c r="V58" i="16" s="1"/>
  <c r="I59" i="16"/>
  <c r="I61" i="16" s="1"/>
  <c r="P57" i="16"/>
  <c r="P59" i="16" s="1"/>
  <c r="M15" i="16"/>
  <c r="R8" i="21"/>
  <c r="M14" i="16"/>
  <c r="W8" i="21"/>
  <c r="I8" i="21"/>
  <c r="X6" i="21"/>
  <c r="U57" i="16"/>
  <c r="U48" i="16"/>
  <c r="U47" i="16"/>
  <c r="V47" i="16" s="1"/>
  <c r="W7" i="15"/>
  <c r="U49" i="16" s="1"/>
  <c r="I49" i="16"/>
  <c r="AU5" i="6"/>
  <c r="V39" i="16" s="1"/>
  <c r="P39" i="16"/>
  <c r="AJ7" i="6"/>
  <c r="H22" i="16"/>
  <c r="S22" i="16"/>
  <c r="Q22" i="16"/>
  <c r="O22" i="16"/>
  <c r="M61" i="16"/>
  <c r="K84" i="16"/>
  <c r="S61" i="16"/>
  <c r="AW14" i="16" s="1"/>
  <c r="V56" i="16"/>
  <c r="R61" i="16"/>
  <c r="AV14" i="16" s="1"/>
  <c r="F61" i="16"/>
  <c r="E84" i="16"/>
  <c r="I126" i="16"/>
  <c r="I23" i="16" s="1"/>
  <c r="Q61" i="16"/>
  <c r="AU14" i="16" s="1"/>
  <c r="O126" i="16"/>
  <c r="E126" i="16"/>
  <c r="E23" i="16" s="1"/>
  <c r="K126" i="16"/>
  <c r="K23" i="16" s="1"/>
  <c r="F84" i="16"/>
  <c r="J59" i="16"/>
  <c r="T61" i="16"/>
  <c r="AX14" i="16" s="1"/>
  <c r="Q82" i="16"/>
  <c r="Q84" i="16" s="1"/>
  <c r="AU15" i="16" s="1"/>
  <c r="O152" i="16"/>
  <c r="R82" i="16"/>
  <c r="R84" i="16" s="1"/>
  <c r="AV15" i="16" s="1"/>
  <c r="L84" i="16"/>
  <c r="T82" i="16"/>
  <c r="G152" i="16"/>
  <c r="G24" i="16" s="1"/>
  <c r="I152" i="16"/>
  <c r="I24" i="16" s="1"/>
  <c r="K152" i="16"/>
  <c r="K24" i="16" s="1"/>
  <c r="S82" i="16"/>
  <c r="G126" i="16"/>
  <c r="G23" i="16" s="1"/>
  <c r="H23" i="16" s="1"/>
  <c r="E152" i="16"/>
  <c r="E24" i="16" s="1"/>
  <c r="V82" i="16"/>
  <c r="V84" i="16" s="1"/>
  <c r="AZ15" i="16" s="1"/>
  <c r="J82" i="16"/>
  <c r="J84" i="16" s="1"/>
  <c r="G61" i="16"/>
  <c r="P82" i="16"/>
  <c r="P84" i="16" s="1"/>
  <c r="E31" i="6" l="1"/>
  <c r="K37" i="9"/>
  <c r="AT80" i="6"/>
  <c r="H48" i="16"/>
  <c r="J48" i="16" s="1"/>
  <c r="I6" i="15"/>
  <c r="Z30" i="6"/>
  <c r="AP30" i="6" s="1"/>
  <c r="F31" i="6"/>
  <c r="S68" i="16"/>
  <c r="S84" i="16" s="1"/>
  <c r="AW15" i="16" s="1"/>
  <c r="V48" i="16"/>
  <c r="AG31" i="6"/>
  <c r="AO31" i="6" s="1"/>
  <c r="E6" i="16"/>
  <c r="H6" i="16" s="1"/>
  <c r="K34" i="16"/>
  <c r="I19" i="16"/>
  <c r="I21" i="16" s="1"/>
  <c r="E17" i="16"/>
  <c r="E19" i="16" s="1"/>
  <c r="E21" i="16" s="1"/>
  <c r="S6" i="20"/>
  <c r="D48" i="9"/>
  <c r="D59" i="9" s="1"/>
  <c r="H56" i="16"/>
  <c r="H61" i="16" s="1"/>
  <c r="J54" i="16"/>
  <c r="J56" i="16" s="1"/>
  <c r="J61" i="16" s="1"/>
  <c r="X6" i="15"/>
  <c r="V31" i="6"/>
  <c r="G7" i="15"/>
  <c r="K11" i="16" s="1"/>
  <c r="G47" i="16"/>
  <c r="U5" i="15"/>
  <c r="S47" i="16" s="1"/>
  <c r="AQ31" i="6"/>
  <c r="I24" i="20"/>
  <c r="G4" i="20"/>
  <c r="E12" i="16"/>
  <c r="K49" i="16"/>
  <c r="I6" i="16"/>
  <c r="I7" i="16" s="1"/>
  <c r="M34" i="16"/>
  <c r="Z6" i="6"/>
  <c r="D6" i="9"/>
  <c r="G17" i="16"/>
  <c r="T6" i="20"/>
  <c r="AD6" i="6"/>
  <c r="F6" i="9"/>
  <c r="E13" i="16"/>
  <c r="I17" i="16"/>
  <c r="U6" i="20"/>
  <c r="U5" i="20"/>
  <c r="S67" i="16" s="1"/>
  <c r="M67" i="16"/>
  <c r="M68" i="16" s="1"/>
  <c r="M84" i="16" s="1"/>
  <c r="J40" i="16"/>
  <c r="T7" i="6"/>
  <c r="J41" i="16" s="1"/>
  <c r="AU6" i="6"/>
  <c r="V40" i="16" s="1"/>
  <c r="X4" i="15"/>
  <c r="T46" i="16"/>
  <c r="V46" i="16" s="1"/>
  <c r="AC15" i="6"/>
  <c r="AS15" i="6" s="1"/>
  <c r="AU15" i="6" s="1"/>
  <c r="X5" i="17"/>
  <c r="T33" i="16"/>
  <c r="V33" i="16" s="1"/>
  <c r="H49" i="16"/>
  <c r="I11" i="16"/>
  <c r="I13" i="16" s="1"/>
  <c r="G49" i="16"/>
  <c r="U7" i="15"/>
  <c r="S49" i="16" s="1"/>
  <c r="AW11" i="16" s="1"/>
  <c r="G5" i="16"/>
  <c r="T6" i="17"/>
  <c r="R34" i="16" s="1"/>
  <c r="AV5" i="16" s="1"/>
  <c r="F34" i="16"/>
  <c r="O24" i="16"/>
  <c r="S24" i="16"/>
  <c r="Q24" i="16"/>
  <c r="AR6" i="6"/>
  <c r="H40" i="16"/>
  <c r="P7" i="6"/>
  <c r="K5" i="16"/>
  <c r="I6" i="17"/>
  <c r="V6" i="17"/>
  <c r="H34" i="16"/>
  <c r="J34" i="16" s="1"/>
  <c r="H24" i="16"/>
  <c r="X8" i="21"/>
  <c r="S6" i="16"/>
  <c r="O6" i="16"/>
  <c r="Q6" i="16"/>
  <c r="T57" i="17"/>
  <c r="G12" i="16"/>
  <c r="H12" i="16" s="1"/>
  <c r="L49" i="16"/>
  <c r="J49" i="16"/>
  <c r="I7" i="15"/>
  <c r="T32" i="16"/>
  <c r="V32" i="16" s="1"/>
  <c r="X4" i="17"/>
  <c r="G9" i="16"/>
  <c r="L41" i="16"/>
  <c r="E5" i="16"/>
  <c r="E7" i="16" s="1"/>
  <c r="S6" i="17"/>
  <c r="Q34" i="16" s="1"/>
  <c r="AU5" i="16" s="1"/>
  <c r="E34" i="16"/>
  <c r="Q31" i="6"/>
  <c r="AC17" i="6"/>
  <c r="AS17" i="6" s="1"/>
  <c r="AU17" i="6" s="1"/>
  <c r="P7" i="15"/>
  <c r="V7" i="15" s="1"/>
  <c r="T49" i="16" s="1"/>
  <c r="AX11" i="16" s="1"/>
  <c r="N46" i="16"/>
  <c r="P46" i="16" s="1"/>
  <c r="R4" i="15"/>
  <c r="S23" i="16"/>
  <c r="Q23" i="16"/>
  <c r="O23" i="16"/>
  <c r="AS77" i="6"/>
  <c r="AS87" i="6" s="1"/>
  <c r="AQ87" i="6"/>
  <c r="H15" i="16"/>
  <c r="G16" i="16"/>
  <c r="AC31" i="6"/>
  <c r="AS31" i="6" s="1"/>
  <c r="AU31" i="6" s="1"/>
  <c r="G11" i="16"/>
  <c r="F49" i="16"/>
  <c r="T7" i="15"/>
  <c r="R49" i="16" s="1"/>
  <c r="AV11" i="16" s="1"/>
  <c r="Q9" i="16"/>
  <c r="O9" i="16"/>
  <c r="S9" i="16"/>
  <c r="R6" i="20"/>
  <c r="E16" i="16"/>
  <c r="H14" i="16"/>
  <c r="M10" i="16"/>
  <c r="U68" i="16"/>
  <c r="U84" i="16" s="1"/>
  <c r="AY15" i="16" s="1"/>
  <c r="S18" i="16"/>
  <c r="Q18" i="16"/>
  <c r="O18" i="16"/>
  <c r="M19" i="16"/>
  <c r="P61" i="16"/>
  <c r="S15" i="16"/>
  <c r="Q15" i="16"/>
  <c r="O15" i="16"/>
  <c r="U59" i="16"/>
  <c r="U61" i="16" s="1"/>
  <c r="AY14" i="16" s="1"/>
  <c r="V57" i="16"/>
  <c r="V59" i="16" s="1"/>
  <c r="V61" i="16" s="1"/>
  <c r="AZ14" i="16" s="1"/>
  <c r="M16" i="16"/>
  <c r="S14" i="16"/>
  <c r="Q14" i="16"/>
  <c r="O14" i="16"/>
  <c r="AY11" i="16"/>
  <c r="AU7" i="6"/>
  <c r="V41" i="16" s="1"/>
  <c r="AZ8" i="16" s="1"/>
  <c r="P41" i="16"/>
  <c r="AL6" i="6" l="1"/>
  <c r="Z7" i="6"/>
  <c r="K40" i="16"/>
  <c r="M40" i="16"/>
  <c r="AD7" i="6"/>
  <c r="AP6" i="6"/>
  <c r="H16" i="16"/>
  <c r="H17" i="16"/>
  <c r="G19" i="16"/>
  <c r="Z31" i="6"/>
  <c r="AP31" i="6" s="1"/>
  <c r="H66" i="16"/>
  <c r="H68" i="16" s="1"/>
  <c r="H84" i="16" s="1"/>
  <c r="V4" i="20"/>
  <c r="G6" i="20"/>
  <c r="I4" i="20"/>
  <c r="K7" i="16"/>
  <c r="O5" i="16"/>
  <c r="S5" i="16"/>
  <c r="Q5" i="16"/>
  <c r="G7" i="16"/>
  <c r="H5" i="16"/>
  <c r="S11" i="16"/>
  <c r="O11" i="16"/>
  <c r="Q11" i="16"/>
  <c r="K8" i="16"/>
  <c r="H41" i="16"/>
  <c r="V49" i="16"/>
  <c r="AZ11" i="16" s="1"/>
  <c r="K12" i="16"/>
  <c r="N49" i="16"/>
  <c r="P49" i="16" s="1"/>
  <c r="R7" i="15"/>
  <c r="G13" i="16"/>
  <c r="H13" i="16" s="1"/>
  <c r="H11" i="16"/>
  <c r="T40" i="16"/>
  <c r="AR7" i="6"/>
  <c r="T41" i="16" s="1"/>
  <c r="AX8" i="16" s="1"/>
  <c r="X7" i="15"/>
  <c r="X6" i="17"/>
  <c r="T34" i="16"/>
  <c r="G10" i="16"/>
  <c r="M21" i="16"/>
  <c r="S16" i="16"/>
  <c r="Q16" i="16"/>
  <c r="O16" i="16"/>
  <c r="M26" i="16"/>
  <c r="I9" i="16" l="1"/>
  <c r="I10" i="16" s="1"/>
  <c r="I26" i="16" s="1"/>
  <c r="M41" i="16"/>
  <c r="H19" i="16"/>
  <c r="G21" i="16"/>
  <c r="H21" i="16" s="1"/>
  <c r="E9" i="16"/>
  <c r="K41" i="16"/>
  <c r="K17" i="16"/>
  <c r="V6" i="20"/>
  <c r="X6" i="20" s="1"/>
  <c r="I6" i="20"/>
  <c r="Q40" i="16"/>
  <c r="AL7" i="6"/>
  <c r="Q41" i="16" s="1"/>
  <c r="AU8" i="16" s="1"/>
  <c r="T66" i="16"/>
  <c r="T68" i="16" s="1"/>
  <c r="T84" i="16" s="1"/>
  <c r="AX15" i="16" s="1"/>
  <c r="X4" i="20"/>
  <c r="AP7" i="6"/>
  <c r="S41" i="16" s="1"/>
  <c r="AW8" i="16" s="1"/>
  <c r="S40" i="16"/>
  <c r="S7" i="16"/>
  <c r="Q7" i="16"/>
  <c r="O7" i="16"/>
  <c r="K10" i="16"/>
  <c r="S8" i="16"/>
  <c r="Q8" i="16"/>
  <c r="O8" i="16"/>
  <c r="H7" i="16"/>
  <c r="S12" i="16"/>
  <c r="O12" i="16"/>
  <c r="Q12" i="16"/>
  <c r="K13" i="16"/>
  <c r="V34" i="16"/>
  <c r="AZ5" i="16" s="1"/>
  <c r="AX5" i="16"/>
  <c r="E10" i="16" l="1"/>
  <c r="H9" i="16"/>
  <c r="K19" i="16"/>
  <c r="S17" i="16"/>
  <c r="Q17" i="16"/>
  <c r="O17" i="16"/>
  <c r="G26" i="16"/>
  <c r="O13" i="16"/>
  <c r="S13" i="16"/>
  <c r="Q13" i="16"/>
  <c r="O10" i="16"/>
  <c r="Q10" i="16"/>
  <c r="S10" i="16"/>
  <c r="E26" i="16" l="1"/>
  <c r="H26" i="16" s="1"/>
  <c r="H10" i="16"/>
  <c r="K21" i="16"/>
  <c r="S19" i="16"/>
  <c r="Q19" i="16"/>
  <c r="O19" i="16"/>
  <c r="O21" i="16" l="1"/>
  <c r="S21" i="16"/>
  <c r="Q21" i="16"/>
  <c r="K26" i="16"/>
  <c r="S26" i="16" l="1"/>
  <c r="Q26" i="16"/>
  <c r="O26" i="16"/>
</calcChain>
</file>

<file path=xl/sharedStrings.xml><?xml version="1.0" encoding="utf-8"?>
<sst xmlns="http://schemas.openxmlformats.org/spreadsheetml/2006/main" count="11355" uniqueCount="1401">
  <si>
    <t>Dakkhin Vangnahati, Boiragirchala, Sreepur, Gazipur, Bangladesh.</t>
  </si>
  <si>
    <t>SL</t>
  </si>
  <si>
    <t>Emp Code</t>
  </si>
  <si>
    <t>Punch Card</t>
  </si>
  <si>
    <t>Name</t>
  </si>
  <si>
    <t>Designation</t>
  </si>
  <si>
    <t>Department</t>
  </si>
  <si>
    <t>Location</t>
  </si>
  <si>
    <t>Section</t>
  </si>
  <si>
    <t>Sub Section</t>
  </si>
  <si>
    <t>Attnd. Date</t>
  </si>
  <si>
    <t>ID Card</t>
  </si>
  <si>
    <t>In Time</t>
  </si>
  <si>
    <t>Out Time</t>
  </si>
  <si>
    <t>Status</t>
  </si>
  <si>
    <t>Late Min</t>
  </si>
  <si>
    <t>OT</t>
  </si>
  <si>
    <t>Shift Name</t>
  </si>
  <si>
    <t>Remarks</t>
  </si>
  <si>
    <t>MST. JAHANARA BEGUM</t>
  </si>
  <si>
    <t>Cleaner</t>
  </si>
  <si>
    <t>P</t>
  </si>
  <si>
    <t>Gr. Operator</t>
  </si>
  <si>
    <t>Production</t>
  </si>
  <si>
    <t>Sewing</t>
  </si>
  <si>
    <t>A</t>
  </si>
  <si>
    <t>RUBI</t>
  </si>
  <si>
    <t>RAHIMA AKTHER -1</t>
  </si>
  <si>
    <t>NASIMA -1</t>
  </si>
  <si>
    <t>SHERINA KHATUN-1</t>
  </si>
  <si>
    <t>Asst. Operator</t>
  </si>
  <si>
    <t>JOSNA -2</t>
  </si>
  <si>
    <t>MST. TANIYA AKTHER</t>
  </si>
  <si>
    <t>SHANAZ PARVEN -2</t>
  </si>
  <si>
    <t>RUMA</t>
  </si>
  <si>
    <t>MST. KHUKI</t>
  </si>
  <si>
    <t>MST. ASMA BEGUM</t>
  </si>
  <si>
    <t>SABERA KHATUN</t>
  </si>
  <si>
    <t>MST. MINUARA</t>
  </si>
  <si>
    <t>MST. SALINA KHATUN</t>
  </si>
  <si>
    <t>MST. FAHIMA</t>
  </si>
  <si>
    <t>AFRUZA BEGUM</t>
  </si>
  <si>
    <t>MST. HALIMA BEGUM</t>
  </si>
  <si>
    <t>MST. SHARMIN -2</t>
  </si>
  <si>
    <t>Line Ironman</t>
  </si>
  <si>
    <t>MST. SHIKHA KHATUN</t>
  </si>
  <si>
    <t>MST. NASIMA KHATUN -2</t>
  </si>
  <si>
    <t>MST. SHAHINUR</t>
  </si>
  <si>
    <t>BRISTI KHATUN</t>
  </si>
  <si>
    <t>Asst. Q.I</t>
  </si>
  <si>
    <t>Quality</t>
  </si>
  <si>
    <t>SIMA AKTHER</t>
  </si>
  <si>
    <t>Asst. Cutter Man</t>
  </si>
  <si>
    <t>Cutting</t>
  </si>
  <si>
    <t>MST. SABINA YESMIN</t>
  </si>
  <si>
    <t>MONIRA KHATUN</t>
  </si>
  <si>
    <t>SUFIYA KHATUN</t>
  </si>
  <si>
    <t>MD. RASEL</t>
  </si>
  <si>
    <t>Finishing</t>
  </si>
  <si>
    <t>MST. SHAHARA</t>
  </si>
  <si>
    <t>MST. HENA BEGUM</t>
  </si>
  <si>
    <t>MD. SHAKIL</t>
  </si>
  <si>
    <t>Q.I</t>
  </si>
  <si>
    <t>MASUMA AKTHER</t>
  </si>
  <si>
    <t>MST. ASMA</t>
  </si>
  <si>
    <t>Finishing Assistant</t>
  </si>
  <si>
    <t>MST. SHOPNA</t>
  </si>
  <si>
    <t>SHABNUR AKTHER</t>
  </si>
  <si>
    <t>MD. JOHIRUL ISLAM RABBI</t>
  </si>
  <si>
    <t>MST. RUBEDA KHATUN</t>
  </si>
  <si>
    <t>MST. NASIMA KHATUN</t>
  </si>
  <si>
    <t>SORNA AKTER</t>
  </si>
  <si>
    <t>Operator</t>
  </si>
  <si>
    <t>Jr. Operator</t>
  </si>
  <si>
    <t>MD. ANOWAR HOSSEN</t>
  </si>
  <si>
    <t>MST. HASINA KHATUN</t>
  </si>
  <si>
    <t>SHAMSUNNAHER</t>
  </si>
  <si>
    <t>Gr. Scissor Man</t>
  </si>
  <si>
    <t>MST. KOBITA BEGUM</t>
  </si>
  <si>
    <t>RITA</t>
  </si>
  <si>
    <t>RUKSANA AKTHER</t>
  </si>
  <si>
    <t>MST. LATIFA</t>
  </si>
  <si>
    <t>MST. FATEMA AKTHER MUKTI</t>
  </si>
  <si>
    <t>DILRUBA AKTHER</t>
  </si>
  <si>
    <t>RUMA AKTHER</t>
  </si>
  <si>
    <t>NASIMA</t>
  </si>
  <si>
    <t>MST. NAZMA</t>
  </si>
  <si>
    <t>SALMA KHATUN</t>
  </si>
  <si>
    <t>SABINA YEASMIN</t>
  </si>
  <si>
    <t>Gr. Packing Man</t>
  </si>
  <si>
    <t>MD. FARUK MIA</t>
  </si>
  <si>
    <t>MD. EKRAM HOSSEN</t>
  </si>
  <si>
    <t>MD. RASEL MIA</t>
  </si>
  <si>
    <t>General Q.I</t>
  </si>
  <si>
    <t>MUNNI AKTER</t>
  </si>
  <si>
    <t>Gr. Tagman</t>
  </si>
  <si>
    <t>Gr. Polyman</t>
  </si>
  <si>
    <t>SHAYLA AKTER SHARMIN</t>
  </si>
  <si>
    <t>ZUMA KHATUN</t>
  </si>
  <si>
    <t>Daily Manpower Status</t>
  </si>
  <si>
    <t xml:space="preserve">Date: </t>
  </si>
  <si>
    <t>Absent</t>
  </si>
  <si>
    <t>Total</t>
  </si>
  <si>
    <t>Present</t>
  </si>
  <si>
    <t>Grand Total</t>
  </si>
  <si>
    <t>Leave</t>
  </si>
  <si>
    <t xml:space="preserve"> Present</t>
  </si>
  <si>
    <t xml:space="preserve"> Absent</t>
  </si>
  <si>
    <t xml:space="preserve"> Leave</t>
  </si>
  <si>
    <t xml:space="preserve"> Total</t>
  </si>
  <si>
    <t>IE and Planning</t>
  </si>
  <si>
    <t>IE</t>
  </si>
  <si>
    <t>Sr. Manager (IE, Production Planning and Control)</t>
  </si>
  <si>
    <t>Deputy Manager</t>
  </si>
  <si>
    <t>Asst. Manager</t>
  </si>
  <si>
    <t>MD. NAZRUL ISLAM</t>
  </si>
  <si>
    <t>Technical Incharge</t>
  </si>
  <si>
    <t>Sample and Technical</t>
  </si>
  <si>
    <t>Sample</t>
  </si>
  <si>
    <t>Sr. Quality Controller</t>
  </si>
  <si>
    <t>Line Chief</t>
  </si>
  <si>
    <t>MD. RONJU MIA</t>
  </si>
  <si>
    <t>Supervisor</t>
  </si>
  <si>
    <t>Maintenance and Utility</t>
  </si>
  <si>
    <t>Machanical</t>
  </si>
  <si>
    <t>MD. ABUL KALAM</t>
  </si>
  <si>
    <t>MD. BIDDUT SARKER</t>
  </si>
  <si>
    <t>Quality Controller</t>
  </si>
  <si>
    <t>MD. AZIZUL ISLAM</t>
  </si>
  <si>
    <t>Sr. Officer</t>
  </si>
  <si>
    <t>Store</t>
  </si>
  <si>
    <t>Fabric Store</t>
  </si>
  <si>
    <t>Incharge</t>
  </si>
  <si>
    <t>Technecian</t>
  </si>
  <si>
    <t>Merchandiser</t>
  </si>
  <si>
    <t>Marketing and Merchandsing</t>
  </si>
  <si>
    <t>Merchandising</t>
  </si>
  <si>
    <t>CAD</t>
  </si>
  <si>
    <t>Sr. Merchandiser</t>
  </si>
  <si>
    <t>MD. HABIBUR RAHMAN</t>
  </si>
  <si>
    <t>Asst. Incharge</t>
  </si>
  <si>
    <t>MD. MEHEDI HASAN</t>
  </si>
  <si>
    <t>Asst. Supervisor</t>
  </si>
  <si>
    <t>Quality Incharge</t>
  </si>
  <si>
    <t>MD. TARIKUL ISLAM</t>
  </si>
  <si>
    <t>Jr. Officer</t>
  </si>
  <si>
    <t>MINTU CHANDRO SEN</t>
  </si>
  <si>
    <t>MST. TOHURA AKTER</t>
  </si>
  <si>
    <t>RINA AKTER</t>
  </si>
  <si>
    <t>MD. ABDUL KADIR</t>
  </si>
  <si>
    <t>MD. AMINUL ISLAM</t>
  </si>
  <si>
    <t>Gr. Iron Man</t>
  </si>
  <si>
    <t>MD. HIMEL MIA</t>
  </si>
  <si>
    <t>ASMA AKTER</t>
  </si>
  <si>
    <t>MST. KAMRUNNAHAR</t>
  </si>
  <si>
    <t>Electrical</t>
  </si>
  <si>
    <t>MST. HELENA AKTER</t>
  </si>
  <si>
    <t>MD. ARMAN HOSSAIN</t>
  </si>
  <si>
    <t>BANESA AKTER</t>
  </si>
  <si>
    <t>MD. HAFIZUR RAHMAN</t>
  </si>
  <si>
    <t>Loader</t>
  </si>
  <si>
    <t>MD. MOMINUR RAHMAN</t>
  </si>
  <si>
    <t>Gr. Needle Man</t>
  </si>
  <si>
    <t>General Cutter Man</t>
  </si>
  <si>
    <t>Asst. Reporter</t>
  </si>
  <si>
    <t>Gr. Inputman</t>
  </si>
  <si>
    <t>Gr. Folding Man</t>
  </si>
  <si>
    <t>Trainee Merchandiser</t>
  </si>
  <si>
    <t>MD. SHAMIM ALAM</t>
  </si>
  <si>
    <t>SHA ABU MASUM</t>
  </si>
  <si>
    <t>MST. SHAMIMA AKTER</t>
  </si>
  <si>
    <t>MST. MUKTA</t>
  </si>
  <si>
    <t>MONI</t>
  </si>
  <si>
    <t>MST. JONIFA KHATUN</t>
  </si>
  <si>
    <t>MD. SHAMIM MIR</t>
  </si>
  <si>
    <t>NAZRUL ISLAM</t>
  </si>
  <si>
    <t>AMINUL HAQUE</t>
  </si>
  <si>
    <t>RUJINA AKTER</t>
  </si>
  <si>
    <t>MST. SHEULI AKTER</t>
  </si>
  <si>
    <t>MITU</t>
  </si>
  <si>
    <t>MST. NURUNNAHER</t>
  </si>
  <si>
    <t>JARNA AKTER</t>
  </si>
  <si>
    <t>MST. SALMA AKTER</t>
  </si>
  <si>
    <t>MST. MORIYAM BEGUM</t>
  </si>
  <si>
    <t>MD. SATTER</t>
  </si>
  <si>
    <t>LAILY AKTER</t>
  </si>
  <si>
    <t>MST. NARGIS BEGUM</t>
  </si>
  <si>
    <t>NAZMA AKTER</t>
  </si>
  <si>
    <t>MD. AL-AMIN</t>
  </si>
  <si>
    <t>MD. JUNAYED MIA</t>
  </si>
  <si>
    <t>MD. SUMON MIA</t>
  </si>
  <si>
    <t>CHOMPA RANI</t>
  </si>
  <si>
    <t>MST. MONJURA KHATUN</t>
  </si>
  <si>
    <t>Jr. Iron Man</t>
  </si>
  <si>
    <t>Trainee Officer</t>
  </si>
  <si>
    <t>Executive</t>
  </si>
  <si>
    <t>IKRAM HOSSAIN</t>
  </si>
  <si>
    <t>MST. NASIMA BEGUM</t>
  </si>
  <si>
    <t>JESMIN</t>
  </si>
  <si>
    <t>SAHANAJ</t>
  </si>
  <si>
    <t>MST. AMENA AKTER</t>
  </si>
  <si>
    <t>MST. SUMA KHATUN</t>
  </si>
  <si>
    <t>MST. FARJANA</t>
  </si>
  <si>
    <t>MD. AKBOR HOSSEN</t>
  </si>
  <si>
    <t>MST. MASUDA KHATUN</t>
  </si>
  <si>
    <t>MST. KOMOLA AKTER</t>
  </si>
  <si>
    <t>MST. NASIMA AKTER</t>
  </si>
  <si>
    <t>MST. SIULY AKTER</t>
  </si>
  <si>
    <t>HAFIZA BEGUM</t>
  </si>
  <si>
    <t>NISAT JAHAN</t>
  </si>
  <si>
    <t>KOHINUR BEGUM</t>
  </si>
  <si>
    <t>HALIMA AKTER</t>
  </si>
  <si>
    <t>FOYEZ</t>
  </si>
  <si>
    <t>DELOWAR HOSSAIN</t>
  </si>
  <si>
    <t>GPQ</t>
  </si>
  <si>
    <t>BIBI HAWOA</t>
  </si>
  <si>
    <t>HABIJA AKTER HAPPY</t>
  </si>
  <si>
    <t>MST. MASUMA</t>
  </si>
  <si>
    <t>Admin</t>
  </si>
  <si>
    <t>MST. JUYENA BEGUM</t>
  </si>
  <si>
    <t>ANISUR RAHMAN</t>
  </si>
  <si>
    <t>MST. KOHINUR BEGUM</t>
  </si>
  <si>
    <t>MST. PARVIN AKTER</t>
  </si>
  <si>
    <t>RONI</t>
  </si>
  <si>
    <t>DULENA</t>
  </si>
  <si>
    <t>MST. ROKSANA AKTER</t>
  </si>
  <si>
    <t>MST. ASMA AKTER</t>
  </si>
  <si>
    <t>MST. ROJINA KHATUN</t>
  </si>
  <si>
    <t>MONI AKTER</t>
  </si>
  <si>
    <t>Spot Man</t>
  </si>
  <si>
    <t>JOSNA</t>
  </si>
  <si>
    <t>Office Peon</t>
  </si>
  <si>
    <t>MD. SHORIF UDDIN</t>
  </si>
  <si>
    <t>Jr. Packing Man</t>
  </si>
  <si>
    <t>MD. RUBEL MIA</t>
  </si>
  <si>
    <t>Sr. Line Chief</t>
  </si>
  <si>
    <t>Deputy Production Manager</t>
  </si>
  <si>
    <t>MD. MAZHARUL ISLAM</t>
  </si>
  <si>
    <t>MD. TOWHIDUL ISLAM</t>
  </si>
  <si>
    <t>Sr. supervisor</t>
  </si>
  <si>
    <t>MASUD RANA</t>
  </si>
  <si>
    <t>CAD Officer</t>
  </si>
  <si>
    <t>MD. MOSHARAF MIA</t>
  </si>
  <si>
    <t>SREE KRISNO KUMAR GHOSH</t>
  </si>
  <si>
    <t>Jr. Q.I</t>
  </si>
  <si>
    <t>MD. RAKIB MIA</t>
  </si>
  <si>
    <t>DELOWAR HOSSEN</t>
  </si>
  <si>
    <t>Iron Man</t>
  </si>
  <si>
    <t>ASMA BEGUM</t>
  </si>
  <si>
    <t>MD. NADIM HOSSEN</t>
  </si>
  <si>
    <t>Asst. Receive Man</t>
  </si>
  <si>
    <t>MD. DULAL MIA</t>
  </si>
  <si>
    <t>YEAMIN DALI</t>
  </si>
  <si>
    <t>JOSNA BEGUM</t>
  </si>
  <si>
    <t>JAHABUL HASAN</t>
  </si>
  <si>
    <t>Sample and CAD Manager</t>
  </si>
  <si>
    <t>SHOFIQ MIA</t>
  </si>
  <si>
    <t>MD. RIYZUL ISLAM</t>
  </si>
  <si>
    <t>Assort Man</t>
  </si>
  <si>
    <t>RABEYA AKTER</t>
  </si>
  <si>
    <t>D</t>
  </si>
  <si>
    <t>MD. AZGOR ALI</t>
  </si>
  <si>
    <t>ANJUARA KHATUN</t>
  </si>
  <si>
    <t>MD. BILLAL HOSSEN</t>
  </si>
  <si>
    <t>SOHIDUL ISLAM</t>
  </si>
  <si>
    <t>MD. SAJJAD</t>
  </si>
  <si>
    <t>RUKSANA</t>
  </si>
  <si>
    <t>MST. AMENA BEGUM</t>
  </si>
  <si>
    <t>MST. FAHIMA KHATUN</t>
  </si>
  <si>
    <t>ISPAHANI</t>
  </si>
  <si>
    <t>MD. FARUK HOSSAIN</t>
  </si>
  <si>
    <t>MD. MOSTAFIJUR RAHMAN</t>
  </si>
  <si>
    <t>Gr. Numbering Man</t>
  </si>
  <si>
    <t>AZIZA KHATUN</t>
  </si>
  <si>
    <t>ANGINA CHOWDHURY</t>
  </si>
  <si>
    <t>SADDAM HOSSEN</t>
  </si>
  <si>
    <t>ANJUMAN AKTER</t>
  </si>
  <si>
    <t>MONI BEGUM</t>
  </si>
  <si>
    <t>MD. AMIRUL ISLAM</t>
  </si>
  <si>
    <t>MD. ROFIQUL ISLAM</t>
  </si>
  <si>
    <t>MD. ALI HOSSAIN</t>
  </si>
  <si>
    <t>MST. PARVIN</t>
  </si>
  <si>
    <t>SRITI</t>
  </si>
  <si>
    <t>ASRAFUL ALAM</t>
  </si>
  <si>
    <t>MOLLIKA BEGUM</t>
  </si>
  <si>
    <t>FAHIMA BEGUM</t>
  </si>
  <si>
    <t>MST. PARUL BEGUM</t>
  </si>
  <si>
    <t>MST. SUMI AKTER</t>
  </si>
  <si>
    <t>SABINA BEGUM</t>
  </si>
  <si>
    <t>MST. RAHIMA BEGUM</t>
  </si>
  <si>
    <t>MD. SOJIB MIA</t>
  </si>
  <si>
    <t>HAPPY</t>
  </si>
  <si>
    <t>FATEMA</t>
  </si>
  <si>
    <t>SHAHINUR AKTER</t>
  </si>
  <si>
    <t>MST. NASIMA</t>
  </si>
  <si>
    <t>TOYOBA AKTER</t>
  </si>
  <si>
    <t>MST. SHAHINUR AKTER</t>
  </si>
  <si>
    <t>JESMIN AKTER</t>
  </si>
  <si>
    <t>MST. SUMI</t>
  </si>
  <si>
    <t>MST. SHIBARUL KHATUN</t>
  </si>
  <si>
    <t>RIKTA BEGUM</t>
  </si>
  <si>
    <t>MANAZA</t>
  </si>
  <si>
    <t>MONI KHATUN</t>
  </si>
  <si>
    <t>MST. MASUDA AKTER</t>
  </si>
  <si>
    <t>MD. LUTFOR RAHMAN</t>
  </si>
  <si>
    <t>MD. ABU HANIF</t>
  </si>
  <si>
    <t>SUMON MIA</t>
  </si>
  <si>
    <t>RUPA AKTER</t>
  </si>
  <si>
    <t>MOBAROK HOSSEN</t>
  </si>
  <si>
    <t>MD. ROBIQUL</t>
  </si>
  <si>
    <t>PARVIN</t>
  </si>
  <si>
    <t>VAROTI RANY</t>
  </si>
  <si>
    <t>MD. MOSTAFA KAMAL</t>
  </si>
  <si>
    <t>ASIYA KHATUN</t>
  </si>
  <si>
    <t>HELANA BEGUM</t>
  </si>
  <si>
    <t>SHOFIQUL ISLAM</t>
  </si>
  <si>
    <t>MD. HASAN GAZI</t>
  </si>
  <si>
    <t>MD. RONI</t>
  </si>
  <si>
    <t>MST. MOKTAKINA</t>
  </si>
  <si>
    <t>MD. ABUL MOMEN</t>
  </si>
  <si>
    <t>PARVIN AKTER</t>
  </si>
  <si>
    <t>MST. SHAMSUNNAHER</t>
  </si>
  <si>
    <t>SHORIF</t>
  </si>
  <si>
    <t>RUBI BEGUM</t>
  </si>
  <si>
    <t>NUR MUHAMMAD ALI</t>
  </si>
  <si>
    <t>MD. SHARIF</t>
  </si>
  <si>
    <t>MST. RONY AKTER PINKI</t>
  </si>
  <si>
    <t>MD. HAFIZUL ISLAM</t>
  </si>
  <si>
    <t>TAHMINA SULTANA</t>
  </si>
  <si>
    <t>AKLIMA</t>
  </si>
  <si>
    <t>MST. RASIDA BEGUM</t>
  </si>
  <si>
    <t>TOPOTI RANY</t>
  </si>
  <si>
    <t>JHORNA AKTER</t>
  </si>
  <si>
    <t>TORIKUL ISLAM</t>
  </si>
  <si>
    <t>MD. ALAM MIA</t>
  </si>
  <si>
    <t>MST. ANTORA</t>
  </si>
  <si>
    <t>SREE POLASH CHANDRO DEBONATH</t>
  </si>
  <si>
    <t>NARGIS</t>
  </si>
  <si>
    <t>MST. MOMOTAZ BEGUM</t>
  </si>
  <si>
    <t>MST. JANNATUL YEAM MUSLIMA</t>
  </si>
  <si>
    <t>MST. SUMA AKTER</t>
  </si>
  <si>
    <t>PIPASHA MONOWAR NISHA</t>
  </si>
  <si>
    <t>SHAHINUR</t>
  </si>
  <si>
    <t>TANZINA KHATUN</t>
  </si>
  <si>
    <t>KHUSIDA AKTER HASI</t>
  </si>
  <si>
    <t>AGM</t>
  </si>
  <si>
    <t>MST. NASRIN AKTER</t>
  </si>
  <si>
    <t>MD. RAHIM</t>
  </si>
  <si>
    <t>MST. HUSNARA BEGUM</t>
  </si>
  <si>
    <t>MST. RUPA AKTER</t>
  </si>
  <si>
    <t>SONIYA AKTER</t>
  </si>
  <si>
    <t>MD. MOZAMMEL HAQUE MORAL</t>
  </si>
  <si>
    <t>MD. SAYDUL ISLAM</t>
  </si>
  <si>
    <t>Senior Manager</t>
  </si>
  <si>
    <t>Jr. Store Officer</t>
  </si>
  <si>
    <t>MD. AKRAM HOSSEN</t>
  </si>
  <si>
    <t>MD. ATIKUL</t>
  </si>
  <si>
    <t>MD. NUR ISLAM</t>
  </si>
  <si>
    <t>RAIHAN UDDIN</t>
  </si>
  <si>
    <t>RASEL MOHAMMED SAGOR</t>
  </si>
  <si>
    <t>MD. TOFAZZUL HOSSEN</t>
  </si>
  <si>
    <t>MD. OBAYADULLAH</t>
  </si>
  <si>
    <t>ASHRAF</t>
  </si>
  <si>
    <t>JOWEL BHUYEAN</t>
  </si>
  <si>
    <t>ROZINA AKTER</t>
  </si>
  <si>
    <t>MD. ISMAIL</t>
  </si>
  <si>
    <t>MST. DOLI KHATUN</t>
  </si>
  <si>
    <t>MD. SAIDUL</t>
  </si>
  <si>
    <t>MD. SUMON -2</t>
  </si>
  <si>
    <t>KHUKU MONI</t>
  </si>
  <si>
    <t>HOSENEARA</t>
  </si>
  <si>
    <t>MST. LIMA AKTER</t>
  </si>
  <si>
    <t>REKHA BEGUM</t>
  </si>
  <si>
    <t>MD. SHOPON MIA</t>
  </si>
  <si>
    <t>SINTHIYA YEASMIN</t>
  </si>
  <si>
    <t>SALMA AKTER</t>
  </si>
  <si>
    <t>MD. KHOKON MIA</t>
  </si>
  <si>
    <t>MST. SULTANA</t>
  </si>
  <si>
    <t>SADIKUL ISLAM</t>
  </si>
  <si>
    <t>MD. MILON MIA</t>
  </si>
  <si>
    <t>MST. SHAHIDA</t>
  </si>
  <si>
    <t>MST. LIMA</t>
  </si>
  <si>
    <t>MST. JOSNA KHATUN</t>
  </si>
  <si>
    <t>MST. MOSLAMA BEGUM</t>
  </si>
  <si>
    <t>MST. RASHIDA KHATUN</t>
  </si>
  <si>
    <t>MST. AMENA KHATUN</t>
  </si>
  <si>
    <t>MST. JORINA BEGUM</t>
  </si>
  <si>
    <t>JANNATUL RIYA</t>
  </si>
  <si>
    <t>MD. EDRIS ALI</t>
  </si>
  <si>
    <t>MD. MUKLESUR RAHMAN</t>
  </si>
  <si>
    <t>MST. ROHIMA KHATUN</t>
  </si>
  <si>
    <t>MST. RUMA AKTER</t>
  </si>
  <si>
    <t>LIZA AKTER</t>
  </si>
  <si>
    <t>MST. FARZANA AKTER</t>
  </si>
  <si>
    <t>RUMAN MIA</t>
  </si>
  <si>
    <t>MASTURA AKTER</t>
  </si>
  <si>
    <t>SABINA</t>
  </si>
  <si>
    <t>NAZMA</t>
  </si>
  <si>
    <t>AKLIMA AKTER</t>
  </si>
  <si>
    <t>MST. RUJINA KHATUN</t>
  </si>
  <si>
    <t>MD. BITUL MIA</t>
  </si>
  <si>
    <t>MD. ABDUR RAHIM</t>
  </si>
  <si>
    <t>ASADUZZAMAN</t>
  </si>
  <si>
    <t>MD. ABU NAYEM</t>
  </si>
  <si>
    <t>GOUTAM CHANDRO ROY</t>
  </si>
  <si>
    <t>SHEPON MIA</t>
  </si>
  <si>
    <t>MST. RUNA AKTER</t>
  </si>
  <si>
    <t>MD. JENARUL HAQUE</t>
  </si>
  <si>
    <t>Gr. Lay man</t>
  </si>
  <si>
    <t>JOBAIYA AKTER</t>
  </si>
  <si>
    <t>MST. JOSNA AKTER</t>
  </si>
  <si>
    <t>MD. ABDULLAH</t>
  </si>
  <si>
    <t>MST. ASIYA KHATUN</t>
  </si>
  <si>
    <t>MIZANUR RAHMAN</t>
  </si>
  <si>
    <t>MST. ARJU KHATUN</t>
  </si>
  <si>
    <t>MANIK CHANDRA ROY</t>
  </si>
  <si>
    <t>MUNNI</t>
  </si>
  <si>
    <t>ABU SAYEED KHAN</t>
  </si>
  <si>
    <t>AKRAM ALI</t>
  </si>
  <si>
    <t>TASMIA</t>
  </si>
  <si>
    <t>LIPI AKTER</t>
  </si>
  <si>
    <t>SIMA AKTER</t>
  </si>
  <si>
    <t>MST. MOJIDA KHATUN</t>
  </si>
  <si>
    <t>JAHANGIR</t>
  </si>
  <si>
    <t>KONOK RANI</t>
  </si>
  <si>
    <t>ABDUR RAZZAK</t>
  </si>
  <si>
    <t>MST. JELAKA KHATUN</t>
  </si>
  <si>
    <t>MST. SRITI AKTER</t>
  </si>
  <si>
    <t>MD. ROTAN KHAN</t>
  </si>
  <si>
    <t>MD. SOHAG MIA</t>
  </si>
  <si>
    <t>MD. JAKIR MOLLIK</t>
  </si>
  <si>
    <t>MD. NAHID HASAN</t>
  </si>
  <si>
    <t>SHORNA MONI AKTER</t>
  </si>
  <si>
    <t>MD. AL-AMIN BEPARI</t>
  </si>
  <si>
    <t>HREDOY DABNATH</t>
  </si>
  <si>
    <t>SARMIN AKTER</t>
  </si>
  <si>
    <t>MD. MUKTER HOSSAIN</t>
  </si>
  <si>
    <t>MD. MARUF HASAN</t>
  </si>
  <si>
    <t>MD. ROBEL MIA</t>
  </si>
  <si>
    <t>MST. ETI BEGUM</t>
  </si>
  <si>
    <t>MST. KAZOLI KHATUN</t>
  </si>
  <si>
    <t>MD. NIHARUL ISLAM</t>
  </si>
  <si>
    <t>RASHEDA</t>
  </si>
  <si>
    <t>SHEKH MOZZAKIR</t>
  </si>
  <si>
    <t>Asst. Mechanic</t>
  </si>
  <si>
    <t>SHILA</t>
  </si>
  <si>
    <t>MST. SWEETY KHATUN</t>
  </si>
  <si>
    <t>HALIMA</t>
  </si>
  <si>
    <t>MD. SUMON</t>
  </si>
  <si>
    <t>MST. ROJINA BEGUM</t>
  </si>
  <si>
    <t>MST.SHEULY KHATUN</t>
  </si>
  <si>
    <t>MD. MASUM HAWLADER</t>
  </si>
  <si>
    <t>MST. SUMA</t>
  </si>
  <si>
    <t>MD. RAMZAN ALI</t>
  </si>
  <si>
    <t>FAYSAL</t>
  </si>
  <si>
    <t>ALAMGIR</t>
  </si>
  <si>
    <t>MD. RAKIBUL ISLAM</t>
  </si>
  <si>
    <t>MST. MOYNA BEGUM</t>
  </si>
  <si>
    <t>MD. REFAZ UDDIN SOBUJ</t>
  </si>
  <si>
    <t>ROJINA AKTER</t>
  </si>
  <si>
    <t>KULSUMA KHATUN</t>
  </si>
  <si>
    <t>ROHIMA KHATUN</t>
  </si>
  <si>
    <t>A.H.M. KAMRUZZAMAN</t>
  </si>
  <si>
    <t>Quality Auditor</t>
  </si>
  <si>
    <t>Wash Co- Ordinator</t>
  </si>
  <si>
    <t>MST. AYESHA KHATUN</t>
  </si>
  <si>
    <t>MD. MAZHARUL</t>
  </si>
  <si>
    <t>MD. RAKIB HASAN</t>
  </si>
  <si>
    <t>MST. SAHIDA</t>
  </si>
  <si>
    <t>Messenger</t>
  </si>
  <si>
    <t>AL-AMIN</t>
  </si>
  <si>
    <t>MST. FATHEMA KHATUN</t>
  </si>
  <si>
    <t>MD. SADDAM MIA</t>
  </si>
  <si>
    <t>MST. POPI</t>
  </si>
  <si>
    <t>MST. FATHEMA AKTER</t>
  </si>
  <si>
    <t>MST. ETI AKTER</t>
  </si>
  <si>
    <t>MD. ROBIN MIA</t>
  </si>
  <si>
    <t>MST. SAJEDA KHATUN</t>
  </si>
  <si>
    <t>JAHID HOSSEN</t>
  </si>
  <si>
    <t>MST. HABIBA AKTER</t>
  </si>
  <si>
    <t>TAPOSH CHANDRA HOWLADER</t>
  </si>
  <si>
    <t>MST. FATHEMA BEGUM</t>
  </si>
  <si>
    <t>MD. MUSTAKIM SHEIKH</t>
  </si>
  <si>
    <t>MD. ABU NAYEEM</t>
  </si>
  <si>
    <t>MST. HASINA BEGUM</t>
  </si>
  <si>
    <t>LAILA AKTER</t>
  </si>
  <si>
    <t>MD. AL AMIN</t>
  </si>
  <si>
    <t>MD. BAYEZID HOSSAIN</t>
  </si>
  <si>
    <t>SUMON</t>
  </si>
  <si>
    <t>TARIKUL ISLAM MASUM</t>
  </si>
  <si>
    <t>MD. DELOWAR HOSSEN BISSAH</t>
  </si>
  <si>
    <t>MD. BELLAL HOSSAIN</t>
  </si>
  <si>
    <t>MST. MOSLEMA</t>
  </si>
  <si>
    <t>MST. CHOMPA BEGUM</t>
  </si>
  <si>
    <t>ROBIUL ALAM RANA</t>
  </si>
  <si>
    <t>Jr. Numbering Man</t>
  </si>
  <si>
    <t>MD. SAHIN HOWLADER</t>
  </si>
  <si>
    <t>MST. SALMA KHATUN</t>
  </si>
  <si>
    <t>JOEAWNA</t>
  </si>
  <si>
    <t>MORSHIDA BEGUM</t>
  </si>
  <si>
    <t>MD. SOHAG</t>
  </si>
  <si>
    <t>MST. CHOMPA</t>
  </si>
  <si>
    <t>MST. KULSUMA KHATUN</t>
  </si>
  <si>
    <t>SOMITA KHATUN</t>
  </si>
  <si>
    <t>CHAINA KHATUN</t>
  </si>
  <si>
    <t>LUCKY AKTER</t>
  </si>
  <si>
    <t>MD. JOSHIM UDDIN</t>
  </si>
  <si>
    <t>MST. LIPI AKTER</t>
  </si>
  <si>
    <t>MARUFA KHATUN</t>
  </si>
  <si>
    <t>HALIMA KHATUN MALA</t>
  </si>
  <si>
    <t>KHAIRUN NESA</t>
  </si>
  <si>
    <t>SAJEDA AKTER</t>
  </si>
  <si>
    <t>SHULI AKTER</t>
  </si>
  <si>
    <t>MST. FAHIMA BEGUM</t>
  </si>
  <si>
    <t>JANNATUL FERDAUS DINA</t>
  </si>
  <si>
    <t>MST. ESARUL KHATUN</t>
  </si>
  <si>
    <t>MAHERUN AKTER</t>
  </si>
  <si>
    <t>MD. ENAMUL HAQUE</t>
  </si>
  <si>
    <t>MST. SIMA</t>
  </si>
  <si>
    <t>JOWEL RANA</t>
  </si>
  <si>
    <t>KHALEDA BEGUM</t>
  </si>
  <si>
    <t>ROKEYA</t>
  </si>
  <si>
    <t>MD. ALI HOSSEN HOWLADER</t>
  </si>
  <si>
    <t>MST. MUNNI AKTER</t>
  </si>
  <si>
    <t>ROKEYA BEGUM</t>
  </si>
  <si>
    <t>MST. SHAHNAWZ PARVIN</t>
  </si>
  <si>
    <t>MD. MASUM HOSSEN</t>
  </si>
  <si>
    <t>HRIDOY CHANDRO BORMON</t>
  </si>
  <si>
    <t>FORIDA KHATUN</t>
  </si>
  <si>
    <t>Team Leader</t>
  </si>
  <si>
    <t>Finishing Manager</t>
  </si>
  <si>
    <t>Jr. Officer (IE)</t>
  </si>
  <si>
    <t>HAFEZ MD. AL AMIN</t>
  </si>
  <si>
    <t>NASRIN AKTER</t>
  </si>
  <si>
    <t>TAHMINA AKTER SATHI</t>
  </si>
  <si>
    <t>SOFIQUL</t>
  </si>
  <si>
    <t>MST. MOKSEDA KHATUN</t>
  </si>
  <si>
    <t>MD. LIMON MIA</t>
  </si>
  <si>
    <t>MD. MAJHARUL ISLAM</t>
  </si>
  <si>
    <t>MD. KAMAL</t>
  </si>
  <si>
    <t>LOLITA</t>
  </si>
  <si>
    <t>SUJON</t>
  </si>
  <si>
    <t>ALAM MIA</t>
  </si>
  <si>
    <t>AZIZUL</t>
  </si>
  <si>
    <t>MST. LAILY AKTER</t>
  </si>
  <si>
    <t>MST. SAFALY AKTER</t>
  </si>
  <si>
    <t>SAMIYA MOYNA</t>
  </si>
  <si>
    <t>MST. AKLIMA AKTER</t>
  </si>
  <si>
    <t>MST. SARMIN AKTER</t>
  </si>
  <si>
    <t>NAYEEM KHAN PATHAN</t>
  </si>
  <si>
    <t>MD. SHORIFUL ISLAM</t>
  </si>
  <si>
    <t>MST. TASLIMA</t>
  </si>
  <si>
    <t>Jr. Assort Man</t>
  </si>
  <si>
    <t>HIJBULLAH</t>
  </si>
  <si>
    <t>AZIZUL HAQUE</t>
  </si>
  <si>
    <t>RATNA AKTER</t>
  </si>
  <si>
    <t>SHAFILY RANI BISSAH</t>
  </si>
  <si>
    <t>MD. BABUL REZA</t>
  </si>
  <si>
    <t>MD. REZAUL KORIM</t>
  </si>
  <si>
    <t>MST. RAHIMA</t>
  </si>
  <si>
    <t>MD. JAKIRUL ISLAM</t>
  </si>
  <si>
    <t>MD. JAHID HASAN</t>
  </si>
  <si>
    <t>MD. ASHRAFUL ISLAM</t>
  </si>
  <si>
    <t>Planning</t>
  </si>
  <si>
    <t>JANNATUL FERDAUS SORNA</t>
  </si>
  <si>
    <t>MD. HRIDOY MIA</t>
  </si>
  <si>
    <t>MST. SHOPNA AKTER</t>
  </si>
  <si>
    <t>MST. LIJA KHATUN</t>
  </si>
  <si>
    <t>MD. JUNAYEED</t>
  </si>
  <si>
    <t>MD. RAKIB HOSSEN</t>
  </si>
  <si>
    <t>RUMANA AKTHER</t>
  </si>
  <si>
    <t>MST. SHILA BEGUM</t>
  </si>
  <si>
    <t>JOWEL MIA</t>
  </si>
  <si>
    <t>MD. JOBAYER</t>
  </si>
  <si>
    <t>SHAFILY AKTER</t>
  </si>
  <si>
    <t>Technician ( CAD And PATTERN)</t>
  </si>
  <si>
    <t>RAFIQUL</t>
  </si>
  <si>
    <t>MST. NADIRA AKTER</t>
  </si>
  <si>
    <t>MST. HALENA KHATUN</t>
  </si>
  <si>
    <t>FATHEMA</t>
  </si>
  <si>
    <t>MRS. MURSHIDA BEGUM</t>
  </si>
  <si>
    <t>MD. RAJU</t>
  </si>
  <si>
    <t>HELAL MIA</t>
  </si>
  <si>
    <t>MST. RINA AKTER</t>
  </si>
  <si>
    <t>RABIYA AKTER</t>
  </si>
  <si>
    <t>RUJINA KHATUN</t>
  </si>
  <si>
    <t>MUSLIM UDDIN</t>
  </si>
  <si>
    <t>MD. MOHIUDDIN</t>
  </si>
  <si>
    <t>TASLIMA KHATUN</t>
  </si>
  <si>
    <t>MD. IBRAHIM</t>
  </si>
  <si>
    <t>SABNUR</t>
  </si>
  <si>
    <t>MST. RUKSHANA AKTER</t>
  </si>
  <si>
    <t>MD. SIRAJUL ISLAM</t>
  </si>
  <si>
    <t>MD. ANARUL ISLAM</t>
  </si>
  <si>
    <t>MD. JAKIR HOSSEN</t>
  </si>
  <si>
    <t>MST. MOMOTAJ BEGUM</t>
  </si>
  <si>
    <t>NAJMA BEGUM</t>
  </si>
  <si>
    <t>ABU HANIF</t>
  </si>
  <si>
    <t>MD. KAMAL HOSSEN</t>
  </si>
  <si>
    <t>NURANI</t>
  </si>
  <si>
    <t>SHIMUL</t>
  </si>
  <si>
    <t>MD. AL-AMIN HOSSEN</t>
  </si>
  <si>
    <t>MD. ALOM MIA</t>
  </si>
  <si>
    <t>MD. NAYEEM SHEIKH</t>
  </si>
  <si>
    <t>MARJIA AKTER</t>
  </si>
  <si>
    <t>MD. SHAKIL AHMED RONI</t>
  </si>
  <si>
    <t>MD. AJAJUL HAQUE</t>
  </si>
  <si>
    <t>Asst. Quality Manager</t>
  </si>
  <si>
    <t>KAZI RASHEL</t>
  </si>
  <si>
    <t>MD. JOWEL RANA</t>
  </si>
  <si>
    <t>MD. AMDADUL HAQUE MILON</t>
  </si>
  <si>
    <t>ASMA AKTER LIZA</t>
  </si>
  <si>
    <t>MD. AMANULLAH ISLAM</t>
  </si>
  <si>
    <t>EMON AHMED</t>
  </si>
  <si>
    <t>Fabric Inspection</t>
  </si>
  <si>
    <t>MRS. NADIA AKTER RINA</t>
  </si>
  <si>
    <t>MD. SHIFUL ISLAM</t>
  </si>
  <si>
    <t>ROUBEL MIA</t>
  </si>
  <si>
    <t>MD. KAMRUZZAMAN</t>
  </si>
  <si>
    <t>Sr. Incharge</t>
  </si>
  <si>
    <t>MD. MOZAFFAR HOSSAIN</t>
  </si>
  <si>
    <t>MD. ARIFUL HAQUE</t>
  </si>
  <si>
    <t>MD. MOSARRAF</t>
  </si>
  <si>
    <t>MST. SHAFILY AKTER</t>
  </si>
  <si>
    <t>SUMI AKTER</t>
  </si>
  <si>
    <t>SUMI CHIRAN</t>
  </si>
  <si>
    <t>MD. ASAD MIA</t>
  </si>
  <si>
    <t>Gr. Assort Man</t>
  </si>
  <si>
    <t>MD. MASUD</t>
  </si>
  <si>
    <t>SAMIM</t>
  </si>
  <si>
    <t>MST. LUCKY AKTER</t>
  </si>
  <si>
    <t>MD. RAJON</t>
  </si>
  <si>
    <t>RESHIME AKTER</t>
  </si>
  <si>
    <t>PIJUS CHANDRO SEN</t>
  </si>
  <si>
    <t>KOKHI AKTER</t>
  </si>
  <si>
    <t>Asst. Officer</t>
  </si>
  <si>
    <t>Sr. Manager (Production)</t>
  </si>
  <si>
    <t>Store Officer</t>
  </si>
  <si>
    <t>MST. TAHMINA KHATUN</t>
  </si>
  <si>
    <t>SOJIB MOJUMDER</t>
  </si>
  <si>
    <t>MST. ROJINA AKTER</t>
  </si>
  <si>
    <t>SHIRINA AKTER</t>
  </si>
  <si>
    <t>MST. KAKOLI BEGUM</t>
  </si>
  <si>
    <t>MD. JAMAN</t>
  </si>
  <si>
    <t>MD. OMAR FARUK</t>
  </si>
  <si>
    <t>MURAD MIA</t>
  </si>
  <si>
    <t>MST. NAZMUN NAHAR</t>
  </si>
  <si>
    <t>MD. BOSIR UDDIN</t>
  </si>
  <si>
    <t>MST. HOSNAHAR</t>
  </si>
  <si>
    <t>MST. SORVIN AKTER</t>
  </si>
  <si>
    <t>MST. MONISHA KHATUN</t>
  </si>
  <si>
    <t>Baby Sitter</t>
  </si>
  <si>
    <t>HASHED MIA</t>
  </si>
  <si>
    <t>FEROJA kHATUN</t>
  </si>
  <si>
    <t>MD. SOJIB HOSSEN</t>
  </si>
  <si>
    <t>MD. JAKIR HOSSAIN</t>
  </si>
  <si>
    <t>MOMOTAJ BEGUM</t>
  </si>
  <si>
    <t>MD. REZAUL HAQUE</t>
  </si>
  <si>
    <t>MD. ROMJAN ALI</t>
  </si>
  <si>
    <t>MD. RAIHAN KABIR</t>
  </si>
  <si>
    <t>MD. RAJU MIA</t>
  </si>
  <si>
    <t>Jr. Inputman</t>
  </si>
  <si>
    <t>MD. MOHIT</t>
  </si>
  <si>
    <t>MARUFA</t>
  </si>
  <si>
    <t>MONIRUJJMAN</t>
  </si>
  <si>
    <t>MST. SATHI AKTER</t>
  </si>
  <si>
    <t>MD. JAKARIA</t>
  </si>
  <si>
    <t>RIYA</t>
  </si>
  <si>
    <t>MST. BILKIS AKTER</t>
  </si>
  <si>
    <t>ABDUL HANIF</t>
  </si>
  <si>
    <t>JASMIN AKTER RUNA</t>
  </si>
  <si>
    <t>MD. AKESH KHAN</t>
  </si>
  <si>
    <t>MST. TANIYA</t>
  </si>
  <si>
    <t>p</t>
  </si>
  <si>
    <t>RAZIA AKTHER</t>
  </si>
  <si>
    <t>Jr. Folding Man</t>
  </si>
  <si>
    <t>Jr. Cutter Man</t>
  </si>
  <si>
    <t>MD. KOBIR HOSSAIN</t>
  </si>
  <si>
    <t>MST. MAHMUDA AKTER</t>
  </si>
  <si>
    <t>MD. RUBEL RANA</t>
  </si>
  <si>
    <t>MD. IBRAHIM KHALIL</t>
  </si>
  <si>
    <t>AJHARUL ISLAM</t>
  </si>
  <si>
    <t>MD. FAIMUL ISLAM</t>
  </si>
  <si>
    <t>MD. MASUM MIA</t>
  </si>
  <si>
    <t>MD. RIFAT HASAN</t>
  </si>
  <si>
    <t>MD. HADIS MIA</t>
  </si>
  <si>
    <t>SOHEL RANA</t>
  </si>
  <si>
    <t>MD. MOJIBUL ISLAM</t>
  </si>
  <si>
    <t>MST. DOLI AKTER</t>
  </si>
  <si>
    <t>MD. SABBIR HOSSAIN</t>
  </si>
  <si>
    <t>ROHMOT ULLAH</t>
  </si>
  <si>
    <t>HAJERA BEGUM</t>
  </si>
  <si>
    <t>MD. MAMUN MIA</t>
  </si>
  <si>
    <t>MOSUMI PARVIN</t>
  </si>
  <si>
    <t>SHILPI AKTER</t>
  </si>
  <si>
    <t>MD: RUBEL MIA</t>
  </si>
  <si>
    <t>SADEKUL ISLAM</t>
  </si>
  <si>
    <t>HAFIJA</t>
  </si>
  <si>
    <t>YOUSUB ALI</t>
  </si>
  <si>
    <t>MITU KHATUN</t>
  </si>
  <si>
    <t>MD. MIZAN MIA</t>
  </si>
  <si>
    <t>RUMIA KHATUN</t>
  </si>
  <si>
    <t>MST. ALPINA AKTER</t>
  </si>
  <si>
    <t>MD. RASHIDUL ISLAM</t>
  </si>
  <si>
    <t>MST. RUZINA BEGUM</t>
  </si>
  <si>
    <t>TANIA AKTER</t>
  </si>
  <si>
    <t>JOEANA</t>
  </si>
  <si>
    <t>MD. DULAL HOSSAIN</t>
  </si>
  <si>
    <t>MST. JOSHNA KHATUN</t>
  </si>
  <si>
    <t>Designation(Grade)</t>
  </si>
  <si>
    <t xml:space="preserve">Present </t>
  </si>
  <si>
    <t xml:space="preserve">Absent </t>
  </si>
  <si>
    <t xml:space="preserve">Leave </t>
  </si>
  <si>
    <t xml:space="preserve">Total </t>
  </si>
  <si>
    <t>Sr.Supervisor</t>
  </si>
  <si>
    <t>Inputman</t>
  </si>
  <si>
    <t>Department :</t>
  </si>
  <si>
    <t>Section:</t>
  </si>
  <si>
    <t>Line:</t>
  </si>
  <si>
    <t xml:space="preserve">Line Chief </t>
  </si>
  <si>
    <t xml:space="preserve">Supervisor </t>
  </si>
  <si>
    <t xml:space="preserve">Operator </t>
  </si>
  <si>
    <t xml:space="preserve">Inputman </t>
  </si>
  <si>
    <t xml:space="preserve">Without line </t>
  </si>
  <si>
    <t>Quality Inspector(Q.I)</t>
  </si>
  <si>
    <t xml:space="preserve">Designation </t>
  </si>
  <si>
    <t xml:space="preserve">Staff </t>
  </si>
  <si>
    <t xml:space="preserve">Worker </t>
  </si>
  <si>
    <t xml:space="preserve">Sewing Summery </t>
  </si>
  <si>
    <t>Sr. Operator</t>
  </si>
  <si>
    <t xml:space="preserve">Quality (Sewing) </t>
  </si>
  <si>
    <t>MD. ZAHID HASAN</t>
  </si>
  <si>
    <t>MD. SOFIQUL ISLAM RUBEL</t>
  </si>
  <si>
    <t>MD. TUSHER MIA</t>
  </si>
  <si>
    <t>=</t>
  </si>
  <si>
    <t xml:space="preserve">Approved </t>
  </si>
  <si>
    <t>Daily Payroll Information</t>
  </si>
  <si>
    <t>Present Status</t>
  </si>
  <si>
    <t xml:space="preserve">More </t>
  </si>
  <si>
    <t>Less</t>
  </si>
  <si>
    <t>Requirement</t>
  </si>
  <si>
    <t xml:space="preserve">Daily Payroll Information </t>
  </si>
  <si>
    <t>Approved</t>
  </si>
  <si>
    <r>
      <t>Staff / Common of Quality (Sewing)</t>
    </r>
    <r>
      <rPr>
        <b/>
        <sz val="16"/>
        <color theme="1"/>
        <rFont val="Calibri"/>
        <family val="2"/>
        <scheme val="minor"/>
      </rPr>
      <t xml:space="preserve">_ </t>
    </r>
  </si>
  <si>
    <t xml:space="preserve">Total Sewing workers  Summery (Production) </t>
  </si>
  <si>
    <t xml:space="preserve">Total Sewing workers Summery (Quality ) </t>
  </si>
  <si>
    <t>Sewing (Production )</t>
  </si>
  <si>
    <t xml:space="preserve"> Sewing (Quality)</t>
  </si>
  <si>
    <t>JAHURUL ISLAM</t>
  </si>
  <si>
    <t>SABBIR HOSSAIN AKND</t>
  </si>
  <si>
    <t>UTTAM KUMAR SHIKDER</t>
  </si>
  <si>
    <t>RIPA AKTER</t>
  </si>
  <si>
    <t>MD. BABLU MIA</t>
  </si>
  <si>
    <t xml:space="preserve">Quality </t>
  </si>
  <si>
    <t>Without Line</t>
  </si>
  <si>
    <t>JABED SHEIKH</t>
  </si>
  <si>
    <t>MD. ANWAR HOSSAIN</t>
  </si>
  <si>
    <t>MD. SOHEL RANA</t>
  </si>
  <si>
    <t>MST. MOUSOMI AKTER</t>
  </si>
  <si>
    <t>MST. KAMRUNNHAR</t>
  </si>
  <si>
    <t>RABEYA</t>
  </si>
  <si>
    <t>MD. RABBI HOSSEN</t>
  </si>
  <si>
    <t>MST. MORJINA AKTER</t>
  </si>
  <si>
    <t>ROKSANA AKTER</t>
  </si>
  <si>
    <t>AROS ALI</t>
  </si>
  <si>
    <t>SONIYA</t>
  </si>
  <si>
    <t>MST. MUKTA KHATUN</t>
  </si>
  <si>
    <t>MST. SAHIDA KHATUN</t>
  </si>
  <si>
    <t>MD. MAHFUZ ALAM MILKIY</t>
  </si>
  <si>
    <t>MST. SAFALY BEGUM</t>
  </si>
  <si>
    <t>LABLI AKTER</t>
  </si>
  <si>
    <t>SWEETY BEGUM</t>
  </si>
  <si>
    <t>MD. ABDUL ALIM</t>
  </si>
  <si>
    <t>MD. SUJON RANA</t>
  </si>
  <si>
    <t>MAHMUDA AKTER</t>
  </si>
  <si>
    <t>MST. SALINA</t>
  </si>
  <si>
    <t>MD. SULTAN MIA</t>
  </si>
  <si>
    <t>SREE MOTI NIRMOLA RANI</t>
  </si>
  <si>
    <t>SREE ONIKA</t>
  </si>
  <si>
    <t>HABE</t>
  </si>
  <si>
    <t>MST. ABEDA KHATUN</t>
  </si>
  <si>
    <t>MST. ROZINA KHATUN</t>
  </si>
  <si>
    <t>MD. MOZAMMEL HOQUE</t>
  </si>
  <si>
    <t>MST. HOSNEARA</t>
  </si>
  <si>
    <t>MST. NUR JAHAN BEGUM</t>
  </si>
  <si>
    <t>MST. MOMENA KHATUN</t>
  </si>
  <si>
    <t>MST. ROMELA KHATUN</t>
  </si>
  <si>
    <t>MEJADA KHATUN</t>
  </si>
  <si>
    <t>M.A.MAMUN</t>
  </si>
  <si>
    <t>MD. AKTER HOSSAIN</t>
  </si>
  <si>
    <t>MD. ALAMGIR HOSSAIN</t>
  </si>
  <si>
    <t>MD. RASUL UDABA</t>
  </si>
  <si>
    <t>MD. MAHBUBUL ALAM IMRAN</t>
  </si>
  <si>
    <t>MISBAUL HAQUE MASUM</t>
  </si>
  <si>
    <t>MD. MASUD HOSSAIN</t>
  </si>
  <si>
    <t>MD. AZHARUL ISLAM</t>
  </si>
  <si>
    <t>MD. RUBEL HOSSAIN</t>
  </si>
  <si>
    <t>RAJIB HOSSAIN</t>
  </si>
  <si>
    <t>MD. AFTABUDDIN</t>
  </si>
  <si>
    <t>ROMEZ MIAH</t>
  </si>
  <si>
    <t>MD. SADDAM HOSSEN</t>
  </si>
  <si>
    <t>MD. OBAEDUL HAQ</t>
  </si>
  <si>
    <t>MD. RAFIQUL ISLAM</t>
  </si>
  <si>
    <t>MD. NUR ALAM MIA</t>
  </si>
  <si>
    <t>MD. RUBEL ISLAM</t>
  </si>
  <si>
    <t>MD. MEJANUR RAHMAN</t>
  </si>
  <si>
    <t>MD. SALIM</t>
  </si>
  <si>
    <t>SHEIKH SHAHJAHAN SIRAZ JOY</t>
  </si>
  <si>
    <t>HASAN MAHMUD</t>
  </si>
  <si>
    <t>SAJID MAHMUD</t>
  </si>
  <si>
    <t>MOHAIMANUL ISLAM SHOHEL</t>
  </si>
  <si>
    <t>MD. SELIM MIA</t>
  </si>
  <si>
    <t>MD. ZIARUL BISWAS</t>
  </si>
  <si>
    <t>NACIRUDDIN GAZI</t>
  </si>
  <si>
    <t>MD. ALAMIN</t>
  </si>
  <si>
    <t>MD. ABDULLAH MORAL</t>
  </si>
  <si>
    <t>MD. MINU SHEIKH</t>
  </si>
  <si>
    <t>MD. SHORAB HOSSAIN</t>
  </si>
  <si>
    <t>MD. RONY</t>
  </si>
  <si>
    <t>MD. SAIDUL ISLAM</t>
  </si>
  <si>
    <t>MD. HARUN MIA</t>
  </si>
  <si>
    <t>MD. ANOWAR HOSSAIN KHAN</t>
  </si>
  <si>
    <t>MD. MUKTER HOSSEN</t>
  </si>
  <si>
    <t>MD. SOHAG ALI</t>
  </si>
  <si>
    <t>MD. KHADEMUL ISLAM</t>
  </si>
  <si>
    <t>NAYIM MORSHED</t>
  </si>
  <si>
    <t>MD. SAIFUL ISLAM</t>
  </si>
  <si>
    <t>MD. LATIFUR RAHMAN</t>
  </si>
  <si>
    <t>MD. ASHIB</t>
  </si>
  <si>
    <t>MD. AZIZUL HOQUE</t>
  </si>
  <si>
    <t>MD. AIUB MOLLAH</t>
  </si>
  <si>
    <t>MD. ATAUR RAHMAN</t>
  </si>
  <si>
    <t>MST. HENA AKTER NUPUR</t>
  </si>
  <si>
    <t>RUBEL MIA</t>
  </si>
  <si>
    <t>MD. JAHIDUL ISLAM</t>
  </si>
  <si>
    <t>MD. MAHMUDUL HASAN</t>
  </si>
  <si>
    <t>MD. ABU ZAFOR</t>
  </si>
  <si>
    <t>MD. ABDUR ROHIM</t>
  </si>
  <si>
    <t>MD. ROKON SHEIKH</t>
  </si>
  <si>
    <t>MD. ABU HANIFA</t>
  </si>
  <si>
    <t>MD. YASIN MIA</t>
  </si>
  <si>
    <t>MD. SABUZ HOSSAIN</t>
  </si>
  <si>
    <t>MD. MUSA</t>
  </si>
  <si>
    <t>MD. RABIUL ISLAM</t>
  </si>
  <si>
    <t>MD. ABUL KALAM AZAD</t>
  </si>
  <si>
    <t>MD. KAMRUL HASSAN</t>
  </si>
  <si>
    <t>MD. SHAFIQUL ISLAM</t>
  </si>
  <si>
    <t>ABDULLAH AL MAMON</t>
  </si>
  <si>
    <t>ANIMESH SIKDER</t>
  </si>
  <si>
    <t>SAHADAT HOSSAIN</t>
  </si>
  <si>
    <t>MD. SHAMIM</t>
  </si>
  <si>
    <t>MD. MEHADI HASAN</t>
  </si>
  <si>
    <t>SUJAN BIKASH PAL</t>
  </si>
  <si>
    <t>MD. ROKY SARKER</t>
  </si>
  <si>
    <t>MD. MANSUR ALI</t>
  </si>
  <si>
    <t>MD. TANBIR RAHMAN</t>
  </si>
  <si>
    <t>MD. MAMUN HOSSAIN</t>
  </si>
  <si>
    <t>MD. SHEMUL ISLAM RANA</t>
  </si>
  <si>
    <t>MD. ASAUZZAMAN UZZAL</t>
  </si>
  <si>
    <t>MD. RUSTOM ALI</t>
  </si>
  <si>
    <t>MD. MAHFUJUR RAHMAN</t>
  </si>
  <si>
    <t>MD. SHAJU MIA</t>
  </si>
  <si>
    <t>MD. AMINUR ISLAM</t>
  </si>
  <si>
    <t>MD. HUMAYUN KABIR</t>
  </si>
  <si>
    <t>MD. LOKMAN HOSSAIN</t>
  </si>
  <si>
    <t>MD. RAFIQUL ALAM SAMIM (SHAMIM)</t>
  </si>
  <si>
    <t>MD. SHOHRAF ALI</t>
  </si>
  <si>
    <t>MD. SHAFIKUL ISLAM BHUYIA</t>
  </si>
  <si>
    <t>MD. SHARIFUL ISLAM</t>
  </si>
  <si>
    <t>MD. ASLAM</t>
  </si>
  <si>
    <t>MD. SUMON SHAKE</t>
  </si>
  <si>
    <t>MD. RUBEL KHAN</t>
  </si>
  <si>
    <t>MD. ABDUL MANNAN</t>
  </si>
  <si>
    <t>MD. MOUNINDDIN</t>
  </si>
  <si>
    <t>MD. NASIR UDDIN</t>
  </si>
  <si>
    <t>MD. SYDUL ISLAM</t>
  </si>
  <si>
    <t>ASMA KHANOM</t>
  </si>
  <si>
    <t>TANIYA AKTHER</t>
  </si>
  <si>
    <t>MST. SHAHINA BEGUM</t>
  </si>
  <si>
    <t>MST. RUPA AKTHER</t>
  </si>
  <si>
    <t>SHARMIN AKTHER MONI</t>
  </si>
  <si>
    <t>MST. SHORIFA KHATUN</t>
  </si>
  <si>
    <t>MST. SANTONA BEGUM</t>
  </si>
  <si>
    <t>MST. AKLIMA KHATUN</t>
  </si>
  <si>
    <t>MST. YEASMIN AKTER</t>
  </si>
  <si>
    <t>LIMA AKTHER</t>
  </si>
  <si>
    <t>MD. RIYED KHAN</t>
  </si>
  <si>
    <t>MD. RIPON MIA</t>
  </si>
  <si>
    <t>MD. SHOHEL RANA</t>
  </si>
  <si>
    <t>MD. SOHEL TAZ</t>
  </si>
  <si>
    <t>MST. TASMINA AKTER</t>
  </si>
  <si>
    <t>MST. SUFIA KHATUN</t>
  </si>
  <si>
    <t>MST. SHAPLA BEUM</t>
  </si>
  <si>
    <t>RUBINA AKTER</t>
  </si>
  <si>
    <t>KHADIZA AKTER PAPIYA</t>
  </si>
  <si>
    <t>LAILY SULTANA</t>
  </si>
  <si>
    <t>MST. HENA</t>
  </si>
  <si>
    <t>FARZANA AKTHER ROKSANA</t>
  </si>
  <si>
    <t>MD. ALAMIN MOLLAH</t>
  </si>
  <si>
    <t>MARZIA AKTER KHOKI</t>
  </si>
  <si>
    <t>SANOWAR HOSSEN</t>
  </si>
  <si>
    <t>SHORIFA AKTER</t>
  </si>
  <si>
    <t>MST. AFSANA MIMI</t>
  </si>
  <si>
    <t>SOMOLA</t>
  </si>
  <si>
    <t>MD. ARSADUL HAQUE</t>
  </si>
  <si>
    <t>MST. HURE ZANNAT TULI</t>
  </si>
  <si>
    <t>BILLAL</t>
  </si>
  <si>
    <t>MD. ARIF HOSSEN</t>
  </si>
  <si>
    <t>ASIK HASAN</t>
  </si>
  <si>
    <t>MST. SHAHANAJ BEGUM</t>
  </si>
  <si>
    <t>MST. HALIMA AKTER</t>
  </si>
  <si>
    <t>TOWKIR AHAMMED</t>
  </si>
  <si>
    <t>MD. SUJON MIA</t>
  </si>
  <si>
    <t>ABDUL HALIM</t>
  </si>
  <si>
    <t>JAMRUL ISLAM</t>
  </si>
  <si>
    <t>MD. RANA MIA</t>
  </si>
  <si>
    <t>ANUFA</t>
  </si>
  <si>
    <t>BABUL AHAMMED</t>
  </si>
  <si>
    <t>MST. CHAYNA BEGUM</t>
  </si>
  <si>
    <t>RENU AKTER</t>
  </si>
  <si>
    <t>MD. MASUD RANA</t>
  </si>
  <si>
    <t>ZILANI</t>
  </si>
  <si>
    <t>MST. SHABANA KHATUN</t>
  </si>
  <si>
    <t>PRIANGKA RANI PAL</t>
  </si>
  <si>
    <t>AYSHA KHATUN</t>
  </si>
  <si>
    <t>S.M. SAZZAD HOSSEN</t>
  </si>
  <si>
    <t>MD. KHORSED ALAM</t>
  </si>
  <si>
    <t>SHAFALY BEGUM</t>
  </si>
  <si>
    <t>FAHAD MIA</t>
  </si>
  <si>
    <t>TOMA AKTER</t>
  </si>
  <si>
    <t>NAZMA KHATUN</t>
  </si>
  <si>
    <t>MST. TASLIMA KHATUN</t>
  </si>
  <si>
    <t>ASMA KHATUN</t>
  </si>
  <si>
    <t>MST. SAZEDA KHATUN</t>
  </si>
  <si>
    <t>MST. RUMELA</t>
  </si>
  <si>
    <t>MST. BEAUTY BEGUM</t>
  </si>
  <si>
    <t>SREE MOTI SADHONA DEBONATH</t>
  </si>
  <si>
    <t>ROMENA</t>
  </si>
  <si>
    <t>MD. ABDUL KADER</t>
  </si>
  <si>
    <t>MD. GIYASUDDIN</t>
  </si>
  <si>
    <t>MST. TANZINA</t>
  </si>
  <si>
    <t>IRIN AKTER</t>
  </si>
  <si>
    <t>MST. SABEKUNNAHER</t>
  </si>
  <si>
    <t>ARSAD</t>
  </si>
  <si>
    <t>AIVE AKTER</t>
  </si>
  <si>
    <t>MST. RONJONA BIBI</t>
  </si>
  <si>
    <t>JONI</t>
  </si>
  <si>
    <t>MD. SHORIF SHEIKH</t>
  </si>
  <si>
    <t>MD. ABDUR RAZZAK ALI</t>
  </si>
  <si>
    <t>MD. ABUL KASEM</t>
  </si>
  <si>
    <t>MST. SHERINA KHATUN</t>
  </si>
  <si>
    <t>JOHIRUL ISLAM</t>
  </si>
  <si>
    <t>SATHI</t>
  </si>
  <si>
    <t>MD. SAKAWAT HOSSEN</t>
  </si>
  <si>
    <t>MST. AKLIMA</t>
  </si>
  <si>
    <t>JIBBON NAHAR</t>
  </si>
  <si>
    <t>KHORSED ALAM</t>
  </si>
  <si>
    <t>MST. HAJERA KHATUN</t>
  </si>
  <si>
    <t>SHAHANAZ AKTER MOUSHUMI</t>
  </si>
  <si>
    <t>MST. SONIYA KHATUN</t>
  </si>
  <si>
    <t>MST. SABINA</t>
  </si>
  <si>
    <t>BIJOY</t>
  </si>
  <si>
    <t>MST. NILUFA</t>
  </si>
  <si>
    <t>YAKUB ALI DIDAR</t>
  </si>
  <si>
    <t>MST. ARJINA KHATUN</t>
  </si>
  <si>
    <t>MST. JOYNA</t>
  </si>
  <si>
    <t>MST. SUMERA KHATUN</t>
  </si>
  <si>
    <t>MD. SHOHAG</t>
  </si>
  <si>
    <t>MAKSUDA AKTHER</t>
  </si>
  <si>
    <t>MST. PARUL AKTER</t>
  </si>
  <si>
    <t>FAYSAL AHMED</t>
  </si>
  <si>
    <t>PAPIYA AKTHER</t>
  </si>
  <si>
    <t>ABDULLAH</t>
  </si>
  <si>
    <t>MST. JAHEDA KHANOM</t>
  </si>
  <si>
    <t>MD. RONI AHMED</t>
  </si>
  <si>
    <t>MST. TANIA AKTER</t>
  </si>
  <si>
    <t>MST. RAHIMA KHATUN</t>
  </si>
  <si>
    <t>RAYHAN UDDIN HRIDOY</t>
  </si>
  <si>
    <t>MD. ASRAFUL</t>
  </si>
  <si>
    <t>MST. RUMA</t>
  </si>
  <si>
    <t>MST. JUMA AKTER</t>
  </si>
  <si>
    <t>MD. SHAON SORDER</t>
  </si>
  <si>
    <t>RASHIDA AKTER</t>
  </si>
  <si>
    <t>MST. BADENA AKTER</t>
  </si>
  <si>
    <t>MST. SHILA KHATUN</t>
  </si>
  <si>
    <t>MD. JASHIM UDDIN</t>
  </si>
  <si>
    <t>MD. RUBEL</t>
  </si>
  <si>
    <t>MD. RIYADUL ISLAM</t>
  </si>
  <si>
    <t>KAZOL</t>
  </si>
  <si>
    <t>MD. SIDDIKUR RAHMAN</t>
  </si>
  <si>
    <t>MD. UJJAL MIA</t>
  </si>
  <si>
    <t>MD. RATAN MIA</t>
  </si>
  <si>
    <t>MST. BILKIS BEGUM</t>
  </si>
  <si>
    <t>MD. ANARUL HAQUE</t>
  </si>
  <si>
    <t>KAKOLI DAS</t>
  </si>
  <si>
    <t>MD. HUMIYON KOBIR</t>
  </si>
  <si>
    <t>BILLAL HOSSEN</t>
  </si>
  <si>
    <t>RAZIB MIA</t>
  </si>
  <si>
    <t>MD. SHORIF</t>
  </si>
  <si>
    <t>MD. NAYON MIA</t>
  </si>
  <si>
    <t>MST. SUMONA KHATUN</t>
  </si>
  <si>
    <t>UMMEY HIMA</t>
  </si>
  <si>
    <t>MRS. TASLIMA KHATUN</t>
  </si>
  <si>
    <t>MST. JASMIN AKTER</t>
  </si>
  <si>
    <t>MST. NILUFA AKTER</t>
  </si>
  <si>
    <t>MST. SONIYA AKTER</t>
  </si>
  <si>
    <t>MD. NAYEEM AHMED</t>
  </si>
  <si>
    <t>SHIMLA AKTER</t>
  </si>
  <si>
    <t>MD. MORSHID MIA</t>
  </si>
  <si>
    <t>MD. JOSHIM UDDIN SORDER</t>
  </si>
  <si>
    <t>ABDUL HAMID</t>
  </si>
  <si>
    <t>MD. JOYNAL ABEDIN</t>
  </si>
  <si>
    <t>MST. FARJANA BEGUM</t>
  </si>
  <si>
    <t>MRS. SADIA AKTER</t>
  </si>
  <si>
    <t>JOMUNA RANI DASH</t>
  </si>
  <si>
    <t>MD. MONIR HOSSEN</t>
  </si>
  <si>
    <t>MRS. SALMA KHATUN</t>
  </si>
  <si>
    <t>MST. MONJURA</t>
  </si>
  <si>
    <t>MD. KOBIR HOSSEN</t>
  </si>
  <si>
    <t>MST. MINU BEGUM</t>
  </si>
  <si>
    <t>MST. USPAYARA BEGUM</t>
  </si>
  <si>
    <t>MOSTAFIZA MOULA MUNNI</t>
  </si>
  <si>
    <t>MD. ELIAS SHAH</t>
  </si>
  <si>
    <t>SUSANTO BISSAH</t>
  </si>
  <si>
    <t>MD. JAMIRUL ISLAM</t>
  </si>
  <si>
    <t>MST. SHOVA</t>
  </si>
  <si>
    <t>MST. RABEYA</t>
  </si>
  <si>
    <t>NOYA RANI</t>
  </si>
  <si>
    <t>MD. RASEL HOSSEN</t>
  </si>
  <si>
    <t>MD. OBIDUR RAHMAN</t>
  </si>
  <si>
    <t>MD. FARUK AHMED</t>
  </si>
  <si>
    <t>KULSUM</t>
  </si>
  <si>
    <t>SUJON ADHIKARY</t>
  </si>
  <si>
    <t>MST. LABLI</t>
  </si>
  <si>
    <t>SHEIKH SABBIR HOSSAIN</t>
  </si>
  <si>
    <t>AFSANA AKTER</t>
  </si>
  <si>
    <t>MOSARRAF MIR</t>
  </si>
  <si>
    <t>JOBEYAR AL MAHFUJ</t>
  </si>
  <si>
    <t>MD. AKBOR</t>
  </si>
  <si>
    <t>MD. BABUL HOSSAIN MOLLAH</t>
  </si>
  <si>
    <t>TASLIMA AKTER</t>
  </si>
  <si>
    <t>MST. MAHAMUDA</t>
  </si>
  <si>
    <t>MST. KHUSNAHAR BEGUM</t>
  </si>
  <si>
    <t>MST. SOFIYA BEGUM</t>
  </si>
  <si>
    <t>TANJINA AKTER</t>
  </si>
  <si>
    <t>SABIRA AKTER</t>
  </si>
  <si>
    <t>SHILPI KHATUN</t>
  </si>
  <si>
    <t>MD. HRIDOY SHEIKH</t>
  </si>
  <si>
    <t>SHYAMOLI AKTER</t>
  </si>
  <si>
    <t>MD. NUR MOHAMMAD</t>
  </si>
  <si>
    <t>MOYNA AKTER</t>
  </si>
  <si>
    <t>MD. MAJAHARUL ISLAM</t>
  </si>
  <si>
    <t>MD. SALAM MIA</t>
  </si>
  <si>
    <t>MD. MAHFUJ ALOM</t>
  </si>
  <si>
    <t>SUNIYA</t>
  </si>
  <si>
    <t>HRIDOY</t>
  </si>
  <si>
    <t>MST. FERDOSHI AKTER</t>
  </si>
  <si>
    <t>KULSUM AKTER</t>
  </si>
  <si>
    <t>SHAFILY BEGUM</t>
  </si>
  <si>
    <t>MST. MORIUM BEGUM</t>
  </si>
  <si>
    <t>KUMARI RUMI RAY</t>
  </si>
  <si>
    <t>SABINA AKTER</t>
  </si>
  <si>
    <t>YAISMIN AKTER</t>
  </si>
  <si>
    <t>MD. ATIKUL ISLAM</t>
  </si>
  <si>
    <t>SHAHA ALI</t>
  </si>
  <si>
    <t>HARUN OR RASHID</t>
  </si>
  <si>
    <t>MD. FALAN</t>
  </si>
  <si>
    <t>SOHEL MIA</t>
  </si>
  <si>
    <t>SAHIN MIA</t>
  </si>
  <si>
    <t>MST. MONIRA</t>
  </si>
  <si>
    <t>MST. SABINA AKTER</t>
  </si>
  <si>
    <t>MAHMUDA KHATUN</t>
  </si>
  <si>
    <t>BRISTY MONDOL</t>
  </si>
  <si>
    <t>MST. HAPPY AKTER</t>
  </si>
  <si>
    <t>MD. MOFAJJOL HOSSAIN</t>
  </si>
  <si>
    <t>MST. RUJINA</t>
  </si>
  <si>
    <t>MD. ASADUR RAHMAN</t>
  </si>
  <si>
    <t>MD. RAJIB HOSSAIN</t>
  </si>
  <si>
    <t>RIFAT AHAMMED</t>
  </si>
  <si>
    <t>MD. SAJIB HOSSAIN</t>
  </si>
  <si>
    <t>DILRUBA AKTER</t>
  </si>
  <si>
    <t>RUMA AKTER</t>
  </si>
  <si>
    <t>NUNNHAR</t>
  </si>
  <si>
    <t>ASIA KHATUN</t>
  </si>
  <si>
    <t>RUPIYA BEGUM</t>
  </si>
  <si>
    <t>MISHU AKTER</t>
  </si>
  <si>
    <t>MD. ARIFUL ISLAM</t>
  </si>
  <si>
    <t>HAJERA KHATUN</t>
  </si>
  <si>
    <t>RAYHAN UDDIN BHUYA</t>
  </si>
  <si>
    <t>MST. MONIHAR PARVIN</t>
  </si>
  <si>
    <t>MST. BANU BEGUM</t>
  </si>
  <si>
    <t>MST. SABINA KHATUN</t>
  </si>
  <si>
    <t>MST. AMINA KHATUN</t>
  </si>
  <si>
    <t>RAKIB</t>
  </si>
  <si>
    <t>MD. NAZIM UDDIN</t>
  </si>
  <si>
    <t>MOSUMI AKTER</t>
  </si>
  <si>
    <t>SHIPA AKTER</t>
  </si>
  <si>
    <t>MD. RUBEL MIA RATUL</t>
  </si>
  <si>
    <t>AFIA AKTER JOSHNA</t>
  </si>
  <si>
    <t>KHADIZA AKTER ETI</t>
  </si>
  <si>
    <t>MD. ROBIN PROMANIK</t>
  </si>
  <si>
    <t>MD. JULHAS MIA</t>
  </si>
  <si>
    <t>AKLIMA KHATUN</t>
  </si>
  <si>
    <t>HAPPY AKTER</t>
  </si>
  <si>
    <t>MAJEDA AKTER</t>
  </si>
  <si>
    <t>NILA</t>
  </si>
  <si>
    <t>HALEMA AKTER</t>
  </si>
  <si>
    <t>ENATULLAH</t>
  </si>
  <si>
    <t>MST. HABIBA KHATUN</t>
  </si>
  <si>
    <t>MD. RIDOY MIA</t>
  </si>
  <si>
    <t>MST. ROZINA AKTER</t>
  </si>
  <si>
    <t>KHADIZA</t>
  </si>
  <si>
    <t>MD. ARMAN</t>
  </si>
  <si>
    <t>NADIYA AKTER</t>
  </si>
  <si>
    <t>MD. SORIFUL ISLAM</t>
  </si>
  <si>
    <t>MARUFA AKTER</t>
  </si>
  <si>
    <t>ABDUL FAHAD RANA</t>
  </si>
  <si>
    <t>MD. MUKTER JOWERDDER</t>
  </si>
  <si>
    <t>MD. JOWEL SHEIKH</t>
  </si>
  <si>
    <t>SOFIQUL ISLAM</t>
  </si>
  <si>
    <t>MST. DULENA KHATUN</t>
  </si>
  <si>
    <t>FATHEMA KHATUN</t>
  </si>
  <si>
    <t>RANI AKTER</t>
  </si>
  <si>
    <t>MST. MARUFA</t>
  </si>
  <si>
    <t>ANOWAR DEWAN</t>
  </si>
  <si>
    <t>MST. SAHINUR</t>
  </si>
  <si>
    <t>MD. DOLON MIA</t>
  </si>
  <si>
    <t>MD. SOHEL RANA BADOL</t>
  </si>
  <si>
    <t>MST. SIMU AKTER</t>
  </si>
  <si>
    <t>MST. SUMIYA AKTER PARVIN</t>
  </si>
  <si>
    <t>MD. KHAIRUL ISLAM</t>
  </si>
  <si>
    <t>ASIS CHANDRO DEBONATH</t>
  </si>
  <si>
    <t>MD. NOBI HOSSEN</t>
  </si>
  <si>
    <t>SHILA AKTER</t>
  </si>
  <si>
    <t>MST. SHAMSUNNAHAR</t>
  </si>
  <si>
    <t>SHAMSUNNAHAR</t>
  </si>
  <si>
    <t>MST. SARMIN</t>
  </si>
  <si>
    <t>RUNA AKTER</t>
  </si>
  <si>
    <t>RUBINA KHATUN</t>
  </si>
  <si>
    <t>RAJUAN ULLA</t>
  </si>
  <si>
    <t>MST. SHAMIMA AKTER MITU</t>
  </si>
  <si>
    <t>MST. HASINA AKTER</t>
  </si>
  <si>
    <t>MST. LOTIFA BEGUM</t>
  </si>
  <si>
    <t>SHAHANAZ BEGUM</t>
  </si>
  <si>
    <t>MORJINA</t>
  </si>
  <si>
    <t>MD. NIZAM</t>
  </si>
  <si>
    <t>NAZIM UDDIN</t>
  </si>
  <si>
    <t>MD. MASUM</t>
  </si>
  <si>
    <t>MOMOTA KHATUN</t>
  </si>
  <si>
    <t>MD. NAHIDUL ISLAM LIKHON</t>
  </si>
  <si>
    <t>KHALEDA AKTER</t>
  </si>
  <si>
    <t>MD. BELAL HOSSAIN</t>
  </si>
  <si>
    <t>SHEKHA AKTER</t>
  </si>
  <si>
    <t>MD. MONOHOR ALI</t>
  </si>
  <si>
    <t xml:space="preserve">Less </t>
  </si>
  <si>
    <t>MASUD HOWLADER</t>
  </si>
  <si>
    <t>MD. FAISAL BIN SHAIKAT</t>
  </si>
  <si>
    <t>MD. JOYNAL HOSSEN</t>
  </si>
  <si>
    <t>MD. TANJIL RAHMAN</t>
  </si>
  <si>
    <t>HANIFUJJAMAN</t>
  </si>
  <si>
    <t>MST. ASIA BEGUM</t>
  </si>
  <si>
    <t>MD. SABBIR AHAMMAD</t>
  </si>
  <si>
    <t>SRETI AKTER POPI</t>
  </si>
  <si>
    <t>JAHANARA</t>
  </si>
  <si>
    <t>MD. ABU KALAM</t>
  </si>
  <si>
    <t>MST. JOBEDA</t>
  </si>
  <si>
    <t>MD. ANOWAR HOSSAIN</t>
  </si>
  <si>
    <t>MD. HAJRAT ALI</t>
  </si>
  <si>
    <t>NAYMA AKTER</t>
  </si>
  <si>
    <t>MD. AKESH</t>
  </si>
  <si>
    <t>MD. SOHIDUJJMAN</t>
  </si>
  <si>
    <t>MST. REKHA AKTER</t>
  </si>
  <si>
    <t>MUNMON HASNAIN</t>
  </si>
  <si>
    <t>MD. TOFIQ HASAN</t>
  </si>
  <si>
    <t>Admin Total</t>
  </si>
  <si>
    <t>Cleaner Total</t>
  </si>
  <si>
    <t>Machanical Total</t>
  </si>
  <si>
    <t>IE Total</t>
  </si>
  <si>
    <t>Cutting Total</t>
  </si>
  <si>
    <t>Sewing Total</t>
  </si>
  <si>
    <t>Fabric Inspection Total</t>
  </si>
  <si>
    <t>Sample Total</t>
  </si>
  <si>
    <t>Fabric Store Total</t>
  </si>
  <si>
    <t>Merchandising Total</t>
  </si>
  <si>
    <t>CAD Total</t>
  </si>
  <si>
    <t>Electrical Total</t>
  </si>
  <si>
    <t>Finishing Total</t>
  </si>
  <si>
    <t>Planning Total</t>
  </si>
  <si>
    <t>Staff / Common of Sewing (Production)</t>
  </si>
  <si>
    <t xml:space="preserve">Quality Controller </t>
  </si>
  <si>
    <t xml:space="preserve">Q.I </t>
  </si>
  <si>
    <t xml:space="preserve">Without Line </t>
  </si>
  <si>
    <t>Asst.  Operator</t>
  </si>
  <si>
    <t xml:space="preserve">Line IronMan </t>
  </si>
  <si>
    <t>Sewing Line No</t>
  </si>
  <si>
    <t xml:space="preserve">Production (Sewing) </t>
  </si>
  <si>
    <t>Designation (Grade)</t>
  </si>
  <si>
    <t>Total (Production)</t>
  </si>
  <si>
    <t>Total (Quality)</t>
  </si>
  <si>
    <t xml:space="preserve">Requirement </t>
  </si>
  <si>
    <t>Total Status of Sewing</t>
  </si>
  <si>
    <t>Cutter Man</t>
  </si>
  <si>
    <t>Gr. Bundle Man</t>
  </si>
  <si>
    <t>Bundle Man</t>
  </si>
  <si>
    <t>Jr. Bundle Man</t>
  </si>
  <si>
    <t>Jr. Lay man</t>
  </si>
  <si>
    <t>Lay man</t>
  </si>
  <si>
    <t>Numbering Man</t>
  </si>
  <si>
    <t>Scissor Man</t>
  </si>
  <si>
    <t>Jr. Scissor Man</t>
  </si>
  <si>
    <t>Markerman</t>
  </si>
  <si>
    <t>Jr. Markerman</t>
  </si>
  <si>
    <t>Gr. Markerman</t>
  </si>
  <si>
    <t xml:space="preserve">Spreader </t>
  </si>
  <si>
    <t>Sr. Assort Man</t>
  </si>
  <si>
    <t>Asst. Packing Man</t>
  </si>
  <si>
    <t>Packing Man</t>
  </si>
  <si>
    <t>Sr. Packing Man</t>
  </si>
  <si>
    <t>Folding Man</t>
  </si>
  <si>
    <t>Sr. Folding Man</t>
  </si>
  <si>
    <t>Polyman</t>
  </si>
  <si>
    <t>Poly Man</t>
  </si>
  <si>
    <t>Sr. Polyman</t>
  </si>
  <si>
    <t>Jr. Polyman</t>
  </si>
  <si>
    <t>Tagman</t>
  </si>
  <si>
    <t>Sr.Tagman</t>
  </si>
  <si>
    <t>Jr. Tagman</t>
  </si>
  <si>
    <t>Sr. Spot Man</t>
  </si>
  <si>
    <t>Gr. Spot Man</t>
  </si>
  <si>
    <t>Jr. Spot Man</t>
  </si>
  <si>
    <t>Receive Man</t>
  </si>
  <si>
    <t xml:space="preserve">Finishing </t>
  </si>
  <si>
    <t>Sub-Section</t>
  </si>
  <si>
    <t>(Packing )</t>
  </si>
  <si>
    <t xml:space="preserve">Section : Finishing  -------- Sub-section : Finishing </t>
  </si>
  <si>
    <t>Section : Finishing  -------- Sub-section : Packing</t>
  </si>
  <si>
    <t xml:space="preserve">Production </t>
  </si>
  <si>
    <t>Sub-Section:   Finishing</t>
  </si>
  <si>
    <t xml:space="preserve">Sub-Section:   Packing </t>
  </si>
  <si>
    <t>Total  Finishing Summery</t>
  </si>
  <si>
    <t>Section / Designation</t>
  </si>
  <si>
    <t xml:space="preserve">Sewing </t>
  </si>
  <si>
    <t>Total  Cutting Summery</t>
  </si>
  <si>
    <t xml:space="preserve">Cutter Man </t>
  </si>
  <si>
    <t xml:space="preserve">Bundle Man </t>
  </si>
  <si>
    <t xml:space="preserve">Layman </t>
  </si>
  <si>
    <t xml:space="preserve">Numbering Man </t>
  </si>
  <si>
    <t xml:space="preserve">Scissor Man </t>
  </si>
  <si>
    <t xml:space="preserve">Markerman </t>
  </si>
  <si>
    <t xml:space="preserve"> Summery of Staff (Department : Cutting )</t>
  </si>
  <si>
    <t>Quality Inspector (Q.I)</t>
  </si>
  <si>
    <t xml:space="preserve">Workers </t>
  </si>
  <si>
    <t xml:space="preserve">Cutting </t>
  </si>
  <si>
    <t>Section : Quality  -------- Sub-section : Sample</t>
  </si>
  <si>
    <t>Section : Finishing  -------- Sub-section : Sample</t>
  </si>
  <si>
    <t>Total  Sample Summery</t>
  </si>
  <si>
    <t xml:space="preserve"> Summery of Staff</t>
  </si>
  <si>
    <t xml:space="preserve"> Summery of Staff </t>
  </si>
  <si>
    <t xml:space="preserve">Section :  </t>
  </si>
  <si>
    <t xml:space="preserve">Sapmle </t>
  </si>
  <si>
    <t>Total Sample and Technical</t>
  </si>
  <si>
    <t>Staff (Quality )</t>
  </si>
  <si>
    <t>Staff (Store)</t>
  </si>
  <si>
    <t>Quality Controller (Q.C)</t>
  </si>
  <si>
    <t xml:space="preserve"> Summery of Staf (Fabric Store)</t>
  </si>
  <si>
    <t xml:space="preserve"> Summery of Staf (Fabric Inspection)</t>
  </si>
  <si>
    <t>Staff (Fabric Store)</t>
  </si>
  <si>
    <t>Staff (Fabric Inspection)</t>
  </si>
  <si>
    <t>Workers (Fabric Store)</t>
  </si>
  <si>
    <t>Workers (Fabric Inspection)</t>
  </si>
  <si>
    <t xml:space="preserve">Store </t>
  </si>
  <si>
    <t>Workers</t>
  </si>
  <si>
    <t xml:space="preserve">Total Staff </t>
  </si>
  <si>
    <t xml:space="preserve">Total Workers </t>
  </si>
  <si>
    <t xml:space="preserve">Total Store </t>
  </si>
  <si>
    <t>Section :</t>
  </si>
  <si>
    <t>Total Maintenance and Utility</t>
  </si>
  <si>
    <t>Total IE and Planning</t>
  </si>
  <si>
    <t xml:space="preserve">Preent </t>
  </si>
  <si>
    <t xml:space="preserve">Daily Manpower Status </t>
  </si>
  <si>
    <t xml:space="preserve">Total Manpower Status </t>
  </si>
  <si>
    <t xml:space="preserve">Present Status of Manpower </t>
  </si>
  <si>
    <t xml:space="preserve">Date : </t>
  </si>
  <si>
    <t>MD. MAMUN-OR-ROSHID</t>
  </si>
  <si>
    <t>CL</t>
  </si>
  <si>
    <t>MD. RONI HOSSAIN</t>
  </si>
  <si>
    <t>MD. MAHAMUDUL ISLAM</t>
  </si>
  <si>
    <t>JIBON</t>
  </si>
  <si>
    <t>MST. RUPALI AKTER</t>
  </si>
  <si>
    <t>REJAUL KARIM</t>
  </si>
  <si>
    <t>MD. NAYEM</t>
  </si>
  <si>
    <t>MST. KAKULI BEGUM</t>
  </si>
  <si>
    <t>MD. ASRAFUL ISLAM AKASH</t>
  </si>
  <si>
    <t>SARIF UDDIN</t>
  </si>
  <si>
    <t>SHAMIMA</t>
  </si>
  <si>
    <t>MST. SABIKUL JAHAN SHEFA</t>
  </si>
  <si>
    <t>MST. SALMA</t>
  </si>
  <si>
    <t>JORNA AKTER</t>
  </si>
  <si>
    <t>RINA</t>
  </si>
  <si>
    <t>MAHFUJA AKTER</t>
  </si>
  <si>
    <t>MD. SHAHJALAL</t>
  </si>
  <si>
    <t>MD. NAZMUL</t>
  </si>
  <si>
    <t>MD. GOLAM MOSTOFA</t>
  </si>
  <si>
    <t>MST. EASHITA AKTER MITU</t>
  </si>
  <si>
    <t>IBRAHIM</t>
  </si>
  <si>
    <t>MD. JWEL MIA</t>
  </si>
  <si>
    <t>MD. MOZAFFER HOSSAIN</t>
  </si>
  <si>
    <t>MD. RAKIBUL ISLAM MAHAR</t>
  </si>
  <si>
    <t>MAZAHARUL ISLAM</t>
  </si>
  <si>
    <t>FAHIMA</t>
  </si>
  <si>
    <t>JEBA MONI</t>
  </si>
  <si>
    <t>SURAYA KHATUN LUBA</t>
  </si>
  <si>
    <t>MD. ABU RAYHAN KHAN TANVIR</t>
  </si>
  <si>
    <t>ENAYET KARIM</t>
  </si>
  <si>
    <t>SWETY AKTER RUMA</t>
  </si>
  <si>
    <t>MST. RUPALI BEGUM</t>
  </si>
  <si>
    <t>SREE KAJOL BABU</t>
  </si>
  <si>
    <t>MD. ANIK</t>
  </si>
  <si>
    <t>TAUHID AL HASHAN</t>
  </si>
  <si>
    <t>MD. HASAN MOLLA</t>
  </si>
  <si>
    <t>MD. MAZAHARUL ISLAM</t>
  </si>
  <si>
    <t>MST. SHAHARA KHATUN</t>
  </si>
  <si>
    <t>MANIK BISSAHS</t>
  </si>
  <si>
    <t>MST. SHARMIN AKTER</t>
  </si>
  <si>
    <t>AKRAM HOSSAIN</t>
  </si>
  <si>
    <t>JUI AKTER</t>
  </si>
  <si>
    <t>Gr. Handtag Man</t>
  </si>
  <si>
    <t>MOSTAKIM MIA</t>
  </si>
  <si>
    <t>MD. ABDUR NUR TUSHER</t>
  </si>
  <si>
    <t>RONI HOSSEN</t>
  </si>
  <si>
    <t>RASHEDUL ISLAM</t>
  </si>
  <si>
    <t>MINAHAR BEGUM</t>
  </si>
  <si>
    <t>MD. MAHMUDUL HASAN MAMUN</t>
  </si>
  <si>
    <t>ROBIN SHEKH</t>
  </si>
  <si>
    <t>MUSTAKIN</t>
  </si>
  <si>
    <t>MOFAZZAL HOSSAIN</t>
  </si>
  <si>
    <t>MD. ABDUL HALIM</t>
  </si>
  <si>
    <t>POPY</t>
  </si>
  <si>
    <t>MD. SHAKIL AHMED KHAN</t>
  </si>
  <si>
    <t>MD. RAMJAN</t>
  </si>
  <si>
    <t>RAJIB AHAMED</t>
  </si>
  <si>
    <t>MST. RUBIA KHATUN</t>
  </si>
  <si>
    <t>KAMRUN NAHER JORNA</t>
  </si>
  <si>
    <t>MST. PERVIN AKTER</t>
  </si>
  <si>
    <t>ROKSANA</t>
  </si>
  <si>
    <t>SHEKH MD. AZAHARUL ISLAM</t>
  </si>
  <si>
    <t>MADINA</t>
  </si>
  <si>
    <t>MST. ASMA KHATUN</t>
  </si>
  <si>
    <t>MST. SAMSUNNAHER</t>
  </si>
  <si>
    <t>SHORIFUL ISLAM</t>
  </si>
  <si>
    <t>MST. NILOFA</t>
  </si>
  <si>
    <t>MD. NUR JAMAL</t>
  </si>
  <si>
    <t>MD. ANAMUL SHORDER</t>
  </si>
  <si>
    <t>MD. EMRAN HOSSAIN</t>
  </si>
  <si>
    <t>MD. PARBEJ MIA</t>
  </si>
  <si>
    <t>MST. HAFIZA KHATUN</t>
  </si>
  <si>
    <t>SHAMIM AHMED</t>
  </si>
  <si>
    <t>MOMOTAJ</t>
  </si>
  <si>
    <t>MANIK MIA</t>
  </si>
  <si>
    <t>MST. HONUFA</t>
  </si>
  <si>
    <t>MAMUN ISLAM</t>
  </si>
  <si>
    <t>MD. SHAMIM AHMMED</t>
  </si>
  <si>
    <t>KAJOL AKTER</t>
  </si>
  <si>
    <t>MD. JUWEL HOSSAIN</t>
  </si>
  <si>
    <t>MD. REZAUL KARIM</t>
  </si>
  <si>
    <t>ALIYA JANNAT</t>
  </si>
  <si>
    <t>Handtag Man</t>
  </si>
  <si>
    <t>Sr. Handtag Man</t>
  </si>
  <si>
    <t>Jr. Handtag Man</t>
  </si>
  <si>
    <t>Absentism</t>
  </si>
  <si>
    <t>number of Persons</t>
  </si>
  <si>
    <t xml:space="preserve">Total Cutting </t>
  </si>
  <si>
    <t xml:space="preserve">Total Sewing </t>
  </si>
  <si>
    <t xml:space="preserve">Total Finishing </t>
  </si>
  <si>
    <t xml:space="preserve">Sample </t>
  </si>
  <si>
    <t xml:space="preserve">Total Sample </t>
  </si>
  <si>
    <t xml:space="preserve">CAD </t>
  </si>
  <si>
    <t xml:space="preserve">Department / Section </t>
  </si>
  <si>
    <t>more</t>
  </si>
  <si>
    <t>17-06-2021</t>
  </si>
  <si>
    <t>MD. ASHIK</t>
  </si>
  <si>
    <t>MD. SHORIF UDDIN KHAN</t>
  </si>
  <si>
    <t>MD. SOHEL MIA</t>
  </si>
  <si>
    <t>MD. MASHUD SHEIKH</t>
  </si>
  <si>
    <t>MD. IMRAN HOSSAIN MOKTO</t>
  </si>
  <si>
    <t>MD. JOSHIM UDDAIN</t>
  </si>
  <si>
    <t>MST. MIM AKTER</t>
  </si>
  <si>
    <t>NUPUR</t>
  </si>
  <si>
    <t>ASHRAFUL ALOM</t>
  </si>
  <si>
    <t>MST. NUPUR AKTER</t>
  </si>
  <si>
    <t>SAHANAZ</t>
  </si>
  <si>
    <t>BEAUTY ADHAKARI</t>
  </si>
  <si>
    <t>SHAKI AKTER</t>
  </si>
  <si>
    <t>MD. KALA MIA</t>
  </si>
  <si>
    <t>MODINA AKTER</t>
  </si>
  <si>
    <t>SALINA AKTER</t>
  </si>
  <si>
    <t>MST. DILARA AKTER</t>
  </si>
  <si>
    <t>MST. MAHARUN</t>
  </si>
  <si>
    <t>SHAFALIE AKTER</t>
  </si>
  <si>
    <t>Section : Production   -------- Sub-section : Cutting</t>
  </si>
  <si>
    <t>Section : Quality  -------- Sub-section :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</si>
</sst>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FF0000"/>
      <name val="Times New Roman"/>
      <family val="1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u/>
      <sz val="18"/>
      <color theme="1"/>
      <name val="Calibri"/>
      <family val="2"/>
      <scheme val="minor"/>
    </font>
    <font>
      <b/>
      <sz val="32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2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9F3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68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/>
    <xf numFmtId="0" fontId="18" fillId="34" borderId="10" xfId="0" applyFont="1" applyFill="1" applyBorder="1" applyAlignment="1"/>
    <xf numFmtId="0" fontId="19" fillId="35" borderId="10" xfId="0" applyFont="1" applyFill="1" applyBorder="1" applyAlignment="1"/>
    <xf numFmtId="0" fontId="18" fillId="0" borderId="21" xfId="0" applyFont="1" applyBorder="1" applyAlignment="1"/>
    <xf numFmtId="0" fontId="0" fillId="0" borderId="0" xfId="0" applyAlignment="1"/>
    <xf numFmtId="0" fontId="23" fillId="0" borderId="22" xfId="0" applyFont="1" applyBorder="1" applyAlignment="1">
      <alignment horizontal="right"/>
    </xf>
    <xf numFmtId="0" fontId="0" fillId="0" borderId="0" xfId="0" applyFill="1"/>
    <xf numFmtId="0" fontId="25" fillId="0" borderId="0" xfId="0" applyFont="1"/>
    <xf numFmtId="0" fontId="25" fillId="0" borderId="0" xfId="0" applyFont="1" applyBorder="1"/>
    <xf numFmtId="0" fontId="18" fillId="36" borderId="10" xfId="0" applyFont="1" applyFill="1" applyBorder="1" applyAlignment="1">
      <alignment horizontal="center" vertical="center"/>
    </xf>
    <xf numFmtId="0" fontId="0" fillId="0" borderId="2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8" borderId="0" xfId="0" applyFill="1"/>
    <xf numFmtId="0" fontId="0" fillId="0" borderId="27" xfId="0" applyBorder="1" applyAlignment="1">
      <alignment horizontal="center"/>
    </xf>
    <xf numFmtId="0" fontId="0" fillId="36" borderId="23" xfId="0" applyNumberFormat="1" applyFill="1" applyBorder="1" applyAlignment="1">
      <alignment horizontal="center"/>
    </xf>
    <xf numFmtId="0" fontId="0" fillId="36" borderId="24" xfId="0" applyNumberFormat="1" applyFill="1" applyBorder="1" applyAlignment="1">
      <alignment horizontal="center"/>
    </xf>
    <xf numFmtId="0" fontId="0" fillId="36" borderId="25" xfId="0" applyNumberFormat="1" applyFill="1" applyBorder="1" applyAlignment="1">
      <alignment horizontal="center"/>
    </xf>
    <xf numFmtId="0" fontId="18" fillId="36" borderId="123" xfId="0" applyFont="1" applyFill="1" applyBorder="1" applyAlignment="1">
      <alignment horizontal="center" vertical="center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alignment horizontal="center"/>
      <protection locked="0"/>
    </xf>
    <xf numFmtId="0" fontId="18" fillId="38" borderId="0" xfId="0" applyFont="1" applyFill="1" applyBorder="1" applyAlignment="1" applyProtection="1">
      <alignment vertical="center" wrapText="1"/>
      <protection locked="0"/>
    </xf>
    <xf numFmtId="14" fontId="18" fillId="38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vertical="center"/>
      <protection locked="0"/>
    </xf>
    <xf numFmtId="0" fontId="0" fillId="38" borderId="85" xfId="0" applyFill="1" applyBorder="1" applyProtection="1">
      <protection locked="0"/>
    </xf>
    <xf numFmtId="0" fontId="20" fillId="38" borderId="120" xfId="0" applyFont="1" applyFill="1" applyBorder="1" applyAlignment="1" applyProtection="1">
      <alignment horizontal="center" vertical="center" wrapText="1"/>
      <protection locked="0"/>
    </xf>
    <xf numFmtId="0" fontId="20" fillId="38" borderId="118" xfId="0" applyFont="1" applyFill="1" applyBorder="1" applyAlignment="1" applyProtection="1">
      <alignment horizontal="center" vertical="center" wrapText="1"/>
      <protection locked="0"/>
    </xf>
    <xf numFmtId="0" fontId="21" fillId="38" borderId="24" xfId="0" applyFont="1" applyFill="1" applyBorder="1" applyAlignment="1" applyProtection="1">
      <alignment horizontal="center" vertical="center" wrapText="1"/>
      <protection locked="0"/>
    </xf>
    <xf numFmtId="0" fontId="20" fillId="38" borderId="24" xfId="0" applyFont="1" applyFill="1" applyBorder="1" applyAlignment="1" applyProtection="1">
      <alignment horizontal="center" vertical="center" wrapText="1"/>
      <protection locked="0"/>
    </xf>
    <xf numFmtId="0" fontId="20" fillId="38" borderId="25" xfId="0" applyFont="1" applyFill="1" applyBorder="1" applyAlignment="1" applyProtection="1">
      <alignment horizontal="center" vertical="center" wrapText="1"/>
      <protection locked="0"/>
    </xf>
    <xf numFmtId="0" fontId="0" fillId="38" borderId="37" xfId="0" applyFill="1" applyBorder="1" applyAlignment="1" applyProtection="1">
      <alignment horizontal="center" vertical="center"/>
      <protection locked="0"/>
    </xf>
    <xf numFmtId="0" fontId="0" fillId="38" borderId="0" xfId="0" applyFill="1" applyAlignment="1" applyProtection="1">
      <alignment horizontal="center" vertical="center"/>
      <protection locked="0"/>
    </xf>
    <xf numFmtId="0" fontId="24" fillId="38" borderId="0" xfId="0" applyFont="1" applyFill="1" applyBorder="1" applyAlignment="1" applyProtection="1">
      <alignment vertical="center"/>
      <protection locked="0"/>
    </xf>
    <xf numFmtId="0" fontId="0" fillId="38" borderId="0" xfId="0" applyFill="1" applyBorder="1" applyProtection="1">
      <protection locked="0"/>
    </xf>
    <xf numFmtId="0" fontId="32" fillId="38" borderId="0" xfId="0" applyFont="1" applyFill="1" applyAlignment="1" applyProtection="1">
      <alignment vertical="center"/>
      <protection locked="0"/>
    </xf>
    <xf numFmtId="0" fontId="29" fillId="38" borderId="0" xfId="0" applyFont="1" applyFill="1" applyProtection="1">
      <protection locked="0"/>
    </xf>
    <xf numFmtId="0" fontId="16" fillId="38" borderId="24" xfId="0" applyFont="1" applyFill="1" applyBorder="1" applyAlignment="1" applyProtection="1">
      <alignment horizontal="center" vertical="center" wrapText="1"/>
      <protection locked="0"/>
    </xf>
    <xf numFmtId="0" fontId="20" fillId="38" borderId="0" xfId="0" applyFont="1" applyFill="1" applyBorder="1" applyAlignment="1" applyProtection="1">
      <alignment horizontal="left"/>
      <protection locked="0"/>
    </xf>
    <xf numFmtId="0" fontId="20" fillId="38" borderId="0" xfId="0" applyFont="1" applyFill="1" applyBorder="1" applyAlignment="1" applyProtection="1">
      <alignment horizontal="center"/>
      <protection locked="0"/>
    </xf>
    <xf numFmtId="0" fontId="21" fillId="38" borderId="81" xfId="0" applyFont="1" applyFill="1" applyBorder="1" applyAlignment="1" applyProtection="1">
      <alignment vertical="center"/>
      <protection locked="0"/>
    </xf>
    <xf numFmtId="0" fontId="21" fillId="38" borderId="83" xfId="0" applyFont="1" applyFill="1" applyBorder="1" applyAlignment="1" applyProtection="1">
      <alignment vertical="center"/>
      <protection locked="0"/>
    </xf>
    <xf numFmtId="0" fontId="21" fillId="38" borderId="23" xfId="0" applyFont="1" applyFill="1" applyBorder="1" applyAlignment="1" applyProtection="1">
      <alignment horizontal="center" vertical="center" wrapText="1"/>
      <protection locked="0"/>
    </xf>
    <xf numFmtId="0" fontId="21" fillId="38" borderId="92" xfId="0" applyFont="1" applyFill="1" applyBorder="1" applyAlignment="1" applyProtection="1">
      <alignment horizontal="center" vertical="center"/>
      <protection locked="0"/>
    </xf>
    <xf numFmtId="0" fontId="21" fillId="38" borderId="55" xfId="0" applyFont="1" applyFill="1" applyBorder="1" applyAlignment="1" applyProtection="1">
      <alignment horizontal="center" vertical="center"/>
      <protection locked="0"/>
    </xf>
    <xf numFmtId="0" fontId="0" fillId="38" borderId="61" xfId="0" applyFill="1" applyBorder="1" applyAlignment="1" applyProtection="1">
      <alignment horizontal="center" vertical="center"/>
      <protection locked="0"/>
    </xf>
    <xf numFmtId="0" fontId="0" fillId="38" borderId="0" xfId="0" applyFill="1" applyBorder="1" applyAlignment="1" applyProtection="1">
      <alignment horizontal="center" vertical="center"/>
      <protection locked="0"/>
    </xf>
    <xf numFmtId="0" fontId="0" fillId="38" borderId="85" xfId="0" applyFill="1" applyBorder="1" applyAlignment="1" applyProtection="1">
      <alignment horizontal="center" vertical="center"/>
      <protection locked="0"/>
    </xf>
    <xf numFmtId="0" fontId="0" fillId="38" borderId="34" xfId="0" applyFill="1" applyBorder="1" applyAlignment="1" applyProtection="1">
      <alignment horizontal="center" vertical="center"/>
      <protection locked="0"/>
    </xf>
    <xf numFmtId="0" fontId="0" fillId="38" borderId="35" xfId="0" applyFill="1" applyBorder="1" applyAlignment="1" applyProtection="1">
      <alignment horizontal="center" vertical="center"/>
      <protection locked="0"/>
    </xf>
    <xf numFmtId="0" fontId="24" fillId="38" borderId="0" xfId="0" applyFont="1" applyFill="1" applyBorder="1" applyAlignment="1" applyProtection="1">
      <alignment horizontal="left" vertical="center"/>
      <protection locked="0"/>
    </xf>
    <xf numFmtId="0" fontId="24" fillId="38" borderId="0" xfId="0" applyFont="1" applyFill="1" applyBorder="1" applyAlignment="1" applyProtection="1">
      <alignment horizontal="center" vertical="center"/>
      <protection locked="0"/>
    </xf>
    <xf numFmtId="0" fontId="20" fillId="38" borderId="0" xfId="0" applyFont="1" applyFill="1" applyBorder="1" applyAlignment="1" applyProtection="1">
      <alignment vertical="center"/>
      <protection locked="0"/>
    </xf>
    <xf numFmtId="0" fontId="25" fillId="38" borderId="0" xfId="0" applyFont="1" applyFill="1" applyAlignment="1" applyProtection="1">
      <alignment vertical="center"/>
      <protection locked="0"/>
    </xf>
    <xf numFmtId="0" fontId="25" fillId="38" borderId="0" xfId="0" applyFont="1" applyFill="1" applyAlignment="1" applyProtection="1">
      <alignment horizontal="center" vertical="center"/>
      <protection locked="0"/>
    </xf>
    <xf numFmtId="0" fontId="20" fillId="38" borderId="61" xfId="0" applyFont="1" applyFill="1" applyBorder="1" applyAlignment="1" applyProtection="1">
      <alignment horizontal="center" vertical="center" wrapText="1"/>
      <protection locked="0"/>
    </xf>
    <xf numFmtId="0" fontId="0" fillId="38" borderId="117" xfId="0" applyFill="1" applyBorder="1" applyAlignment="1" applyProtection="1">
      <alignment horizontal="center" vertical="center"/>
      <protection locked="0"/>
    </xf>
    <xf numFmtId="0" fontId="0" fillId="38" borderId="115" xfId="0" applyFill="1" applyBorder="1" applyAlignment="1" applyProtection="1">
      <alignment horizontal="center" vertical="center"/>
      <protection locked="0"/>
    </xf>
    <xf numFmtId="0" fontId="0" fillId="38" borderId="85" xfId="0" applyFill="1" applyBorder="1" applyAlignment="1" applyProtection="1">
      <protection locked="0"/>
    </xf>
    <xf numFmtId="0" fontId="0" fillId="38" borderId="0" xfId="0" applyFill="1" applyAlignment="1" applyProtection="1">
      <protection locked="0"/>
    </xf>
    <xf numFmtId="0" fontId="0" fillId="38" borderId="71" xfId="0" applyFill="1" applyBorder="1" applyAlignment="1" applyProtection="1">
      <protection locked="0"/>
    </xf>
    <xf numFmtId="0" fontId="0" fillId="38" borderId="0" xfId="0" applyFill="1" applyBorder="1" applyAlignment="1" applyProtection="1">
      <protection locked="0"/>
    </xf>
    <xf numFmtId="0" fontId="0" fillId="38" borderId="0" xfId="0" applyFont="1" applyFill="1" applyAlignment="1" applyProtection="1">
      <alignment vertical="center"/>
      <protection locked="0"/>
    </xf>
    <xf numFmtId="0" fontId="0" fillId="38" borderId="0" xfId="0" applyFont="1" applyFill="1" applyAlignment="1" applyProtection="1">
      <alignment horizontal="center" vertical="center"/>
      <protection locked="0"/>
    </xf>
    <xf numFmtId="0" fontId="0" fillId="38" borderId="34" xfId="0" applyFont="1" applyFill="1" applyBorder="1" applyAlignment="1" applyProtection="1">
      <alignment horizontal="center" vertical="center"/>
      <protection hidden="1"/>
    </xf>
    <xf numFmtId="0" fontId="0" fillId="38" borderId="35" xfId="0" applyFont="1" applyFill="1" applyBorder="1" applyAlignment="1" applyProtection="1">
      <alignment horizontal="center" vertical="center"/>
      <protection hidden="1"/>
    </xf>
    <xf numFmtId="0" fontId="0" fillId="38" borderId="36" xfId="0" applyFill="1" applyBorder="1" applyAlignment="1" applyProtection="1">
      <alignment horizontal="center" vertical="center"/>
      <protection hidden="1"/>
    </xf>
    <xf numFmtId="0" fontId="24" fillId="38" borderId="72" xfId="0" applyFont="1" applyFill="1" applyBorder="1" applyAlignment="1" applyProtection="1">
      <alignment horizontal="center" vertical="center"/>
      <protection hidden="1"/>
    </xf>
    <xf numFmtId="0" fontId="24" fillId="38" borderId="73" xfId="0" applyFont="1" applyFill="1" applyBorder="1" applyAlignment="1" applyProtection="1">
      <alignment horizontal="center" vertical="center"/>
      <protection hidden="1"/>
    </xf>
    <xf numFmtId="0" fontId="24" fillId="38" borderId="26" xfId="0" applyFont="1" applyFill="1" applyBorder="1" applyAlignment="1" applyProtection="1">
      <alignment horizontal="center" vertical="center"/>
      <protection hidden="1"/>
    </xf>
    <xf numFmtId="0" fontId="0" fillId="38" borderId="37" xfId="0" applyFill="1" applyBorder="1" applyAlignment="1" applyProtection="1">
      <alignment horizontal="center" vertical="center"/>
      <protection hidden="1"/>
    </xf>
    <xf numFmtId="0" fontId="0" fillId="38" borderId="38" xfId="0" applyFont="1" applyFill="1" applyBorder="1" applyAlignment="1" applyProtection="1">
      <alignment horizontal="center" vertical="center"/>
      <protection hidden="1"/>
    </xf>
    <xf numFmtId="0" fontId="0" fillId="38" borderId="41" xfId="0" applyFill="1" applyBorder="1" applyAlignment="1" applyProtection="1">
      <alignment horizontal="center" vertical="center"/>
      <protection hidden="1"/>
    </xf>
    <xf numFmtId="0" fontId="24" fillId="38" borderId="75" xfId="0" applyFont="1" applyFill="1" applyBorder="1" applyAlignment="1" applyProtection="1">
      <alignment horizontal="center" vertical="center"/>
      <protection hidden="1"/>
    </xf>
    <xf numFmtId="0" fontId="25" fillId="39" borderId="22" xfId="0" applyFont="1" applyFill="1" applyBorder="1" applyAlignment="1" applyProtection="1">
      <alignment horizontal="center" vertical="center"/>
      <protection hidden="1"/>
    </xf>
    <xf numFmtId="0" fontId="0" fillId="38" borderId="48" xfId="0" applyFill="1" applyBorder="1" applyAlignment="1" applyProtection="1">
      <alignment horizontal="center" vertical="center"/>
      <protection hidden="1"/>
    </xf>
    <xf numFmtId="0" fontId="0" fillId="38" borderId="49" xfId="0" applyFill="1" applyBorder="1" applyAlignment="1" applyProtection="1">
      <alignment horizontal="center" vertical="center"/>
      <protection hidden="1"/>
    </xf>
    <xf numFmtId="0" fontId="0" fillId="38" borderId="51" xfId="0" applyFill="1" applyBorder="1" applyAlignment="1" applyProtection="1">
      <alignment horizontal="center" vertical="center"/>
      <protection hidden="1"/>
    </xf>
    <xf numFmtId="0" fontId="0" fillId="38" borderId="46" xfId="0" applyFill="1" applyBorder="1" applyAlignment="1" applyProtection="1">
      <alignment horizontal="center" vertical="center"/>
      <protection hidden="1"/>
    </xf>
    <xf numFmtId="0" fontId="0" fillId="38" borderId="22" xfId="0" applyFill="1" applyBorder="1" applyAlignment="1" applyProtection="1">
      <alignment horizontal="center" vertical="center"/>
      <protection hidden="1"/>
    </xf>
    <xf numFmtId="0" fontId="0" fillId="38" borderId="47" xfId="0" applyFill="1" applyBorder="1" applyAlignment="1" applyProtection="1">
      <alignment horizontal="center" vertical="center"/>
      <protection hidden="1"/>
    </xf>
    <xf numFmtId="0" fontId="0" fillId="38" borderId="52" xfId="0" applyFill="1" applyBorder="1" applyAlignment="1" applyProtection="1">
      <alignment horizontal="center" vertical="center"/>
      <protection hidden="1"/>
    </xf>
    <xf numFmtId="0" fontId="0" fillId="38" borderId="53" xfId="0" applyFill="1" applyBorder="1" applyAlignment="1" applyProtection="1">
      <alignment horizontal="center" vertical="center"/>
      <protection hidden="1"/>
    </xf>
    <xf numFmtId="0" fontId="0" fillId="38" borderId="55" xfId="0" applyFill="1" applyBorder="1" applyAlignment="1" applyProtection="1">
      <alignment horizontal="center" vertical="center"/>
      <protection hidden="1"/>
    </xf>
    <xf numFmtId="0" fontId="20" fillId="38" borderId="23" xfId="0" applyFont="1" applyFill="1" applyBorder="1" applyAlignment="1" applyProtection="1">
      <alignment horizontal="center"/>
      <protection hidden="1"/>
    </xf>
    <xf numFmtId="0" fontId="20" fillId="38" borderId="24" xfId="0" applyFont="1" applyFill="1" applyBorder="1" applyAlignment="1" applyProtection="1">
      <alignment horizontal="center"/>
      <protection hidden="1"/>
    </xf>
    <xf numFmtId="0" fontId="20" fillId="38" borderId="25" xfId="0" applyFont="1" applyFill="1" applyBorder="1" applyAlignment="1" applyProtection="1">
      <alignment horizontal="center"/>
      <protection hidden="1"/>
    </xf>
    <xf numFmtId="0" fontId="0" fillId="38" borderId="38" xfId="0" applyFill="1" applyBorder="1" applyAlignment="1" applyProtection="1">
      <alignment horizontal="center" vertical="center"/>
      <protection hidden="1"/>
    </xf>
    <xf numFmtId="0" fontId="0" fillId="38" borderId="39" xfId="0" applyFill="1" applyBorder="1" applyAlignment="1" applyProtection="1">
      <alignment horizontal="center" vertical="center"/>
      <protection hidden="1"/>
    </xf>
    <xf numFmtId="0" fontId="24" fillId="38" borderId="23" xfId="0" applyFont="1" applyFill="1" applyBorder="1" applyAlignment="1" applyProtection="1">
      <alignment horizontal="center" vertical="center"/>
      <protection hidden="1"/>
    </xf>
    <xf numFmtId="0" fontId="24" fillId="38" borderId="24" xfId="0" applyFont="1" applyFill="1" applyBorder="1" applyAlignment="1" applyProtection="1">
      <alignment horizontal="center" vertical="center"/>
      <protection hidden="1"/>
    </xf>
    <xf numFmtId="0" fontId="24" fillId="38" borderId="25" xfId="0" applyFont="1" applyFill="1" applyBorder="1" applyAlignment="1" applyProtection="1">
      <alignment horizontal="center" vertical="center"/>
      <protection hidden="1"/>
    </xf>
    <xf numFmtId="0" fontId="0" fillId="38" borderId="57" xfId="0" applyFill="1" applyBorder="1" applyAlignment="1" applyProtection="1">
      <alignment horizontal="center" vertical="center"/>
      <protection hidden="1"/>
    </xf>
    <xf numFmtId="0" fontId="0" fillId="38" borderId="61" xfId="0" applyFill="1" applyBorder="1" applyAlignment="1" applyProtection="1">
      <alignment horizontal="center" vertical="center"/>
      <protection hidden="1"/>
    </xf>
    <xf numFmtId="0" fontId="0" fillId="38" borderId="69" xfId="0" applyFill="1" applyBorder="1" applyAlignment="1" applyProtection="1">
      <alignment horizontal="center" vertical="center"/>
      <protection hidden="1"/>
    </xf>
    <xf numFmtId="0" fontId="0" fillId="38" borderId="84" xfId="0" applyFill="1" applyBorder="1" applyAlignment="1" applyProtection="1">
      <alignment horizontal="center" vertical="center"/>
      <protection hidden="1"/>
    </xf>
    <xf numFmtId="0" fontId="20" fillId="38" borderId="72" xfId="0" applyFont="1" applyFill="1" applyBorder="1" applyAlignment="1" applyProtection="1">
      <alignment horizontal="center" vertical="center"/>
      <protection hidden="1"/>
    </xf>
    <xf numFmtId="0" fontId="20" fillId="38" borderId="75" xfId="0" applyFont="1" applyFill="1" applyBorder="1" applyAlignment="1" applyProtection="1">
      <alignment horizontal="center" vertical="center"/>
      <protection hidden="1"/>
    </xf>
    <xf numFmtId="0" fontId="0" fillId="38" borderId="23" xfId="0" applyFill="1" applyBorder="1" applyAlignment="1" applyProtection="1">
      <alignment horizontal="center" vertical="center"/>
      <protection hidden="1"/>
    </xf>
    <xf numFmtId="0" fontId="0" fillId="38" borderId="24" xfId="0" applyFill="1" applyBorder="1" applyAlignment="1" applyProtection="1">
      <alignment horizontal="center" vertical="center"/>
      <protection hidden="1"/>
    </xf>
    <xf numFmtId="0" fontId="0" fillId="38" borderId="25" xfId="0" applyFill="1" applyBorder="1" applyAlignment="1" applyProtection="1">
      <alignment horizontal="center" vertical="center"/>
      <protection hidden="1"/>
    </xf>
    <xf numFmtId="0" fontId="0" fillId="38" borderId="34" xfId="0" applyFill="1" applyBorder="1" applyAlignment="1" applyProtection="1">
      <alignment horizontal="center" vertical="center"/>
      <protection hidden="1"/>
    </xf>
    <xf numFmtId="0" fontId="0" fillId="38" borderId="35" xfId="0" applyFill="1" applyBorder="1" applyAlignment="1" applyProtection="1">
      <alignment horizontal="center" vertical="center"/>
      <protection hidden="1"/>
    </xf>
    <xf numFmtId="0" fontId="24" fillId="38" borderId="110" xfId="0" applyFont="1" applyFill="1" applyBorder="1" applyAlignment="1" applyProtection="1">
      <alignment horizontal="center" vertical="center"/>
      <protection hidden="1"/>
    </xf>
    <xf numFmtId="0" fontId="24" fillId="38" borderId="88" xfId="0" applyFont="1" applyFill="1" applyBorder="1" applyAlignment="1" applyProtection="1">
      <alignment horizontal="center" vertical="center"/>
      <protection hidden="1"/>
    </xf>
    <xf numFmtId="0" fontId="0" fillId="38" borderId="72" xfId="0" applyFill="1" applyBorder="1" applyAlignment="1" applyProtection="1">
      <alignment horizontal="center" vertical="center"/>
      <protection hidden="1"/>
    </xf>
    <xf numFmtId="0" fontId="24" fillId="38" borderId="99" xfId="0" applyFont="1" applyFill="1" applyBorder="1" applyAlignment="1" applyProtection="1">
      <alignment horizontal="center" vertical="center"/>
      <protection hidden="1"/>
    </xf>
    <xf numFmtId="0" fontId="0" fillId="38" borderId="99" xfId="0" applyFill="1" applyBorder="1" applyAlignment="1" applyProtection="1">
      <alignment horizontal="center" vertical="center"/>
      <protection hidden="1"/>
    </xf>
    <xf numFmtId="0" fontId="0" fillId="38" borderId="98" xfId="0" applyFill="1" applyBorder="1" applyAlignment="1" applyProtection="1">
      <alignment horizontal="center" vertical="center"/>
      <protection hidden="1"/>
    </xf>
    <xf numFmtId="0" fontId="24" fillId="38" borderId="0" xfId="0" applyFont="1" applyFill="1" applyProtection="1">
      <protection locked="0"/>
    </xf>
    <xf numFmtId="0" fontId="21" fillId="38" borderId="57" xfId="0" applyFont="1" applyFill="1" applyBorder="1" applyAlignment="1" applyProtection="1">
      <alignment horizontal="center" vertical="center" wrapText="1"/>
      <protection locked="0"/>
    </xf>
    <xf numFmtId="0" fontId="16" fillId="38" borderId="61" xfId="0" applyFont="1" applyFill="1" applyBorder="1" applyAlignment="1" applyProtection="1">
      <alignment horizontal="center" vertical="center" wrapText="1"/>
      <protection locked="0"/>
    </xf>
    <xf numFmtId="0" fontId="20" fillId="38" borderId="109" xfId="0" applyFont="1" applyFill="1" applyBorder="1" applyAlignment="1" applyProtection="1">
      <alignment horizontal="center" vertical="center" wrapText="1"/>
      <protection locked="0"/>
    </xf>
    <xf numFmtId="0" fontId="20" fillId="38" borderId="61" xfId="0" applyFont="1" applyFill="1" applyBorder="1" applyAlignment="1" applyProtection="1">
      <alignment vertical="center"/>
      <protection locked="0"/>
    </xf>
    <xf numFmtId="0" fontId="0" fillId="38" borderId="69" xfId="0" applyFill="1" applyBorder="1" applyProtection="1">
      <protection locked="0"/>
    </xf>
    <xf numFmtId="0" fontId="29" fillId="38" borderId="0" xfId="0" applyFont="1" applyFill="1" applyAlignment="1" applyProtection="1">
      <alignment horizontal="center"/>
      <protection locked="0"/>
    </xf>
    <xf numFmtId="0" fontId="21" fillId="38" borderId="58" xfId="0" applyFont="1" applyFill="1" applyBorder="1" applyAlignment="1" applyProtection="1">
      <alignment horizontal="center" vertical="center" wrapText="1"/>
      <protection locked="0"/>
    </xf>
    <xf numFmtId="0" fontId="21" fillId="38" borderId="59" xfId="0" applyFont="1" applyFill="1" applyBorder="1" applyAlignment="1" applyProtection="1">
      <alignment horizontal="center" vertical="center" wrapText="1"/>
      <protection locked="0"/>
    </xf>
    <xf numFmtId="0" fontId="20" fillId="38" borderId="59" xfId="0" applyFont="1" applyFill="1" applyBorder="1" applyAlignment="1" applyProtection="1">
      <alignment horizontal="center" vertical="center" wrapText="1"/>
      <protection locked="0"/>
    </xf>
    <xf numFmtId="0" fontId="20" fillId="38" borderId="60" xfId="0" applyFont="1" applyFill="1" applyBorder="1" applyAlignment="1" applyProtection="1">
      <alignment horizontal="center" vertical="center" wrapText="1"/>
      <protection locked="0"/>
    </xf>
    <xf numFmtId="0" fontId="16" fillId="38" borderId="0" xfId="0" applyFont="1" applyFill="1" applyBorder="1" applyAlignment="1" applyProtection="1">
      <alignment vertical="center"/>
      <protection locked="0"/>
    </xf>
    <xf numFmtId="0" fontId="23" fillId="38" borderId="0" xfId="0" applyFont="1" applyFill="1" applyBorder="1" applyAlignment="1" applyProtection="1">
      <protection locked="0"/>
    </xf>
    <xf numFmtId="0" fontId="23" fillId="38" borderId="0" xfId="0" applyFont="1" applyFill="1" applyAlignment="1" applyProtection="1">
      <alignment horizontal="left"/>
      <protection locked="0"/>
    </xf>
    <xf numFmtId="0" fontId="23" fillId="38" borderId="0" xfId="0" applyFont="1" applyFill="1" applyAlignment="1" applyProtection="1">
      <protection locked="0"/>
    </xf>
    <xf numFmtId="0" fontId="0" fillId="38" borderId="0" xfId="0" applyFill="1" applyBorder="1" applyAlignment="1" applyProtection="1">
      <alignment horizontal="center"/>
      <protection locked="0"/>
    </xf>
    <xf numFmtId="0" fontId="21" fillId="38" borderId="119" xfId="0" applyFont="1" applyFill="1" applyBorder="1" applyAlignment="1" applyProtection="1">
      <alignment horizontal="center" vertical="center" wrapText="1"/>
      <protection locked="0"/>
    </xf>
    <xf numFmtId="0" fontId="21" fillId="38" borderId="120" xfId="0" applyFont="1" applyFill="1" applyBorder="1" applyAlignment="1" applyProtection="1">
      <alignment horizontal="center" vertical="center" wrapText="1"/>
      <protection locked="0"/>
    </xf>
    <xf numFmtId="0" fontId="0" fillId="38" borderId="26" xfId="0" applyFill="1" applyBorder="1" applyProtection="1">
      <protection locked="0"/>
    </xf>
    <xf numFmtId="0" fontId="16" fillId="38" borderId="71" xfId="0" applyFont="1" applyFill="1" applyBorder="1" applyAlignment="1" applyProtection="1">
      <alignment vertical="center"/>
      <protection locked="0"/>
    </xf>
    <xf numFmtId="0" fontId="20" fillId="38" borderId="121" xfId="0" applyFont="1" applyFill="1" applyBorder="1" applyAlignment="1" applyProtection="1">
      <alignment horizontal="center" vertical="center" wrapText="1"/>
      <protection locked="0"/>
    </xf>
    <xf numFmtId="0" fontId="21" fillId="38" borderId="94" xfId="0" applyFont="1" applyFill="1" applyBorder="1" applyAlignment="1" applyProtection="1">
      <alignment horizontal="center" vertical="center" wrapText="1"/>
      <protection locked="0"/>
    </xf>
    <xf numFmtId="0" fontId="16" fillId="38" borderId="31" xfId="0" applyFont="1" applyFill="1" applyBorder="1" applyAlignment="1" applyProtection="1">
      <alignment vertical="center"/>
      <protection locked="0"/>
    </xf>
    <xf numFmtId="0" fontId="23" fillId="38" borderId="85" xfId="0" applyFont="1" applyFill="1" applyBorder="1" applyAlignment="1" applyProtection="1">
      <protection locked="0"/>
    </xf>
    <xf numFmtId="0" fontId="23" fillId="38" borderId="85" xfId="0" applyFont="1" applyFill="1" applyBorder="1" applyAlignment="1" applyProtection="1">
      <alignment horizontal="left"/>
      <protection locked="0"/>
    </xf>
    <xf numFmtId="0" fontId="0" fillId="38" borderId="85" xfId="0" applyFill="1" applyBorder="1" applyAlignment="1" applyProtection="1">
      <alignment horizontal="center"/>
      <protection locked="0"/>
    </xf>
    <xf numFmtId="0" fontId="0" fillId="38" borderId="86" xfId="0" applyFill="1" applyBorder="1" applyAlignment="1" applyProtection="1">
      <alignment horizontal="center"/>
      <protection locked="0"/>
    </xf>
    <xf numFmtId="0" fontId="0" fillId="38" borderId="100" xfId="0" applyFont="1" applyFill="1" applyBorder="1" applyAlignment="1" applyProtection="1">
      <alignment horizontal="center" vertical="center"/>
      <protection hidden="1"/>
    </xf>
    <xf numFmtId="0" fontId="0" fillId="38" borderId="39" xfId="0" applyFont="1" applyFill="1" applyBorder="1" applyAlignment="1" applyProtection="1">
      <alignment horizontal="center" vertical="center"/>
      <protection hidden="1"/>
    </xf>
    <xf numFmtId="0" fontId="0" fillId="38" borderId="101" xfId="0" applyFont="1" applyFill="1" applyBorder="1" applyAlignment="1" applyProtection="1">
      <alignment horizontal="center" vertical="center"/>
      <protection hidden="1"/>
    </xf>
    <xf numFmtId="0" fontId="0" fillId="38" borderId="103" xfId="0" applyFill="1" applyBorder="1" applyAlignment="1" applyProtection="1">
      <alignment horizontal="center" vertical="center"/>
      <protection hidden="1"/>
    </xf>
    <xf numFmtId="0" fontId="0" fillId="38" borderId="101" xfId="0" applyFill="1" applyBorder="1" applyAlignment="1" applyProtection="1">
      <alignment horizontal="center" vertical="center"/>
      <protection hidden="1"/>
    </xf>
    <xf numFmtId="0" fontId="24" fillId="38" borderId="23" xfId="0" applyFont="1" applyFill="1" applyBorder="1" applyAlignment="1" applyProtection="1">
      <alignment horizontal="center"/>
      <protection hidden="1"/>
    </xf>
    <xf numFmtId="0" fontId="24" fillId="38" borderId="24" xfId="0" applyFont="1" applyFill="1" applyBorder="1" applyAlignment="1" applyProtection="1">
      <alignment horizontal="center"/>
      <protection hidden="1"/>
    </xf>
    <xf numFmtId="0" fontId="24" fillId="38" borderId="25" xfId="0" applyFont="1" applyFill="1" applyBorder="1" applyAlignment="1" applyProtection="1">
      <alignment horizontal="center"/>
      <protection hidden="1"/>
    </xf>
    <xf numFmtId="0" fontId="24" fillId="38" borderId="31" xfId="0" applyFont="1" applyFill="1" applyBorder="1" applyAlignment="1" applyProtection="1">
      <alignment horizontal="center" vertical="center"/>
      <protection hidden="1"/>
    </xf>
    <xf numFmtId="0" fontId="24" fillId="38" borderId="27" xfId="0" applyFont="1" applyFill="1" applyBorder="1" applyAlignment="1" applyProtection="1">
      <alignment horizontal="center" vertical="center"/>
      <protection hidden="1"/>
    </xf>
    <xf numFmtId="0" fontId="0" fillId="38" borderId="73" xfId="0" applyFill="1" applyBorder="1" applyAlignment="1" applyProtection="1">
      <alignment horizontal="center" vertical="center"/>
      <protection hidden="1"/>
    </xf>
    <xf numFmtId="0" fontId="0" fillId="38" borderId="75" xfId="0" applyFill="1" applyBorder="1" applyAlignment="1" applyProtection="1">
      <alignment horizontal="center" vertical="center"/>
      <protection hidden="1"/>
    </xf>
    <xf numFmtId="0" fontId="0" fillId="38" borderId="76" xfId="0" applyFill="1" applyBorder="1" applyAlignment="1" applyProtection="1">
      <alignment horizontal="center" vertical="center"/>
      <protection hidden="1"/>
    </xf>
    <xf numFmtId="0" fontId="20" fillId="38" borderId="0" xfId="0" applyFont="1" applyFill="1" applyAlignment="1" applyProtection="1">
      <alignment vertical="center"/>
      <protection hidden="1"/>
    </xf>
    <xf numFmtId="0" fontId="20" fillId="38" borderId="0" xfId="0" applyFont="1" applyFill="1" applyBorder="1" applyAlignment="1" applyProtection="1">
      <alignment vertical="center"/>
      <protection hidden="1"/>
    </xf>
    <xf numFmtId="0" fontId="20" fillId="38" borderId="0" xfId="0" applyFont="1" applyFill="1" applyAlignment="1" applyProtection="1">
      <alignment horizontal="center" vertical="center"/>
      <protection hidden="1"/>
    </xf>
    <xf numFmtId="0" fontId="16" fillId="38" borderId="0" xfId="0" applyFont="1" applyFill="1" applyProtection="1">
      <protection hidden="1"/>
    </xf>
    <xf numFmtId="0" fontId="16" fillId="38" borderId="0" xfId="0" applyFont="1" applyFill="1" applyAlignment="1" applyProtection="1">
      <alignment horizontal="center"/>
      <protection hidden="1"/>
    </xf>
    <xf numFmtId="0" fontId="16" fillId="38" borderId="0" xfId="0" applyFont="1" applyFill="1" applyAlignment="1" applyProtection="1">
      <alignment vertical="center"/>
      <protection hidden="1"/>
    </xf>
    <xf numFmtId="0" fontId="16" fillId="38" borderId="0" xfId="0" applyFont="1" applyFill="1" applyAlignment="1" applyProtection="1">
      <alignment horizontal="center" vertical="center"/>
      <protection hidden="1"/>
    </xf>
    <xf numFmtId="0" fontId="16" fillId="38" borderId="0" xfId="0" applyFont="1" applyFill="1" applyAlignment="1" applyProtection="1">
      <alignment horizontal="right" vertical="center"/>
      <protection hidden="1"/>
    </xf>
    <xf numFmtId="0" fontId="18" fillId="38" borderId="0" xfId="0" applyFont="1" applyFill="1" applyBorder="1" applyAlignment="1" applyProtection="1">
      <alignment wrapText="1"/>
      <protection hidden="1"/>
    </xf>
    <xf numFmtId="0" fontId="16" fillId="38" borderId="0" xfId="0" applyFont="1" applyFill="1" applyBorder="1" applyAlignment="1" applyProtection="1">
      <alignment vertical="center"/>
      <protection hidden="1"/>
    </xf>
    <xf numFmtId="0" fontId="16" fillId="38" borderId="71" xfId="0" applyFont="1" applyFill="1" applyBorder="1" applyAlignment="1" applyProtection="1">
      <alignment horizontal="center" vertical="center"/>
      <protection hidden="1"/>
    </xf>
    <xf numFmtId="0" fontId="16" fillId="38" borderId="84" xfId="0" applyFont="1" applyFill="1" applyBorder="1" applyAlignment="1" applyProtection="1">
      <alignment vertical="center"/>
      <protection hidden="1"/>
    </xf>
    <xf numFmtId="0" fontId="16" fillId="38" borderId="85" xfId="0" applyFont="1" applyFill="1" applyBorder="1" applyAlignment="1" applyProtection="1">
      <alignment vertical="center"/>
      <protection hidden="1"/>
    </xf>
    <xf numFmtId="0" fontId="16" fillId="38" borderId="85" xfId="0" applyFont="1" applyFill="1" applyBorder="1" applyAlignment="1" applyProtection="1">
      <alignment horizontal="right" vertical="center"/>
      <protection hidden="1"/>
    </xf>
    <xf numFmtId="0" fontId="16" fillId="38" borderId="31" xfId="0" applyFont="1" applyFill="1" applyBorder="1" applyAlignment="1" applyProtection="1">
      <alignment horizontal="center" vertical="center"/>
      <protection hidden="1"/>
    </xf>
    <xf numFmtId="0" fontId="21" fillId="38" borderId="23" xfId="0" applyFont="1" applyFill="1" applyBorder="1" applyAlignment="1" applyProtection="1">
      <alignment horizontal="center" vertical="center" textRotation="90" wrapText="1"/>
      <protection locked="0"/>
    </xf>
    <xf numFmtId="0" fontId="16" fillId="38" borderId="23" xfId="0" applyFont="1" applyFill="1" applyBorder="1" applyAlignment="1" applyProtection="1">
      <alignment horizontal="center" vertical="center" textRotation="90" wrapText="1"/>
      <protection locked="0"/>
    </xf>
    <xf numFmtId="0" fontId="16" fillId="38" borderId="24" xfId="0" applyFont="1" applyFill="1" applyBorder="1" applyAlignment="1" applyProtection="1">
      <alignment horizontal="center" vertical="center" textRotation="90" wrapText="1"/>
      <protection locked="0"/>
    </xf>
    <xf numFmtId="0" fontId="20" fillId="38" borderId="24" xfId="0" applyFont="1" applyFill="1" applyBorder="1" applyAlignment="1" applyProtection="1">
      <alignment horizontal="center" vertical="center" textRotation="90" wrapText="1"/>
      <protection locked="0"/>
    </xf>
    <xf numFmtId="0" fontId="20" fillId="38" borderId="25" xfId="0" applyFont="1" applyFill="1" applyBorder="1" applyAlignment="1" applyProtection="1">
      <alignment horizontal="center" vertical="center" textRotation="90" wrapText="1"/>
      <protection locked="0"/>
    </xf>
    <xf numFmtId="0" fontId="21" fillId="38" borderId="39" xfId="0" applyFont="1" applyFill="1" applyBorder="1" applyAlignment="1" applyProtection="1">
      <alignment horizontal="center" vertical="center" textRotation="90"/>
      <protection locked="0"/>
    </xf>
    <xf numFmtId="0" fontId="0" fillId="38" borderId="41" xfId="0" applyFill="1" applyBorder="1" applyAlignment="1" applyProtection="1">
      <alignment vertical="center" textRotation="90"/>
      <protection locked="0"/>
    </xf>
    <xf numFmtId="0" fontId="21" fillId="38" borderId="76" xfId="0" applyFont="1" applyFill="1" applyBorder="1" applyAlignment="1" applyProtection="1">
      <alignment horizontal="center" vertical="center" textRotation="90"/>
      <protection locked="0"/>
    </xf>
    <xf numFmtId="0" fontId="21" fillId="38" borderId="41" xfId="0" applyFont="1" applyFill="1" applyBorder="1" applyAlignment="1" applyProtection="1">
      <alignment horizontal="center" vertical="center" textRotation="90"/>
      <protection locked="0"/>
    </xf>
    <xf numFmtId="0" fontId="27" fillId="38" borderId="124" xfId="0" applyFont="1" applyFill="1" applyBorder="1" applyAlignment="1" applyProtection="1">
      <alignment horizontal="center" vertical="center" textRotation="90" wrapText="1"/>
      <protection locked="0"/>
    </xf>
    <xf numFmtId="0" fontId="21" fillId="38" borderId="55" xfId="0" applyFont="1" applyFill="1" applyBorder="1" applyAlignment="1" applyProtection="1">
      <alignment horizontal="center" vertical="center" textRotation="90"/>
      <protection locked="0"/>
    </xf>
    <xf numFmtId="0" fontId="16" fillId="38" borderId="25" xfId="0" applyFont="1" applyFill="1" applyBorder="1" applyAlignment="1" applyProtection="1">
      <alignment horizontal="center" vertical="center" textRotation="90" wrapText="1"/>
      <protection locked="0"/>
    </xf>
    <xf numFmtId="0" fontId="20" fillId="38" borderId="71" xfId="0" applyFont="1" applyFill="1" applyBorder="1" applyAlignment="1" applyProtection="1">
      <alignment horizontal="center" vertical="center"/>
      <protection hidden="1"/>
    </xf>
    <xf numFmtId="0" fontId="16" fillId="38" borderId="72" xfId="0" applyFont="1" applyFill="1" applyBorder="1" applyAlignment="1" applyProtection="1">
      <alignment horizontal="center" vertical="center" textRotation="90" wrapText="1"/>
      <protection locked="0"/>
    </xf>
    <xf numFmtId="0" fontId="16" fillId="38" borderId="73" xfId="0" applyFont="1" applyFill="1" applyBorder="1" applyAlignment="1" applyProtection="1">
      <alignment horizontal="center" vertical="center" textRotation="90" wrapText="1"/>
      <protection locked="0"/>
    </xf>
    <xf numFmtId="0" fontId="16" fillId="38" borderId="75" xfId="0" applyFont="1" applyFill="1" applyBorder="1" applyAlignment="1" applyProtection="1">
      <alignment horizontal="center" vertical="center" textRotation="90" wrapText="1"/>
      <protection locked="0"/>
    </xf>
    <xf numFmtId="0" fontId="27" fillId="38" borderId="122" xfId="0" applyFont="1" applyFill="1" applyBorder="1" applyAlignment="1" applyProtection="1">
      <alignment horizontal="center" vertical="center" textRotation="90" wrapText="1"/>
      <protection locked="0"/>
    </xf>
    <xf numFmtId="0" fontId="24" fillId="38" borderId="26" xfId="0" applyFont="1" applyFill="1" applyBorder="1" applyAlignment="1" applyProtection="1">
      <alignment vertical="center"/>
      <protection locked="0"/>
    </xf>
    <xf numFmtId="0" fontId="24" fillId="38" borderId="31" xfId="0" applyFont="1" applyFill="1" applyBorder="1" applyAlignment="1" applyProtection="1">
      <alignment vertical="center"/>
      <protection locked="0"/>
    </xf>
    <xf numFmtId="0" fontId="16" fillId="38" borderId="57" xfId="0" applyFont="1" applyFill="1" applyBorder="1" applyAlignment="1" applyProtection="1">
      <alignment horizontal="center" vertical="center" textRotation="90" wrapText="1"/>
      <protection locked="0"/>
    </xf>
    <xf numFmtId="0" fontId="16" fillId="38" borderId="61" xfId="0" applyFont="1" applyFill="1" applyBorder="1" applyAlignment="1" applyProtection="1">
      <alignment horizontal="center" vertical="center" textRotation="90" wrapText="1"/>
      <protection locked="0"/>
    </xf>
    <xf numFmtId="0" fontId="19" fillId="38" borderId="83" xfId="0" applyFont="1" applyFill="1" applyBorder="1" applyAlignment="1" applyProtection="1">
      <alignment horizontal="center" vertical="center"/>
      <protection locked="0"/>
    </xf>
    <xf numFmtId="0" fontId="0" fillId="38" borderId="25" xfId="0" applyFill="1" applyBorder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locked="0"/>
    </xf>
    <xf numFmtId="0" fontId="20" fillId="38" borderId="0" xfId="0" applyFont="1" applyFill="1" applyBorder="1" applyAlignment="1" applyProtection="1">
      <alignment horizontal="center" vertical="center"/>
      <protection locked="0"/>
    </xf>
    <xf numFmtId="0" fontId="24" fillId="38" borderId="84" xfId="0" applyFont="1" applyFill="1" applyBorder="1" applyAlignment="1" applyProtection="1">
      <alignment vertical="center"/>
      <protection locked="0"/>
    </xf>
    <xf numFmtId="0" fontId="24" fillId="38" borderId="85" xfId="0" applyFont="1" applyFill="1" applyBorder="1" applyAlignment="1" applyProtection="1">
      <alignment vertical="center"/>
      <protection locked="0"/>
    </xf>
    <xf numFmtId="0" fontId="0" fillId="38" borderId="86" xfId="0" applyFill="1" applyBorder="1" applyProtection="1">
      <protection locked="0"/>
    </xf>
    <xf numFmtId="0" fontId="16" fillId="38" borderId="69" xfId="0" applyFont="1" applyFill="1" applyBorder="1" applyAlignment="1" applyProtection="1">
      <alignment horizontal="center" vertical="center" textRotation="90" wrapText="1"/>
      <protection locked="0"/>
    </xf>
    <xf numFmtId="0" fontId="0" fillId="38" borderId="71" xfId="0" applyFill="1" applyBorder="1" applyAlignment="1" applyProtection="1">
      <alignment vertical="center"/>
      <protection locked="0"/>
    </xf>
    <xf numFmtId="0" fontId="0" fillId="38" borderId="88" xfId="0" applyFill="1" applyBorder="1" applyAlignment="1" applyProtection="1">
      <alignment vertical="center"/>
      <protection locked="0"/>
    </xf>
    <xf numFmtId="0" fontId="0" fillId="38" borderId="87" xfId="0" applyFill="1" applyBorder="1" applyAlignment="1" applyProtection="1">
      <alignment vertical="center"/>
      <protection locked="0"/>
    </xf>
    <xf numFmtId="0" fontId="0" fillId="38" borderId="26" xfId="0" applyFill="1" applyBorder="1" applyAlignment="1" applyProtection="1">
      <alignment vertical="center"/>
      <protection locked="0"/>
    </xf>
    <xf numFmtId="0" fontId="0" fillId="38" borderId="31" xfId="0" applyFill="1" applyBorder="1" applyAlignment="1" applyProtection="1">
      <alignment vertical="center"/>
      <protection locked="0"/>
    </xf>
    <xf numFmtId="0" fontId="0" fillId="38" borderId="27" xfId="0" applyFill="1" applyBorder="1" applyAlignment="1" applyProtection="1">
      <alignment vertical="center"/>
      <protection locked="0"/>
    </xf>
    <xf numFmtId="0" fontId="0" fillId="38" borderId="89" xfId="0" applyFill="1" applyBorder="1" applyAlignment="1" applyProtection="1">
      <alignment vertical="center"/>
      <protection locked="0"/>
    </xf>
    <xf numFmtId="0" fontId="0" fillId="38" borderId="0" xfId="0" applyFill="1" applyBorder="1" applyAlignment="1" applyProtection="1">
      <alignment vertical="center"/>
      <protection locked="0"/>
    </xf>
    <xf numFmtId="0" fontId="0" fillId="38" borderId="90" xfId="0" applyFill="1" applyBorder="1" applyAlignment="1" applyProtection="1">
      <alignment vertical="center"/>
      <protection locked="0"/>
    </xf>
    <xf numFmtId="0" fontId="24" fillId="38" borderId="27" xfId="0" applyFont="1" applyFill="1" applyBorder="1" applyAlignment="1" applyProtection="1">
      <alignment vertical="center"/>
      <protection locked="0"/>
    </xf>
    <xf numFmtId="0" fontId="0" fillId="38" borderId="81" xfId="0" applyFill="1" applyBorder="1" applyAlignment="1" applyProtection="1">
      <alignment vertical="center"/>
      <protection locked="0"/>
    </xf>
    <xf numFmtId="0" fontId="0" fillId="38" borderId="82" xfId="0" applyFill="1" applyBorder="1" applyAlignment="1" applyProtection="1">
      <alignment vertical="center"/>
      <protection locked="0"/>
    </xf>
    <xf numFmtId="0" fontId="0" fillId="38" borderId="83" xfId="0" applyFill="1" applyBorder="1" applyAlignment="1" applyProtection="1">
      <alignment vertical="center"/>
      <protection locked="0"/>
    </xf>
    <xf numFmtId="0" fontId="0" fillId="38" borderId="79" xfId="0" applyFill="1" applyBorder="1" applyAlignment="1" applyProtection="1">
      <alignment vertical="center"/>
      <protection locked="0"/>
    </xf>
    <xf numFmtId="0" fontId="0" fillId="38" borderId="28" xfId="0" applyFill="1" applyBorder="1" applyAlignment="1" applyProtection="1">
      <alignment vertical="center"/>
      <protection locked="0"/>
    </xf>
    <xf numFmtId="0" fontId="0" fillId="38" borderId="80" xfId="0" applyFill="1" applyBorder="1" applyAlignment="1" applyProtection="1">
      <alignment vertical="center"/>
      <protection locked="0"/>
    </xf>
    <xf numFmtId="0" fontId="33" fillId="39" borderId="73" xfId="0" applyFont="1" applyFill="1" applyBorder="1" applyAlignment="1" applyProtection="1">
      <alignment horizontal="center" vertical="center" textRotation="90" wrapText="1"/>
      <protection locked="0"/>
    </xf>
    <xf numFmtId="0" fontId="25" fillId="41" borderId="22" xfId="0" applyFont="1" applyFill="1" applyBorder="1" applyAlignment="1" applyProtection="1">
      <alignment horizontal="center" vertical="center"/>
      <protection hidden="1"/>
    </xf>
    <xf numFmtId="0" fontId="19" fillId="38" borderId="83" xfId="0" applyFont="1" applyFill="1" applyBorder="1" applyAlignment="1" applyProtection="1">
      <alignment vertical="center"/>
      <protection locked="0"/>
    </xf>
    <xf numFmtId="0" fontId="25" fillId="39" borderId="49" xfId="0" applyFont="1" applyFill="1" applyBorder="1" applyAlignment="1" applyProtection="1">
      <alignment horizontal="center" vertical="center"/>
      <protection hidden="1"/>
    </xf>
    <xf numFmtId="0" fontId="25" fillId="41" borderId="49" xfId="0" applyFont="1" applyFill="1" applyBorder="1" applyAlignment="1" applyProtection="1">
      <alignment horizontal="center" vertical="center"/>
      <protection hidden="1"/>
    </xf>
    <xf numFmtId="0" fontId="36" fillId="39" borderId="73" xfId="0" applyFont="1" applyFill="1" applyBorder="1" applyAlignment="1" applyProtection="1">
      <alignment horizontal="center" vertical="center" textRotation="90" wrapText="1"/>
      <protection locked="0"/>
    </xf>
    <xf numFmtId="0" fontId="33" fillId="39" borderId="93" xfId="0" applyFont="1" applyFill="1" applyBorder="1" applyAlignment="1" applyProtection="1">
      <alignment horizontal="center" vertical="center" textRotation="90" wrapText="1"/>
      <protection locked="0"/>
    </xf>
    <xf numFmtId="0" fontId="25" fillId="39" borderId="66" xfId="0" applyFont="1" applyFill="1" applyBorder="1" applyAlignment="1" applyProtection="1">
      <alignment horizontal="center" vertical="center"/>
      <protection hidden="1"/>
    </xf>
    <xf numFmtId="0" fontId="25" fillId="39" borderId="33" xfId="0" applyFont="1" applyFill="1" applyBorder="1" applyAlignment="1" applyProtection="1">
      <alignment horizontal="center" vertical="center"/>
      <protection hidden="1"/>
    </xf>
    <xf numFmtId="0" fontId="33" fillId="39" borderId="74" xfId="0" applyFont="1" applyFill="1" applyBorder="1" applyAlignment="1" applyProtection="1">
      <alignment horizontal="center" vertical="center" textRotation="90" wrapText="1"/>
      <protection locked="0"/>
    </xf>
    <xf numFmtId="0" fontId="25" fillId="39" borderId="50" xfId="0" applyFont="1" applyFill="1" applyBorder="1" applyAlignment="1" applyProtection="1">
      <alignment horizontal="center" vertical="center"/>
      <protection hidden="1"/>
    </xf>
    <xf numFmtId="0" fontId="25" fillId="39" borderId="32" xfId="0" applyFont="1" applyFill="1" applyBorder="1" applyAlignment="1" applyProtection="1">
      <alignment horizontal="center" vertical="center"/>
      <protection hidden="1"/>
    </xf>
    <xf numFmtId="0" fontId="25" fillId="41" borderId="48" xfId="0" applyFont="1" applyFill="1" applyBorder="1" applyAlignment="1" applyProtection="1">
      <alignment horizontal="center" vertical="center"/>
      <protection hidden="1"/>
    </xf>
    <xf numFmtId="0" fontId="25" fillId="41" borderId="51" xfId="0" applyFont="1" applyFill="1" applyBorder="1" applyAlignment="1" applyProtection="1">
      <alignment horizontal="center" vertical="center"/>
      <protection hidden="1"/>
    </xf>
    <xf numFmtId="0" fontId="25" fillId="41" borderId="46" xfId="0" applyFont="1" applyFill="1" applyBorder="1" applyAlignment="1" applyProtection="1">
      <alignment horizontal="center" vertical="center"/>
      <protection hidden="1"/>
    </xf>
    <xf numFmtId="0" fontId="25" fillId="41" borderId="47" xfId="0" applyFont="1" applyFill="1" applyBorder="1" applyAlignment="1" applyProtection="1">
      <alignment horizontal="center" vertical="center"/>
      <protection hidden="1"/>
    </xf>
    <xf numFmtId="0" fontId="33" fillId="42" borderId="72" xfId="0" applyFont="1" applyFill="1" applyBorder="1" applyAlignment="1" applyProtection="1">
      <alignment horizontal="center" vertical="center" textRotation="90" wrapText="1"/>
      <protection locked="0"/>
    </xf>
    <xf numFmtId="0" fontId="33" fillId="42" borderId="73" xfId="0" applyFont="1" applyFill="1" applyBorder="1" applyAlignment="1" applyProtection="1">
      <alignment horizontal="center" vertical="center" textRotation="90" wrapText="1"/>
      <protection locked="0"/>
    </xf>
    <xf numFmtId="0" fontId="33" fillId="42" borderId="75" xfId="0" applyFont="1" applyFill="1" applyBorder="1" applyAlignment="1" applyProtection="1">
      <alignment horizontal="center" vertical="center" textRotation="90" wrapText="1"/>
      <protection locked="0"/>
    </xf>
    <xf numFmtId="0" fontId="25" fillId="42" borderId="48" xfId="0" applyFont="1" applyFill="1" applyBorder="1" applyAlignment="1" applyProtection="1">
      <alignment horizontal="center" vertical="center"/>
      <protection hidden="1"/>
    </xf>
    <xf numFmtId="0" fontId="25" fillId="42" borderId="49" xfId="0" applyFont="1" applyFill="1" applyBorder="1" applyAlignment="1" applyProtection="1">
      <alignment horizontal="center" vertical="center"/>
      <protection hidden="1"/>
    </xf>
    <xf numFmtId="0" fontId="25" fillId="42" borderId="51" xfId="0" applyFont="1" applyFill="1" applyBorder="1" applyAlignment="1" applyProtection="1">
      <alignment horizontal="center" vertical="center"/>
      <protection hidden="1"/>
    </xf>
    <xf numFmtId="0" fontId="25" fillId="42" borderId="46" xfId="0" applyFont="1" applyFill="1" applyBorder="1" applyAlignment="1" applyProtection="1">
      <alignment horizontal="center" vertical="center"/>
      <protection hidden="1"/>
    </xf>
    <xf numFmtId="0" fontId="25" fillId="42" borderId="22" xfId="0" applyFont="1" applyFill="1" applyBorder="1" applyAlignment="1" applyProtection="1">
      <alignment horizontal="center" vertical="center"/>
      <protection hidden="1"/>
    </xf>
    <xf numFmtId="0" fontId="25" fillId="42" borderId="47" xfId="0" applyFont="1" applyFill="1" applyBorder="1" applyAlignment="1" applyProtection="1">
      <alignment horizontal="center" vertical="center"/>
      <protection hidden="1"/>
    </xf>
    <xf numFmtId="0" fontId="0" fillId="42" borderId="46" xfId="0" applyFont="1" applyFill="1" applyBorder="1" applyAlignment="1" applyProtection="1">
      <alignment horizontal="center"/>
      <protection hidden="1"/>
    </xf>
    <xf numFmtId="0" fontId="0" fillId="42" borderId="22" xfId="0" applyFont="1" applyFill="1" applyBorder="1" applyAlignment="1" applyProtection="1">
      <alignment horizontal="center"/>
      <protection hidden="1"/>
    </xf>
    <xf numFmtId="0" fontId="0" fillId="42" borderId="47" xfId="0" applyFont="1" applyFill="1" applyBorder="1" applyAlignment="1" applyProtection="1">
      <alignment horizontal="center"/>
      <protection hidden="1"/>
    </xf>
    <xf numFmtId="0" fontId="33" fillId="41" borderId="72" xfId="0" applyFont="1" applyFill="1" applyBorder="1" applyAlignment="1" applyProtection="1">
      <alignment horizontal="center" vertical="center" textRotation="90" wrapText="1"/>
      <protection locked="0"/>
    </xf>
    <xf numFmtId="0" fontId="33" fillId="41" borderId="73" xfId="0" applyFont="1" applyFill="1" applyBorder="1" applyAlignment="1" applyProtection="1">
      <alignment horizontal="center" vertical="center" textRotation="90" wrapText="1"/>
      <protection locked="0"/>
    </xf>
    <xf numFmtId="0" fontId="33" fillId="41" borderId="74" xfId="0" applyFont="1" applyFill="1" applyBorder="1" applyAlignment="1" applyProtection="1">
      <alignment horizontal="center" vertical="center" textRotation="90" wrapText="1"/>
      <protection locked="0"/>
    </xf>
    <xf numFmtId="0" fontId="33" fillId="43" borderId="72" xfId="0" applyFont="1" applyFill="1" applyBorder="1" applyAlignment="1" applyProtection="1">
      <alignment horizontal="center" vertical="center" textRotation="90" wrapText="1"/>
      <protection locked="0"/>
    </xf>
    <xf numFmtId="0" fontId="33" fillId="43" borderId="73" xfId="0" applyFont="1" applyFill="1" applyBorder="1" applyAlignment="1" applyProtection="1">
      <alignment horizontal="center" vertical="center" textRotation="90" wrapText="1"/>
      <protection locked="0"/>
    </xf>
    <xf numFmtId="0" fontId="33" fillId="43" borderId="75" xfId="0" applyFont="1" applyFill="1" applyBorder="1" applyAlignment="1" applyProtection="1">
      <alignment horizontal="center" vertical="center" textRotation="90" wrapText="1"/>
      <protection locked="0"/>
    </xf>
    <xf numFmtId="0" fontId="25" fillId="43" borderId="49" xfId="0" applyFont="1" applyFill="1" applyBorder="1" applyAlignment="1" applyProtection="1">
      <alignment horizontal="center" vertical="center"/>
      <protection hidden="1"/>
    </xf>
    <xf numFmtId="0" fontId="25" fillId="43" borderId="22" xfId="0" applyFont="1" applyFill="1" applyBorder="1" applyAlignment="1" applyProtection="1">
      <alignment horizontal="center" vertical="center"/>
      <protection hidden="1"/>
    </xf>
    <xf numFmtId="0" fontId="33" fillId="40" borderId="72" xfId="0" applyFont="1" applyFill="1" applyBorder="1" applyAlignment="1" applyProtection="1">
      <alignment horizontal="center" vertical="center" textRotation="90" wrapText="1"/>
      <protection locked="0"/>
    </xf>
    <xf numFmtId="0" fontId="33" fillId="40" borderId="73" xfId="0" applyFont="1" applyFill="1" applyBorder="1" applyAlignment="1" applyProtection="1">
      <alignment horizontal="center" vertical="center" textRotation="90" wrapText="1"/>
      <protection locked="0"/>
    </xf>
    <xf numFmtId="0" fontId="33" fillId="40" borderId="75" xfId="0" applyFont="1" applyFill="1" applyBorder="1" applyAlignment="1" applyProtection="1">
      <alignment horizontal="center" vertical="center" textRotation="90" wrapText="1"/>
      <protection locked="0"/>
    </xf>
    <xf numFmtId="0" fontId="25" fillId="40" borderId="66" xfId="0" applyFont="1" applyFill="1" applyBorder="1" applyAlignment="1" applyProtection="1">
      <alignment horizontal="center" vertical="center"/>
      <protection hidden="1"/>
    </xf>
    <xf numFmtId="0" fontId="25" fillId="40" borderId="49" xfId="0" applyFont="1" applyFill="1" applyBorder="1" applyAlignment="1" applyProtection="1">
      <alignment horizontal="center" vertical="center"/>
      <protection hidden="1"/>
    </xf>
    <xf numFmtId="0" fontId="25" fillId="40" borderId="50" xfId="0" applyFont="1" applyFill="1" applyBorder="1" applyAlignment="1" applyProtection="1">
      <alignment horizontal="center" vertical="center"/>
      <protection hidden="1"/>
    </xf>
    <xf numFmtId="0" fontId="25" fillId="40" borderId="33" xfId="0" applyFont="1" applyFill="1" applyBorder="1" applyAlignment="1" applyProtection="1">
      <alignment horizontal="center" vertical="center"/>
      <protection hidden="1"/>
    </xf>
    <xf numFmtId="0" fontId="25" fillId="40" borderId="22" xfId="0" applyFont="1" applyFill="1" applyBorder="1" applyAlignment="1" applyProtection="1">
      <alignment horizontal="center" vertical="center"/>
      <protection hidden="1"/>
    </xf>
    <xf numFmtId="0" fontId="25" fillId="40" borderId="32" xfId="0" applyFont="1" applyFill="1" applyBorder="1" applyAlignment="1" applyProtection="1">
      <alignment horizontal="center" vertical="center"/>
      <protection hidden="1"/>
    </xf>
    <xf numFmtId="0" fontId="33" fillId="44" borderId="72" xfId="0" applyFont="1" applyFill="1" applyBorder="1" applyAlignment="1" applyProtection="1">
      <alignment horizontal="center" vertical="center" textRotation="90" wrapText="1"/>
      <protection locked="0"/>
    </xf>
    <xf numFmtId="0" fontId="33" fillId="44" borderId="73" xfId="0" applyFont="1" applyFill="1" applyBorder="1" applyAlignment="1" applyProtection="1">
      <alignment horizontal="center" vertical="center" textRotation="90" wrapText="1"/>
      <protection locked="0"/>
    </xf>
    <xf numFmtId="0" fontId="25" fillId="44" borderId="48" xfId="0" applyFont="1" applyFill="1" applyBorder="1" applyAlignment="1" applyProtection="1">
      <alignment horizontal="center" vertical="center"/>
      <protection hidden="1"/>
    </xf>
    <xf numFmtId="0" fontId="25" fillId="44" borderId="49" xfId="0" applyFont="1" applyFill="1" applyBorder="1" applyAlignment="1" applyProtection="1">
      <alignment horizontal="center" vertical="center"/>
      <protection hidden="1"/>
    </xf>
    <xf numFmtId="0" fontId="25" fillId="44" borderId="46" xfId="0" applyFont="1" applyFill="1" applyBorder="1" applyAlignment="1" applyProtection="1">
      <alignment horizontal="center" vertical="center"/>
      <protection hidden="1"/>
    </xf>
    <xf numFmtId="0" fontId="25" fillId="44" borderId="22" xfId="0" applyFont="1" applyFill="1" applyBorder="1" applyAlignment="1" applyProtection="1">
      <alignment horizontal="center" vertical="center"/>
      <protection hidden="1"/>
    </xf>
    <xf numFmtId="0" fontId="25" fillId="43" borderId="48" xfId="0" applyFont="1" applyFill="1" applyBorder="1" applyAlignment="1" applyProtection="1">
      <alignment horizontal="center" vertical="center"/>
      <protection hidden="1"/>
    </xf>
    <xf numFmtId="0" fontId="25" fillId="43" borderId="51" xfId="0" applyFont="1" applyFill="1" applyBorder="1" applyAlignment="1" applyProtection="1">
      <alignment horizontal="center" vertical="center"/>
      <protection hidden="1"/>
    </xf>
    <xf numFmtId="0" fontId="25" fillId="43" borderId="46" xfId="0" applyFont="1" applyFill="1" applyBorder="1" applyAlignment="1" applyProtection="1">
      <alignment horizontal="center" vertical="center"/>
      <protection hidden="1"/>
    </xf>
    <xf numFmtId="0" fontId="25" fillId="43" borderId="47" xfId="0" applyFont="1" applyFill="1" applyBorder="1" applyAlignment="1" applyProtection="1">
      <alignment horizontal="center" vertical="center"/>
      <protection hidden="1"/>
    </xf>
    <xf numFmtId="0" fontId="33" fillId="45" borderId="93" xfId="0" applyFont="1" applyFill="1" applyBorder="1" applyAlignment="1" applyProtection="1">
      <alignment horizontal="center" vertical="center" textRotation="90" wrapText="1"/>
      <protection locked="0"/>
    </xf>
    <xf numFmtId="0" fontId="33" fillId="45" borderId="73" xfId="0" applyFont="1" applyFill="1" applyBorder="1" applyAlignment="1" applyProtection="1">
      <alignment horizontal="center" vertical="center" textRotation="90" wrapText="1"/>
      <protection locked="0"/>
    </xf>
    <xf numFmtId="0" fontId="33" fillId="45" borderId="74" xfId="0" applyFont="1" applyFill="1" applyBorder="1" applyAlignment="1" applyProtection="1">
      <alignment vertical="center" textRotation="90" wrapText="1"/>
      <protection locked="0"/>
    </xf>
    <xf numFmtId="0" fontId="25" fillId="45" borderId="66" xfId="0" applyFont="1" applyFill="1" applyBorder="1" applyAlignment="1" applyProtection="1">
      <alignment horizontal="center" vertical="center"/>
      <protection hidden="1"/>
    </xf>
    <xf numFmtId="0" fontId="25" fillId="45" borderId="49" xfId="0" applyFont="1" applyFill="1" applyBorder="1" applyAlignment="1" applyProtection="1">
      <alignment horizontal="center" vertical="center"/>
      <protection hidden="1"/>
    </xf>
    <xf numFmtId="0" fontId="25" fillId="45" borderId="50" xfId="0" applyFont="1" applyFill="1" applyBorder="1" applyAlignment="1" applyProtection="1">
      <alignment horizontal="center" vertical="center"/>
      <protection hidden="1"/>
    </xf>
    <xf numFmtId="0" fontId="25" fillId="45" borderId="33" xfId="0" applyFont="1" applyFill="1" applyBorder="1" applyAlignment="1" applyProtection="1">
      <alignment horizontal="center" vertical="center"/>
      <protection hidden="1"/>
    </xf>
    <xf numFmtId="0" fontId="25" fillId="45" borderId="22" xfId="0" applyFont="1" applyFill="1" applyBorder="1" applyAlignment="1" applyProtection="1">
      <alignment horizontal="center" vertical="center"/>
      <protection hidden="1"/>
    </xf>
    <xf numFmtId="0" fontId="25" fillId="45" borderId="32" xfId="0" applyFont="1" applyFill="1" applyBorder="1" applyAlignment="1" applyProtection="1">
      <alignment horizontal="center" vertical="center"/>
      <protection hidden="1"/>
    </xf>
    <xf numFmtId="0" fontId="36" fillId="41" borderId="73" xfId="0" applyFont="1" applyFill="1" applyBorder="1" applyAlignment="1" applyProtection="1">
      <alignment horizontal="center" vertical="center" textRotation="90" wrapText="1"/>
      <protection locked="0"/>
    </xf>
    <xf numFmtId="0" fontId="36" fillId="40" borderId="73" xfId="0" applyFont="1" applyFill="1" applyBorder="1" applyAlignment="1" applyProtection="1">
      <alignment horizontal="center" vertical="center" textRotation="90" wrapText="1"/>
      <protection locked="0"/>
    </xf>
    <xf numFmtId="0" fontId="36" fillId="45" borderId="73" xfId="0" applyFont="1" applyFill="1" applyBorder="1" applyAlignment="1" applyProtection="1">
      <alignment horizontal="center" vertical="center" textRotation="90" wrapText="1"/>
      <protection locked="0"/>
    </xf>
    <xf numFmtId="0" fontId="25" fillId="45" borderId="48" xfId="0" applyFont="1" applyFill="1" applyBorder="1" applyAlignment="1" applyProtection="1">
      <alignment horizontal="center" vertical="center"/>
      <protection hidden="1"/>
    </xf>
    <xf numFmtId="0" fontId="25" fillId="45" borderId="51" xfId="0" applyFont="1" applyFill="1" applyBorder="1" applyAlignment="1" applyProtection="1">
      <alignment horizontal="center" vertical="center"/>
      <protection hidden="1"/>
    </xf>
    <xf numFmtId="0" fontId="25" fillId="45" borderId="46" xfId="0" applyFont="1" applyFill="1" applyBorder="1" applyAlignment="1" applyProtection="1">
      <alignment horizontal="center" vertical="center"/>
      <protection hidden="1"/>
    </xf>
    <xf numFmtId="0" fontId="25" fillId="45" borderId="47" xfId="0" applyFont="1" applyFill="1" applyBorder="1" applyAlignment="1" applyProtection="1">
      <alignment horizontal="center" vertical="center"/>
      <protection hidden="1"/>
    </xf>
    <xf numFmtId="0" fontId="36" fillId="46" borderId="73" xfId="0" applyFont="1" applyFill="1" applyBorder="1" applyAlignment="1" applyProtection="1">
      <alignment horizontal="center" vertical="center" textRotation="90" wrapText="1"/>
      <protection locked="0"/>
    </xf>
    <xf numFmtId="0" fontId="36" fillId="46" borderId="93" xfId="0" applyFont="1" applyFill="1" applyBorder="1" applyAlignment="1" applyProtection="1">
      <alignment horizontal="center" vertical="center" textRotation="90" wrapText="1"/>
      <protection locked="0"/>
    </xf>
    <xf numFmtId="0" fontId="25" fillId="46" borderId="66" xfId="0" applyFont="1" applyFill="1" applyBorder="1" applyAlignment="1" applyProtection="1">
      <alignment horizontal="center" vertical="center"/>
      <protection hidden="1"/>
    </xf>
    <xf numFmtId="0" fontId="33" fillId="44" borderId="74" xfId="0" applyFont="1" applyFill="1" applyBorder="1" applyAlignment="1" applyProtection="1">
      <alignment horizontal="center" vertical="center" textRotation="90" wrapText="1"/>
      <protection locked="0"/>
    </xf>
    <xf numFmtId="0" fontId="25" fillId="44" borderId="50" xfId="0" applyFont="1" applyFill="1" applyBorder="1" applyAlignment="1" applyProtection="1">
      <alignment horizontal="center" vertical="center"/>
      <protection hidden="1"/>
    </xf>
    <xf numFmtId="0" fontId="25" fillId="44" borderId="32" xfId="0" applyFont="1" applyFill="1" applyBorder="1" applyAlignment="1" applyProtection="1">
      <alignment horizontal="center" vertical="center"/>
      <protection hidden="1"/>
    </xf>
    <xf numFmtId="0" fontId="33" fillId="45" borderId="72" xfId="0" applyFont="1" applyFill="1" applyBorder="1" applyAlignment="1" applyProtection="1">
      <alignment horizontal="center" vertical="center" textRotation="90" wrapText="1"/>
      <protection locked="0"/>
    </xf>
    <xf numFmtId="0" fontId="33" fillId="45" borderId="75" xfId="0" applyFont="1" applyFill="1" applyBorder="1" applyAlignment="1" applyProtection="1">
      <alignment horizontal="center" vertical="center" textRotation="90" wrapText="1"/>
      <protection locked="0"/>
    </xf>
    <xf numFmtId="0" fontId="40" fillId="42" borderId="49" xfId="0" applyFont="1" applyFill="1" applyBorder="1" applyAlignment="1" applyProtection="1">
      <alignment horizontal="center" vertical="center"/>
      <protection hidden="1"/>
    </xf>
    <xf numFmtId="0" fontId="40" fillId="42" borderId="22" xfId="0" applyFont="1" applyFill="1" applyBorder="1" applyAlignment="1" applyProtection="1">
      <alignment horizontal="center" vertical="center"/>
      <protection hidden="1"/>
    </xf>
    <xf numFmtId="0" fontId="14" fillId="42" borderId="22" xfId="0" applyFont="1" applyFill="1" applyBorder="1" applyAlignment="1" applyProtection="1">
      <alignment horizontal="center"/>
      <protection hidden="1"/>
    </xf>
    <xf numFmtId="0" fontId="36" fillId="42" borderId="73" xfId="0" applyFont="1" applyFill="1" applyBorder="1" applyAlignment="1" applyProtection="1">
      <alignment horizontal="center" vertical="center" textRotation="90" wrapText="1"/>
      <protection locked="0"/>
    </xf>
    <xf numFmtId="0" fontId="40" fillId="39" borderId="49" xfId="0" applyFont="1" applyFill="1" applyBorder="1" applyAlignment="1" applyProtection="1">
      <alignment horizontal="center" vertical="center"/>
      <protection hidden="1"/>
    </xf>
    <xf numFmtId="0" fontId="40" fillId="39" borderId="22" xfId="0" applyFont="1" applyFill="1" applyBorder="1" applyAlignment="1" applyProtection="1">
      <alignment horizontal="center" vertical="center"/>
      <protection hidden="1"/>
    </xf>
    <xf numFmtId="0" fontId="40" fillId="41" borderId="49" xfId="0" applyFont="1" applyFill="1" applyBorder="1" applyAlignment="1" applyProtection="1">
      <alignment horizontal="center" vertical="center"/>
      <protection hidden="1"/>
    </xf>
    <xf numFmtId="0" fontId="40" fillId="41" borderId="22" xfId="0" applyFont="1" applyFill="1" applyBorder="1" applyAlignment="1" applyProtection="1">
      <alignment horizontal="center" vertical="center"/>
      <protection hidden="1"/>
    </xf>
    <xf numFmtId="0" fontId="40" fillId="40" borderId="49" xfId="0" applyFont="1" applyFill="1" applyBorder="1" applyAlignment="1" applyProtection="1">
      <alignment horizontal="center" vertical="center"/>
      <protection hidden="1"/>
    </xf>
    <xf numFmtId="0" fontId="40" fillId="40" borderId="22" xfId="0" applyFont="1" applyFill="1" applyBorder="1" applyAlignment="1" applyProtection="1">
      <alignment horizontal="center" vertical="center"/>
      <protection hidden="1"/>
    </xf>
    <xf numFmtId="0" fontId="36" fillId="43" borderId="73" xfId="0" applyFont="1" applyFill="1" applyBorder="1" applyAlignment="1" applyProtection="1">
      <alignment horizontal="center" vertical="center" textRotation="90" wrapText="1"/>
      <protection locked="0"/>
    </xf>
    <xf numFmtId="0" fontId="40" fillId="43" borderId="49" xfId="0" applyFont="1" applyFill="1" applyBorder="1" applyAlignment="1" applyProtection="1">
      <alignment horizontal="center" vertical="center"/>
      <protection hidden="1"/>
    </xf>
    <xf numFmtId="0" fontId="40" fillId="43" borderId="22" xfId="0" applyFont="1" applyFill="1" applyBorder="1" applyAlignment="1" applyProtection="1">
      <alignment horizontal="center" vertical="center"/>
      <protection hidden="1"/>
    </xf>
    <xf numFmtId="0" fontId="40" fillId="45" borderId="49" xfId="0" applyFont="1" applyFill="1" applyBorder="1" applyAlignment="1" applyProtection="1">
      <alignment horizontal="center" vertical="center"/>
      <protection hidden="1"/>
    </xf>
    <xf numFmtId="0" fontId="40" fillId="45" borderId="22" xfId="0" applyFont="1" applyFill="1" applyBorder="1" applyAlignment="1" applyProtection="1">
      <alignment horizontal="center" vertical="center"/>
      <protection hidden="1"/>
    </xf>
    <xf numFmtId="0" fontId="36" fillId="44" borderId="73" xfId="0" applyFont="1" applyFill="1" applyBorder="1" applyAlignment="1" applyProtection="1">
      <alignment horizontal="center" vertical="center" textRotation="90" wrapText="1"/>
      <protection locked="0"/>
    </xf>
    <xf numFmtId="0" fontId="40" fillId="44" borderId="49" xfId="0" applyFont="1" applyFill="1" applyBorder="1" applyAlignment="1" applyProtection="1">
      <alignment horizontal="center" vertical="center"/>
      <protection hidden="1"/>
    </xf>
    <xf numFmtId="0" fontId="40" fillId="44" borderId="22" xfId="0" applyFont="1" applyFill="1" applyBorder="1" applyAlignment="1" applyProtection="1">
      <alignment horizontal="center" vertical="center"/>
      <protection hidden="1"/>
    </xf>
    <xf numFmtId="0" fontId="43" fillId="46" borderId="42" xfId="0" applyFont="1" applyFill="1" applyBorder="1" applyAlignment="1" applyProtection="1">
      <alignment horizontal="center" vertical="center" textRotation="90" wrapText="1"/>
      <protection locked="0"/>
    </xf>
    <xf numFmtId="0" fontId="43" fillId="46" borderId="43" xfId="0" applyFont="1" applyFill="1" applyBorder="1" applyAlignment="1" applyProtection="1">
      <alignment horizontal="center" vertical="center" textRotation="90" wrapText="1"/>
      <protection locked="0"/>
    </xf>
    <xf numFmtId="0" fontId="44" fillId="46" borderId="34" xfId="0" applyFont="1" applyFill="1" applyBorder="1" applyAlignment="1" applyProtection="1">
      <alignment horizontal="center" vertical="center"/>
      <protection hidden="1"/>
    </xf>
    <xf numFmtId="0" fontId="45" fillId="46" borderId="35" xfId="0" applyFont="1" applyFill="1" applyBorder="1" applyAlignment="1" applyProtection="1">
      <alignment horizontal="center" vertical="center"/>
      <protection hidden="1"/>
    </xf>
    <xf numFmtId="0" fontId="44" fillId="46" borderId="35" xfId="0" applyFont="1" applyFill="1" applyBorder="1" applyAlignment="1" applyProtection="1">
      <alignment horizontal="center" vertical="center"/>
      <protection hidden="1"/>
    </xf>
    <xf numFmtId="0" fontId="44" fillId="46" borderId="46" xfId="0" applyFont="1" applyFill="1" applyBorder="1" applyAlignment="1" applyProtection="1">
      <alignment horizontal="center" vertical="center"/>
      <protection hidden="1"/>
    </xf>
    <xf numFmtId="0" fontId="45" fillId="46" borderId="22" xfId="0" applyFont="1" applyFill="1" applyBorder="1" applyAlignment="1" applyProtection="1">
      <alignment horizontal="center" vertical="center"/>
      <protection hidden="1"/>
    </xf>
    <xf numFmtId="0" fontId="44" fillId="46" borderId="22" xfId="0" applyFont="1" applyFill="1" applyBorder="1" applyAlignment="1" applyProtection="1">
      <alignment horizontal="center" vertical="center"/>
      <protection hidden="1"/>
    </xf>
    <xf numFmtId="0" fontId="25" fillId="46" borderId="64" xfId="0" applyFont="1" applyFill="1" applyBorder="1" applyAlignment="1" applyProtection="1">
      <alignment horizontal="center" vertical="center"/>
      <protection hidden="1"/>
    </xf>
    <xf numFmtId="0" fontId="25" fillId="42" borderId="52" xfId="0" applyFont="1" applyFill="1" applyBorder="1" applyAlignment="1" applyProtection="1">
      <alignment horizontal="center" vertical="center"/>
      <protection hidden="1"/>
    </xf>
    <xf numFmtId="0" fontId="40" fillId="42" borderId="53" xfId="0" applyFont="1" applyFill="1" applyBorder="1" applyAlignment="1" applyProtection="1">
      <alignment horizontal="center" vertical="center"/>
      <protection hidden="1"/>
    </xf>
    <xf numFmtId="0" fontId="25" fillId="42" borderId="53" xfId="0" applyFont="1" applyFill="1" applyBorder="1" applyAlignment="1" applyProtection="1">
      <alignment horizontal="center" vertical="center"/>
      <protection hidden="1"/>
    </xf>
    <xf numFmtId="0" fontId="25" fillId="42" borderId="55" xfId="0" applyFont="1" applyFill="1" applyBorder="1" applyAlignment="1" applyProtection="1">
      <alignment horizontal="center" vertical="center"/>
      <protection hidden="1"/>
    </xf>
    <xf numFmtId="0" fontId="25" fillId="39" borderId="67" xfId="0" applyFont="1" applyFill="1" applyBorder="1" applyAlignment="1" applyProtection="1">
      <alignment horizontal="center" vertical="center"/>
      <protection hidden="1"/>
    </xf>
    <xf numFmtId="0" fontId="40" fillId="39" borderId="53" xfId="0" applyFont="1" applyFill="1" applyBorder="1" applyAlignment="1" applyProtection="1">
      <alignment horizontal="center" vertical="center"/>
      <protection hidden="1"/>
    </xf>
    <xf numFmtId="0" fontId="25" fillId="39" borderId="53" xfId="0" applyFont="1" applyFill="1" applyBorder="1" applyAlignment="1" applyProtection="1">
      <alignment horizontal="center" vertical="center"/>
      <protection hidden="1"/>
    </xf>
    <xf numFmtId="0" fontId="25" fillId="39" borderId="54" xfId="0" applyFont="1" applyFill="1" applyBorder="1" applyAlignment="1" applyProtection="1">
      <alignment horizontal="center" vertical="center"/>
      <protection hidden="1"/>
    </xf>
    <xf numFmtId="0" fontId="25" fillId="41" borderId="52" xfId="0" applyFont="1" applyFill="1" applyBorder="1" applyAlignment="1" applyProtection="1">
      <alignment horizontal="center" vertical="center"/>
      <protection hidden="1"/>
    </xf>
    <xf numFmtId="0" fontId="40" fillId="41" borderId="53" xfId="0" applyFont="1" applyFill="1" applyBorder="1" applyAlignment="1" applyProtection="1">
      <alignment horizontal="center" vertical="center"/>
      <protection hidden="1"/>
    </xf>
    <xf numFmtId="0" fontId="25" fillId="41" borderId="53" xfId="0" applyFont="1" applyFill="1" applyBorder="1" applyAlignment="1" applyProtection="1">
      <alignment horizontal="center" vertical="center"/>
      <protection hidden="1"/>
    </xf>
    <xf numFmtId="0" fontId="25" fillId="41" borderId="55" xfId="0" applyFont="1" applyFill="1" applyBorder="1" applyAlignment="1" applyProtection="1">
      <alignment horizontal="center" vertical="center"/>
      <protection hidden="1"/>
    </xf>
    <xf numFmtId="0" fontId="25" fillId="40" borderId="67" xfId="0" applyFont="1" applyFill="1" applyBorder="1" applyAlignment="1" applyProtection="1">
      <alignment horizontal="center" vertical="center"/>
      <protection hidden="1"/>
    </xf>
    <xf numFmtId="0" fontId="40" fillId="40" borderId="53" xfId="0" applyFont="1" applyFill="1" applyBorder="1" applyAlignment="1" applyProtection="1">
      <alignment horizontal="center" vertical="center"/>
      <protection hidden="1"/>
    </xf>
    <xf numFmtId="0" fontId="25" fillId="40" borderId="53" xfId="0" applyFont="1" applyFill="1" applyBorder="1" applyAlignment="1" applyProtection="1">
      <alignment horizontal="center" vertical="center"/>
      <protection hidden="1"/>
    </xf>
    <xf numFmtId="0" fontId="25" fillId="40" borderId="54" xfId="0" applyFont="1" applyFill="1" applyBorder="1" applyAlignment="1" applyProtection="1">
      <alignment horizontal="center" vertical="center"/>
      <protection hidden="1"/>
    </xf>
    <xf numFmtId="0" fontId="25" fillId="43" borderId="52" xfId="0" applyFont="1" applyFill="1" applyBorder="1" applyAlignment="1" applyProtection="1">
      <alignment horizontal="center" vertical="center"/>
      <protection hidden="1"/>
    </xf>
    <xf numFmtId="0" fontId="40" fillId="43" borderId="53" xfId="0" applyFont="1" applyFill="1" applyBorder="1" applyAlignment="1" applyProtection="1">
      <alignment horizontal="center" vertical="center"/>
      <protection hidden="1"/>
    </xf>
    <xf numFmtId="0" fontId="25" fillId="43" borderId="53" xfId="0" applyFont="1" applyFill="1" applyBorder="1" applyAlignment="1" applyProtection="1">
      <alignment horizontal="center" vertical="center"/>
      <protection hidden="1"/>
    </xf>
    <xf numFmtId="0" fontId="25" fillId="43" borderId="55" xfId="0" applyFont="1" applyFill="1" applyBorder="1" applyAlignment="1" applyProtection="1">
      <alignment horizontal="center" vertical="center"/>
      <protection hidden="1"/>
    </xf>
    <xf numFmtId="0" fontId="25" fillId="45" borderId="67" xfId="0" applyFont="1" applyFill="1" applyBorder="1" applyAlignment="1" applyProtection="1">
      <alignment horizontal="center" vertical="center"/>
      <protection hidden="1"/>
    </xf>
    <xf numFmtId="0" fontId="40" fillId="45" borderId="53" xfId="0" applyFont="1" applyFill="1" applyBorder="1" applyAlignment="1" applyProtection="1">
      <alignment horizontal="center" vertical="center"/>
      <protection hidden="1"/>
    </xf>
    <xf numFmtId="0" fontId="25" fillId="45" borderId="53" xfId="0" applyFont="1" applyFill="1" applyBorder="1" applyAlignment="1" applyProtection="1">
      <alignment horizontal="center" vertical="center"/>
      <protection hidden="1"/>
    </xf>
    <xf numFmtId="0" fontId="25" fillId="45" borderId="54" xfId="0" applyFont="1" applyFill="1" applyBorder="1" applyAlignment="1" applyProtection="1">
      <alignment horizontal="center" vertical="center"/>
      <protection hidden="1"/>
    </xf>
    <xf numFmtId="0" fontId="44" fillId="46" borderId="52" xfId="0" applyFont="1" applyFill="1" applyBorder="1" applyAlignment="1" applyProtection="1">
      <alignment horizontal="center" vertical="center"/>
      <protection hidden="1"/>
    </xf>
    <xf numFmtId="0" fontId="45" fillId="46" borderId="53" xfId="0" applyFont="1" applyFill="1" applyBorder="1" applyAlignment="1" applyProtection="1">
      <alignment horizontal="center" vertical="center"/>
      <protection hidden="1"/>
    </xf>
    <xf numFmtId="0" fontId="44" fillId="46" borderId="53" xfId="0" applyFont="1" applyFill="1" applyBorder="1" applyAlignment="1" applyProtection="1">
      <alignment horizontal="center" vertical="center"/>
      <protection hidden="1"/>
    </xf>
    <xf numFmtId="0" fontId="40" fillId="44" borderId="53" xfId="0" applyFont="1" applyFill="1" applyBorder="1" applyAlignment="1" applyProtection="1">
      <alignment horizontal="center" vertical="center"/>
      <protection hidden="1"/>
    </xf>
    <xf numFmtId="0" fontId="25" fillId="44" borderId="53" xfId="0" applyFont="1" applyFill="1" applyBorder="1" applyAlignment="1" applyProtection="1">
      <alignment horizontal="center" vertical="center"/>
      <protection hidden="1"/>
    </xf>
    <xf numFmtId="0" fontId="25" fillId="44" borderId="54" xfId="0" applyFont="1" applyFill="1" applyBorder="1" applyAlignment="1" applyProtection="1">
      <alignment horizontal="center" vertical="center"/>
      <protection hidden="1"/>
    </xf>
    <xf numFmtId="0" fontId="25" fillId="45" borderId="52" xfId="0" applyFont="1" applyFill="1" applyBorder="1" applyAlignment="1" applyProtection="1">
      <alignment horizontal="center" vertical="center"/>
      <protection hidden="1"/>
    </xf>
    <xf numFmtId="0" fontId="25" fillId="45" borderId="55" xfId="0" applyFont="1" applyFill="1" applyBorder="1" applyAlignment="1" applyProtection="1">
      <alignment horizontal="center" vertical="center"/>
      <protection hidden="1"/>
    </xf>
    <xf numFmtId="0" fontId="25" fillId="46" borderId="68" xfId="0" applyFont="1" applyFill="1" applyBorder="1" applyAlignment="1" applyProtection="1">
      <alignment horizontal="center" vertical="center"/>
      <protection hidden="1"/>
    </xf>
    <xf numFmtId="0" fontId="20" fillId="42" borderId="23" xfId="0" applyFont="1" applyFill="1" applyBorder="1" applyAlignment="1" applyProtection="1">
      <alignment horizontal="center" vertical="center"/>
      <protection hidden="1"/>
    </xf>
    <xf numFmtId="0" fontId="35" fillId="42" borderId="24" xfId="0" applyFont="1" applyFill="1" applyBorder="1" applyAlignment="1" applyProtection="1">
      <alignment horizontal="center" vertical="center"/>
      <protection hidden="1"/>
    </xf>
    <xf numFmtId="0" fontId="20" fillId="42" borderId="24" xfId="0" applyFont="1" applyFill="1" applyBorder="1" applyAlignment="1" applyProtection="1">
      <alignment horizontal="center" vertical="center"/>
      <protection hidden="1"/>
    </xf>
    <xf numFmtId="0" fontId="20" fillId="42" borderId="25" xfId="0" applyFont="1" applyFill="1" applyBorder="1" applyAlignment="1" applyProtection="1">
      <alignment horizontal="center" vertical="center"/>
      <protection hidden="1"/>
    </xf>
    <xf numFmtId="0" fontId="20" fillId="39" borderId="62" xfId="0" applyFont="1" applyFill="1" applyBorder="1" applyAlignment="1" applyProtection="1">
      <alignment horizontal="center" vertical="center"/>
      <protection hidden="1"/>
    </xf>
    <xf numFmtId="0" fontId="35" fillId="39" borderId="24" xfId="0" applyFont="1" applyFill="1" applyBorder="1" applyAlignment="1" applyProtection="1">
      <alignment horizontal="center" vertical="center"/>
      <protection hidden="1"/>
    </xf>
    <xf numFmtId="0" fontId="20" fillId="39" borderId="24" xfId="0" applyFont="1" applyFill="1" applyBorder="1" applyAlignment="1" applyProtection="1">
      <alignment horizontal="center" vertical="center"/>
      <protection hidden="1"/>
    </xf>
    <xf numFmtId="0" fontId="20" fillId="41" borderId="23" xfId="0" applyFont="1" applyFill="1" applyBorder="1" applyAlignment="1" applyProtection="1">
      <alignment horizontal="center" vertical="center"/>
      <protection hidden="1"/>
    </xf>
    <xf numFmtId="0" fontId="35" fillId="41" borderId="24" xfId="0" applyFont="1" applyFill="1" applyBorder="1" applyAlignment="1" applyProtection="1">
      <alignment horizontal="center" vertical="center"/>
      <protection hidden="1"/>
    </xf>
    <xf numFmtId="0" fontId="20" fillId="41" borderId="24" xfId="0" applyFont="1" applyFill="1" applyBorder="1" applyAlignment="1" applyProtection="1">
      <alignment horizontal="center" vertical="center"/>
      <protection hidden="1"/>
    </xf>
    <xf numFmtId="0" fontId="20" fillId="41" borderId="25" xfId="0" applyFont="1" applyFill="1" applyBorder="1" applyAlignment="1" applyProtection="1">
      <alignment horizontal="center" vertical="center"/>
      <protection hidden="1"/>
    </xf>
    <xf numFmtId="0" fontId="20" fillId="40" borderId="62" xfId="0" applyFont="1" applyFill="1" applyBorder="1" applyAlignment="1" applyProtection="1">
      <alignment horizontal="center" vertical="center"/>
      <protection hidden="1"/>
    </xf>
    <xf numFmtId="0" fontId="35" fillId="40" borderId="24" xfId="0" applyFont="1" applyFill="1" applyBorder="1" applyAlignment="1" applyProtection="1">
      <alignment horizontal="center" vertical="center"/>
      <protection hidden="1"/>
    </xf>
    <xf numFmtId="0" fontId="20" fillId="40" borderId="24" xfId="0" applyFont="1" applyFill="1" applyBorder="1" applyAlignment="1" applyProtection="1">
      <alignment horizontal="center" vertical="center"/>
      <protection hidden="1"/>
    </xf>
    <xf numFmtId="0" fontId="20" fillId="40" borderId="56" xfId="0" applyFont="1" applyFill="1" applyBorder="1" applyAlignment="1" applyProtection="1">
      <alignment horizontal="center" vertical="center"/>
      <protection hidden="1"/>
    </xf>
    <xf numFmtId="0" fontId="20" fillId="43" borderId="23" xfId="0" applyFont="1" applyFill="1" applyBorder="1" applyAlignment="1" applyProtection="1">
      <alignment horizontal="center" vertical="center"/>
      <protection hidden="1"/>
    </xf>
    <xf numFmtId="0" fontId="35" fillId="43" borderId="24" xfId="0" applyFont="1" applyFill="1" applyBorder="1" applyAlignment="1" applyProtection="1">
      <alignment horizontal="center" vertical="center"/>
      <protection hidden="1"/>
    </xf>
    <xf numFmtId="0" fontId="20" fillId="43" borderId="24" xfId="0" applyFont="1" applyFill="1" applyBorder="1" applyAlignment="1" applyProtection="1">
      <alignment horizontal="center" vertical="center"/>
      <protection hidden="1"/>
    </xf>
    <xf numFmtId="0" fontId="20" fillId="43" borderId="25" xfId="0" applyFont="1" applyFill="1" applyBorder="1" applyAlignment="1" applyProtection="1">
      <alignment horizontal="center" vertical="center"/>
      <protection hidden="1"/>
    </xf>
    <xf numFmtId="0" fontId="20" fillId="45" borderId="62" xfId="0" applyFont="1" applyFill="1" applyBorder="1" applyAlignment="1" applyProtection="1">
      <alignment horizontal="center" vertical="center"/>
      <protection hidden="1"/>
    </xf>
    <xf numFmtId="0" fontId="35" fillId="45" borderId="24" xfId="0" applyFont="1" applyFill="1" applyBorder="1" applyAlignment="1" applyProtection="1">
      <alignment horizontal="center" vertical="center"/>
      <protection hidden="1"/>
    </xf>
    <xf numFmtId="0" fontId="20" fillId="45" borderId="24" xfId="0" applyFont="1" applyFill="1" applyBorder="1" applyAlignment="1" applyProtection="1">
      <alignment horizontal="center" vertical="center"/>
      <protection hidden="1"/>
    </xf>
    <xf numFmtId="0" fontId="20" fillId="45" borderId="56" xfId="0" applyFont="1" applyFill="1" applyBorder="1" applyAlignment="1" applyProtection="1">
      <alignment horizontal="center" vertical="center"/>
      <protection hidden="1"/>
    </xf>
    <xf numFmtId="0" fontId="35" fillId="44" borderId="24" xfId="0" applyFont="1" applyFill="1" applyBorder="1" applyAlignment="1" applyProtection="1">
      <alignment horizontal="center" vertical="center"/>
      <protection hidden="1"/>
    </xf>
    <xf numFmtId="0" fontId="20" fillId="44" borderId="24" xfId="0" applyFont="1" applyFill="1" applyBorder="1" applyAlignment="1" applyProtection="1">
      <alignment horizontal="center" vertical="center"/>
      <protection hidden="1"/>
    </xf>
    <xf numFmtId="0" fontId="20" fillId="44" borderId="56" xfId="0" applyFont="1" applyFill="1" applyBorder="1" applyAlignment="1" applyProtection="1">
      <alignment horizontal="center" vertical="center"/>
      <protection hidden="1"/>
    </xf>
    <xf numFmtId="0" fontId="20" fillId="45" borderId="23" xfId="0" applyFont="1" applyFill="1" applyBorder="1" applyAlignment="1" applyProtection="1">
      <alignment horizontal="center" vertical="center"/>
      <protection hidden="1"/>
    </xf>
    <xf numFmtId="0" fontId="20" fillId="45" borderId="25" xfId="0" applyFont="1" applyFill="1" applyBorder="1" applyAlignment="1" applyProtection="1">
      <alignment horizontal="center" vertical="center"/>
      <protection hidden="1"/>
    </xf>
    <xf numFmtId="0" fontId="43" fillId="46" borderId="44" xfId="0" applyFont="1" applyFill="1" applyBorder="1" applyAlignment="1" applyProtection="1">
      <alignment horizontal="center" vertical="center" textRotation="90" wrapText="1"/>
      <protection locked="0"/>
    </xf>
    <xf numFmtId="0" fontId="44" fillId="46" borderId="36" xfId="0" applyFont="1" applyFill="1" applyBorder="1" applyAlignment="1" applyProtection="1">
      <alignment horizontal="center" vertical="center"/>
      <protection hidden="1"/>
    </xf>
    <xf numFmtId="0" fontId="44" fillId="46" borderId="32" xfId="0" applyFont="1" applyFill="1" applyBorder="1" applyAlignment="1" applyProtection="1">
      <alignment horizontal="center" vertical="center"/>
      <protection hidden="1"/>
    </xf>
    <xf numFmtId="0" fontId="44" fillId="46" borderId="54" xfId="0" applyFont="1" applyFill="1" applyBorder="1" applyAlignment="1" applyProtection="1">
      <alignment horizontal="center" vertical="center"/>
      <protection hidden="1"/>
    </xf>
    <xf numFmtId="0" fontId="25" fillId="44" borderId="52" xfId="0" applyFont="1" applyFill="1" applyBorder="1" applyAlignment="1" applyProtection="1">
      <alignment horizontal="center" vertical="center"/>
      <protection hidden="1"/>
    </xf>
    <xf numFmtId="0" fontId="20" fillId="44" borderId="23" xfId="0" applyFont="1" applyFill="1" applyBorder="1" applyAlignment="1" applyProtection="1">
      <alignment horizontal="center" vertical="center"/>
      <protection hidden="1"/>
    </xf>
    <xf numFmtId="0" fontId="27" fillId="36" borderId="95" xfId="0" applyFont="1" applyFill="1" applyBorder="1" applyAlignment="1" applyProtection="1">
      <alignment horizontal="center" vertical="center" wrapText="1"/>
      <protection locked="0"/>
    </xf>
    <xf numFmtId="0" fontId="20" fillId="36" borderId="79" xfId="0" applyFont="1" applyFill="1" applyBorder="1" applyAlignment="1" applyProtection="1">
      <alignment horizontal="center" vertical="center"/>
      <protection locked="0"/>
    </xf>
    <xf numFmtId="0" fontId="20" fillId="36" borderId="92" xfId="0" applyFont="1" applyFill="1" applyBorder="1" applyAlignment="1" applyProtection="1">
      <alignment horizontal="center" vertical="center"/>
      <protection locked="0"/>
    </xf>
    <xf numFmtId="0" fontId="23" fillId="36" borderId="26" xfId="0" applyFont="1" applyFill="1" applyBorder="1" applyAlignment="1" applyProtection="1">
      <alignment horizontal="center" vertical="center"/>
      <protection locked="0"/>
    </xf>
    <xf numFmtId="0" fontId="20" fillId="46" borderId="23" xfId="0" applyFont="1" applyFill="1" applyBorder="1" applyAlignment="1" applyProtection="1">
      <alignment horizontal="center" vertical="center"/>
      <protection hidden="1"/>
    </xf>
    <xf numFmtId="0" fontId="35" fillId="46" borderId="24" xfId="0" applyFont="1" applyFill="1" applyBorder="1" applyAlignment="1" applyProtection="1">
      <alignment horizontal="center" vertical="center"/>
      <protection hidden="1"/>
    </xf>
    <xf numFmtId="0" fontId="20" fillId="46" borderId="24" xfId="0" applyFont="1" applyFill="1" applyBorder="1" applyAlignment="1" applyProtection="1">
      <alignment horizontal="center" vertical="center"/>
      <protection hidden="1"/>
    </xf>
    <xf numFmtId="0" fontId="20" fillId="46" borderId="56" xfId="0" applyFont="1" applyFill="1" applyBorder="1" applyAlignment="1" applyProtection="1">
      <alignment horizontal="center" vertical="center"/>
      <protection hidden="1"/>
    </xf>
    <xf numFmtId="0" fontId="40" fillId="46" borderId="64" xfId="0" applyFont="1" applyFill="1" applyBorder="1" applyAlignment="1" applyProtection="1">
      <alignment horizontal="center" vertical="center"/>
      <protection hidden="1"/>
    </xf>
    <xf numFmtId="0" fontId="40" fillId="46" borderId="66" xfId="0" applyFont="1" applyFill="1" applyBorder="1" applyAlignment="1" applyProtection="1">
      <alignment horizontal="center" vertical="center"/>
      <protection hidden="1"/>
    </xf>
    <xf numFmtId="0" fontId="40" fillId="46" borderId="68" xfId="0" applyFont="1" applyFill="1" applyBorder="1" applyAlignment="1" applyProtection="1">
      <alignment horizontal="center" vertical="center"/>
      <protection hidden="1"/>
    </xf>
    <xf numFmtId="0" fontId="20" fillId="46" borderId="62" xfId="0" applyFont="1" applyFill="1" applyBorder="1" applyAlignment="1" applyProtection="1">
      <alignment horizontal="center" vertical="center"/>
      <protection hidden="1"/>
    </xf>
    <xf numFmtId="0" fontId="35" fillId="46" borderId="62" xfId="0" applyFont="1" applyFill="1" applyBorder="1" applyAlignment="1" applyProtection="1">
      <alignment horizontal="center" vertical="center"/>
      <protection hidden="1"/>
    </xf>
    <xf numFmtId="0" fontId="26" fillId="38" borderId="0" xfId="0" applyFont="1" applyFill="1" applyBorder="1" applyAlignment="1" applyProtection="1">
      <alignment vertical="center"/>
      <protection locked="0"/>
    </xf>
    <xf numFmtId="0" fontId="20" fillId="39" borderId="26" xfId="0" applyFont="1" applyFill="1" applyBorder="1" applyAlignment="1" applyProtection="1">
      <alignment vertical="center"/>
      <protection locked="0"/>
    </xf>
    <xf numFmtId="0" fontId="20" fillId="39" borderId="31" xfId="0" applyFont="1" applyFill="1" applyBorder="1" applyAlignment="1" applyProtection="1">
      <alignment vertical="center"/>
      <protection locked="0"/>
    </xf>
    <xf numFmtId="0" fontId="16" fillId="39" borderId="81" xfId="0" applyFont="1" applyFill="1" applyBorder="1" applyAlignment="1" applyProtection="1">
      <alignment vertical="center"/>
      <protection locked="0"/>
    </xf>
    <xf numFmtId="0" fontId="16" fillId="39" borderId="82" xfId="0" applyFont="1" applyFill="1" applyBorder="1" applyAlignment="1" applyProtection="1">
      <alignment vertical="center"/>
      <protection locked="0"/>
    </xf>
    <xf numFmtId="0" fontId="16" fillId="39" borderId="29" xfId="0" applyFont="1" applyFill="1" applyBorder="1" applyAlignment="1" applyProtection="1">
      <alignment vertical="center"/>
      <protection locked="0"/>
    </xf>
    <xf numFmtId="0" fontId="16" fillId="39" borderId="76" xfId="0" applyFont="1" applyFill="1" applyBorder="1" applyAlignment="1" applyProtection="1">
      <alignment vertical="center"/>
      <protection locked="0"/>
    </xf>
    <xf numFmtId="0" fontId="16" fillId="39" borderId="77" xfId="0" applyFont="1" applyFill="1" applyBorder="1" applyAlignment="1" applyProtection="1">
      <alignment vertical="center"/>
      <protection locked="0"/>
    </xf>
    <xf numFmtId="0" fontId="16" fillId="39" borderId="30" xfId="0" applyFont="1" applyFill="1" applyBorder="1" applyAlignment="1" applyProtection="1">
      <alignment vertical="center"/>
      <protection locked="0"/>
    </xf>
    <xf numFmtId="0" fontId="43" fillId="36" borderId="24" xfId="0" applyFont="1" applyFill="1" applyBorder="1" applyAlignment="1" applyProtection="1">
      <alignment horizontal="center" vertical="center" textRotation="90" wrapText="1"/>
      <protection locked="0"/>
    </xf>
    <xf numFmtId="0" fontId="20" fillId="45" borderId="96" xfId="0" applyFont="1" applyFill="1" applyBorder="1" applyAlignment="1" applyProtection="1">
      <alignment horizontal="center" vertical="center"/>
      <protection locked="0"/>
    </xf>
    <xf numFmtId="0" fontId="20" fillId="45" borderId="80" xfId="0" applyFont="1" applyFill="1" applyBorder="1" applyAlignment="1" applyProtection="1">
      <alignment horizontal="center" vertical="center"/>
      <protection locked="0"/>
    </xf>
    <xf numFmtId="0" fontId="20" fillId="45" borderId="105" xfId="0" applyFont="1" applyFill="1" applyBorder="1" applyAlignment="1" applyProtection="1">
      <alignment horizontal="center" vertical="center"/>
      <protection locked="0"/>
    </xf>
    <xf numFmtId="0" fontId="16" fillId="45" borderId="27" xfId="0" applyFont="1" applyFill="1" applyBorder="1" applyAlignment="1" applyProtection="1">
      <alignment horizontal="center" vertical="center"/>
      <protection hidden="1"/>
    </xf>
    <xf numFmtId="0" fontId="20" fillId="45" borderId="27" xfId="0" applyFont="1" applyFill="1" applyBorder="1" applyAlignment="1" applyProtection="1">
      <alignment horizontal="center" vertical="center"/>
      <protection hidden="1"/>
    </xf>
    <xf numFmtId="0" fontId="43" fillId="36" borderId="62" xfId="0" applyFont="1" applyFill="1" applyBorder="1" applyAlignment="1" applyProtection="1">
      <alignment horizontal="center" vertical="center" textRotation="90" wrapText="1"/>
      <protection locked="0"/>
    </xf>
    <xf numFmtId="0" fontId="36" fillId="46" borderId="99" xfId="0" applyFont="1" applyFill="1" applyBorder="1" applyAlignment="1" applyProtection="1">
      <alignment horizontal="center" vertical="center" textRotation="90" wrapText="1"/>
      <protection locked="0"/>
    </xf>
    <xf numFmtId="0" fontId="25" fillId="46" borderId="106" xfId="0" applyFont="1" applyFill="1" applyBorder="1" applyAlignment="1" applyProtection="1">
      <alignment horizontal="center" vertical="center"/>
      <protection hidden="1"/>
    </xf>
    <xf numFmtId="0" fontId="25" fillId="46" borderId="107" xfId="0" applyFont="1" applyFill="1" applyBorder="1" applyAlignment="1" applyProtection="1">
      <alignment horizontal="center" vertical="center"/>
      <protection hidden="1"/>
    </xf>
    <xf numFmtId="0" fontId="25" fillId="46" borderId="122" xfId="0" applyFont="1" applyFill="1" applyBorder="1" applyAlignment="1" applyProtection="1">
      <alignment horizontal="center" vertical="center"/>
      <protection hidden="1"/>
    </xf>
    <xf numFmtId="0" fontId="20" fillId="46" borderId="116" xfId="0" applyFont="1" applyFill="1" applyBorder="1" applyAlignment="1" applyProtection="1">
      <alignment horizontal="center" vertical="center"/>
      <protection hidden="1"/>
    </xf>
    <xf numFmtId="0" fontId="43" fillId="36" borderId="99" xfId="0" applyFont="1" applyFill="1" applyBorder="1" applyAlignment="1" applyProtection="1">
      <alignment horizontal="center" vertical="center" textRotation="90" wrapText="1"/>
      <protection locked="0"/>
    </xf>
    <xf numFmtId="0" fontId="41" fillId="36" borderId="66" xfId="0" applyFont="1" applyFill="1" applyBorder="1" applyAlignment="1" applyProtection="1">
      <alignment horizontal="center" vertical="center"/>
      <protection hidden="1"/>
    </xf>
    <xf numFmtId="0" fontId="42" fillId="36" borderId="49" xfId="0" applyFont="1" applyFill="1" applyBorder="1" applyAlignment="1" applyProtection="1">
      <alignment horizontal="center" vertical="center"/>
      <protection hidden="1"/>
    </xf>
    <xf numFmtId="0" fontId="41" fillId="36" borderId="49" xfId="0" applyFont="1" applyFill="1" applyBorder="1" applyAlignment="1" applyProtection="1">
      <alignment horizontal="center" vertical="center"/>
      <protection hidden="1"/>
    </xf>
    <xf numFmtId="0" fontId="41" fillId="36" borderId="107" xfId="0" applyFont="1" applyFill="1" applyBorder="1" applyAlignment="1" applyProtection="1">
      <alignment horizontal="center" vertical="center"/>
      <protection hidden="1"/>
    </xf>
    <xf numFmtId="0" fontId="41" fillId="36" borderId="33" xfId="0" applyFont="1" applyFill="1" applyBorder="1" applyAlignment="1" applyProtection="1">
      <alignment horizontal="center" vertical="center"/>
      <protection hidden="1"/>
    </xf>
    <xf numFmtId="0" fontId="42" fillId="36" borderId="22" xfId="0" applyFont="1" applyFill="1" applyBorder="1" applyAlignment="1" applyProtection="1">
      <alignment horizontal="center" vertical="center"/>
      <protection hidden="1"/>
    </xf>
    <xf numFmtId="0" fontId="41" fillId="36" borderId="22" xfId="0" applyFont="1" applyFill="1" applyBorder="1" applyAlignment="1" applyProtection="1">
      <alignment horizontal="center" vertical="center"/>
      <protection hidden="1"/>
    </xf>
    <xf numFmtId="0" fontId="41" fillId="36" borderId="67" xfId="0" applyFont="1" applyFill="1" applyBorder="1" applyAlignment="1" applyProtection="1">
      <alignment horizontal="center" vertical="center"/>
      <protection hidden="1"/>
    </xf>
    <xf numFmtId="0" fontId="42" fillId="36" borderId="53" xfId="0" applyFont="1" applyFill="1" applyBorder="1" applyAlignment="1" applyProtection="1">
      <alignment horizontal="center" vertical="center"/>
      <protection hidden="1"/>
    </xf>
    <xf numFmtId="0" fontId="41" fillId="36" borderId="53" xfId="0" applyFont="1" applyFill="1" applyBorder="1" applyAlignment="1" applyProtection="1">
      <alignment horizontal="center" vertical="center"/>
      <protection hidden="1"/>
    </xf>
    <xf numFmtId="0" fontId="41" fillId="36" borderId="122" xfId="0" applyFont="1" applyFill="1" applyBorder="1" applyAlignment="1" applyProtection="1">
      <alignment horizontal="center" vertical="center"/>
      <protection hidden="1"/>
    </xf>
    <xf numFmtId="0" fontId="41" fillId="36" borderId="62" xfId="0" applyFont="1" applyFill="1" applyBorder="1" applyAlignment="1" applyProtection="1">
      <alignment horizontal="center" vertical="center"/>
      <protection hidden="1"/>
    </xf>
    <xf numFmtId="0" fontId="42" fillId="36" borderId="24" xfId="0" applyFont="1" applyFill="1" applyBorder="1" applyAlignment="1" applyProtection="1">
      <alignment horizontal="center" vertical="center"/>
      <protection hidden="1"/>
    </xf>
    <xf numFmtId="0" fontId="41" fillId="36" borderId="24" xfId="0" applyFont="1" applyFill="1" applyBorder="1" applyAlignment="1" applyProtection="1">
      <alignment horizontal="center" vertical="center"/>
      <protection hidden="1"/>
    </xf>
    <xf numFmtId="0" fontId="41" fillId="36" borderId="116" xfId="0" applyFont="1" applyFill="1" applyBorder="1" applyAlignment="1" applyProtection="1">
      <alignment horizontal="center" vertical="center"/>
      <protection hidden="1"/>
    </xf>
    <xf numFmtId="0" fontId="20" fillId="38" borderId="0" xfId="0" applyFont="1" applyFill="1" applyAlignment="1" applyProtection="1">
      <alignment vertical="center"/>
      <protection locked="0"/>
    </xf>
    <xf numFmtId="0" fontId="16" fillId="38" borderId="0" xfId="0" applyFont="1" applyFill="1" applyProtection="1">
      <protection locked="0"/>
    </xf>
    <xf numFmtId="0" fontId="16" fillId="38" borderId="0" xfId="0" applyFont="1" applyFill="1" applyAlignment="1" applyProtection="1">
      <alignment vertical="center"/>
      <protection locked="0"/>
    </xf>
    <xf numFmtId="0" fontId="0" fillId="45" borderId="96" xfId="0" applyFill="1" applyBorder="1" applyAlignment="1" applyProtection="1">
      <alignment horizontal="center" vertical="center"/>
      <protection hidden="1"/>
    </xf>
    <xf numFmtId="0" fontId="0" fillId="45" borderId="90" xfId="0" applyFill="1" applyBorder="1" applyAlignment="1" applyProtection="1">
      <alignment horizontal="center" vertical="center"/>
      <protection hidden="1"/>
    </xf>
    <xf numFmtId="0" fontId="0" fillId="0" borderId="0" xfId="0"/>
    <xf numFmtId="0" fontId="18" fillId="33" borderId="10" xfId="0" applyFont="1" applyFill="1" applyBorder="1" applyAlignment="1">
      <alignment wrapText="1"/>
    </xf>
    <xf numFmtId="0" fontId="0" fillId="38" borderId="0" xfId="0" applyFill="1" applyBorder="1" applyAlignment="1">
      <alignment horizontal="center" vertical="center"/>
    </xf>
    <xf numFmtId="0" fontId="24" fillId="38" borderId="0" xfId="0" applyFont="1" applyFill="1" applyBorder="1" applyAlignment="1">
      <alignment horizontal="center" vertical="center"/>
    </xf>
    <xf numFmtId="0" fontId="0" fillId="38" borderId="0" xfId="0" applyFill="1" applyAlignment="1" applyProtection="1">
      <alignment horizontal="center"/>
      <protection locked="0"/>
    </xf>
    <xf numFmtId="0" fontId="0" fillId="36" borderId="49" xfId="0" applyFill="1" applyBorder="1" applyAlignment="1" applyProtection="1">
      <alignment horizontal="center" vertical="center"/>
      <protection hidden="1"/>
    </xf>
    <xf numFmtId="0" fontId="0" fillId="36" borderId="22" xfId="0" applyFill="1" applyBorder="1" applyAlignment="1" applyProtection="1">
      <alignment horizontal="center" vertical="center"/>
      <protection hidden="1"/>
    </xf>
    <xf numFmtId="0" fontId="23" fillId="38" borderId="0" xfId="0" applyFont="1" applyFill="1" applyBorder="1" applyAlignment="1" applyProtection="1">
      <alignment horizontal="left"/>
      <protection locked="0"/>
    </xf>
    <xf numFmtId="0" fontId="0" fillId="38" borderId="90" xfId="0" applyFill="1" applyBorder="1" applyAlignment="1" applyProtection="1">
      <alignment horizontal="center"/>
      <protection locked="0"/>
    </xf>
    <xf numFmtId="0" fontId="48" fillId="38" borderId="0" xfId="0" applyFont="1" applyFill="1" applyBorder="1" applyAlignment="1" applyProtection="1">
      <alignment horizontal="center" vertical="center"/>
      <protection locked="0"/>
    </xf>
    <xf numFmtId="0" fontId="19" fillId="38" borderId="0" xfId="0" applyFont="1" applyFill="1" applyBorder="1" applyAlignment="1" applyProtection="1">
      <alignment horizontal="center" vertical="center"/>
      <protection locked="0"/>
    </xf>
    <xf numFmtId="0" fontId="0" fillId="38" borderId="0" xfId="0" applyFill="1" applyAlignment="1">
      <alignment horizontal="center" vertical="center"/>
    </xf>
    <xf numFmtId="0" fontId="0" fillId="38" borderId="130" xfId="0" applyFill="1" applyBorder="1" applyAlignment="1">
      <alignment horizontal="center" vertical="center"/>
    </xf>
    <xf numFmtId="0" fontId="0" fillId="38" borderId="131" xfId="0" applyFill="1" applyBorder="1" applyAlignment="1">
      <alignment horizontal="center" vertical="center"/>
    </xf>
    <xf numFmtId="0" fontId="0" fillId="38" borderId="132" xfId="0" applyFill="1" applyBorder="1" applyAlignment="1">
      <alignment horizontal="center" vertical="center"/>
    </xf>
    <xf numFmtId="0" fontId="0" fillId="38" borderId="133" xfId="0" applyFill="1" applyBorder="1" applyAlignment="1">
      <alignment horizontal="center" vertical="center"/>
    </xf>
    <xf numFmtId="0" fontId="0" fillId="38" borderId="134" xfId="0" applyFill="1" applyBorder="1" applyAlignment="1">
      <alignment horizontal="center" vertical="center"/>
    </xf>
    <xf numFmtId="0" fontId="0" fillId="38" borderId="111" xfId="0" applyFill="1" applyBorder="1" applyAlignment="1">
      <alignment horizontal="center" vertical="center"/>
    </xf>
    <xf numFmtId="0" fontId="0" fillId="38" borderId="112" xfId="0" applyFill="1" applyBorder="1" applyAlignment="1">
      <alignment horizontal="center" vertical="center"/>
    </xf>
    <xf numFmtId="0" fontId="24" fillId="38" borderId="0" xfId="0" applyFont="1" applyFill="1" applyAlignment="1" applyProtection="1">
      <alignment horizontal="center"/>
      <protection locked="0"/>
    </xf>
    <xf numFmtId="0" fontId="0" fillId="38" borderId="89" xfId="0" applyFill="1" applyBorder="1" applyProtection="1">
      <protection locked="0"/>
    </xf>
    <xf numFmtId="0" fontId="24" fillId="39" borderId="23" xfId="0" applyFont="1" applyFill="1" applyBorder="1" applyAlignment="1" applyProtection="1">
      <alignment vertical="center"/>
      <protection locked="0"/>
    </xf>
    <xf numFmtId="0" fontId="24" fillId="39" borderId="56" xfId="0" applyFont="1" applyFill="1" applyBorder="1" applyAlignment="1" applyProtection="1">
      <alignment vertical="center"/>
      <protection locked="0"/>
    </xf>
    <xf numFmtId="0" fontId="24" fillId="39" borderId="26" xfId="0" applyFont="1" applyFill="1" applyBorder="1" applyAlignment="1" applyProtection="1">
      <alignment vertical="center"/>
      <protection locked="0"/>
    </xf>
    <xf numFmtId="0" fontId="21" fillId="39" borderId="23" xfId="0" applyFont="1" applyFill="1" applyBorder="1" applyAlignment="1" applyProtection="1">
      <alignment horizontal="center" vertical="center" wrapText="1"/>
      <protection locked="0"/>
    </xf>
    <xf numFmtId="0" fontId="21" fillId="39" borderId="24" xfId="0" applyFont="1" applyFill="1" applyBorder="1" applyAlignment="1" applyProtection="1">
      <alignment horizontal="center" vertical="center" wrapText="1"/>
      <protection locked="0"/>
    </xf>
    <xf numFmtId="0" fontId="20" fillId="39" borderId="24" xfId="0" applyFont="1" applyFill="1" applyBorder="1" applyAlignment="1" applyProtection="1">
      <alignment horizontal="center" vertical="center" wrapText="1"/>
      <protection locked="0"/>
    </xf>
    <xf numFmtId="0" fontId="20" fillId="39" borderId="56" xfId="0" applyFont="1" applyFill="1" applyBorder="1" applyAlignment="1" applyProtection="1">
      <alignment horizontal="center" vertical="center" wrapText="1"/>
      <protection locked="0"/>
    </xf>
    <xf numFmtId="0" fontId="38" fillId="39" borderId="23" xfId="0" applyFont="1" applyFill="1" applyBorder="1" applyAlignment="1" applyProtection="1">
      <alignment horizontal="center" vertical="center" textRotation="90"/>
      <protection locked="0"/>
    </xf>
    <xf numFmtId="0" fontId="38" fillId="39" borderId="25" xfId="0" applyFont="1" applyFill="1" applyBorder="1" applyAlignment="1" applyProtection="1">
      <alignment horizontal="center" vertical="center" textRotation="90"/>
      <protection locked="0"/>
    </xf>
    <xf numFmtId="0" fontId="0" fillId="39" borderId="48" xfId="0" applyFont="1" applyFill="1" applyBorder="1" applyAlignment="1" applyProtection="1">
      <alignment horizontal="center" vertical="center"/>
      <protection hidden="1"/>
    </xf>
    <xf numFmtId="0" fontId="0" fillId="39" borderId="49" xfId="0" applyFont="1" applyFill="1" applyBorder="1" applyAlignment="1" applyProtection="1">
      <alignment horizontal="center" vertical="center"/>
      <protection hidden="1"/>
    </xf>
    <xf numFmtId="0" fontId="0" fillId="39" borderId="48" xfId="0" applyFont="1" applyFill="1" applyBorder="1" applyAlignment="1" applyProtection="1">
      <alignment horizontal="center"/>
      <protection locked="0"/>
    </xf>
    <xf numFmtId="0" fontId="0" fillId="39" borderId="46" xfId="0" applyFont="1" applyFill="1" applyBorder="1" applyAlignment="1" applyProtection="1">
      <alignment horizontal="center" vertical="center"/>
      <protection hidden="1"/>
    </xf>
    <xf numFmtId="0" fontId="0" fillId="39" borderId="22" xfId="0" applyFont="1" applyFill="1" applyBorder="1" applyAlignment="1" applyProtection="1">
      <alignment horizontal="center" vertical="center"/>
      <protection hidden="1"/>
    </xf>
    <xf numFmtId="0" fontId="0" fillId="39" borderId="32" xfId="0" applyFont="1" applyFill="1" applyBorder="1" applyAlignment="1" applyProtection="1">
      <alignment horizontal="center" vertical="center"/>
      <protection hidden="1"/>
    </xf>
    <xf numFmtId="0" fontId="0" fillId="39" borderId="46" xfId="0" applyFont="1" applyFill="1" applyBorder="1" applyAlignment="1" applyProtection="1">
      <alignment horizontal="center"/>
      <protection locked="0"/>
    </xf>
    <xf numFmtId="0" fontId="0" fillId="39" borderId="52" xfId="0" applyFont="1" applyFill="1" applyBorder="1" applyAlignment="1" applyProtection="1">
      <alignment horizontal="center" vertical="center"/>
      <protection hidden="1"/>
    </xf>
    <xf numFmtId="0" fontId="0" fillId="39" borderId="53" xfId="0" applyFont="1" applyFill="1" applyBorder="1" applyAlignment="1" applyProtection="1">
      <alignment horizontal="center" vertical="center"/>
      <protection hidden="1"/>
    </xf>
    <xf numFmtId="0" fontId="0" fillId="39" borderId="52" xfId="0" applyFont="1" applyFill="1" applyBorder="1" applyAlignment="1" applyProtection="1">
      <alignment horizontal="center"/>
      <protection locked="0"/>
    </xf>
    <xf numFmtId="0" fontId="21" fillId="48" borderId="23" xfId="0" applyFont="1" applyFill="1" applyBorder="1" applyAlignment="1" applyProtection="1">
      <alignment horizontal="center" vertical="center" wrapText="1"/>
      <protection locked="0"/>
    </xf>
    <xf numFmtId="0" fontId="21" fillId="48" borderId="24" xfId="0" applyFont="1" applyFill="1" applyBorder="1" applyAlignment="1" applyProtection="1">
      <alignment horizontal="center" vertical="center" wrapText="1"/>
      <protection locked="0"/>
    </xf>
    <xf numFmtId="0" fontId="20" fillId="48" borderId="24" xfId="0" applyFont="1" applyFill="1" applyBorder="1" applyAlignment="1" applyProtection="1">
      <alignment horizontal="center" vertical="center" wrapText="1"/>
      <protection locked="0"/>
    </xf>
    <xf numFmtId="0" fontId="20" fillId="48" borderId="56" xfId="0" applyFont="1" applyFill="1" applyBorder="1" applyAlignment="1" applyProtection="1">
      <alignment horizontal="center" vertical="center" wrapText="1"/>
      <protection locked="0"/>
    </xf>
    <xf numFmtId="0" fontId="38" fillId="48" borderId="23" xfId="0" applyFont="1" applyFill="1" applyBorder="1" applyAlignment="1" applyProtection="1">
      <alignment horizontal="center" vertical="center" textRotation="90"/>
      <protection locked="0"/>
    </xf>
    <xf numFmtId="0" fontId="38" fillId="48" borderId="25" xfId="0" applyFont="1" applyFill="1" applyBorder="1" applyAlignment="1" applyProtection="1">
      <alignment horizontal="center" vertical="center" textRotation="90"/>
      <protection locked="0"/>
    </xf>
    <xf numFmtId="0" fontId="0" fillId="48" borderId="48" xfId="0" applyFont="1" applyFill="1" applyBorder="1" applyAlignment="1" applyProtection="1">
      <alignment horizontal="center" vertical="center"/>
      <protection hidden="1"/>
    </xf>
    <xf numFmtId="0" fontId="0" fillId="48" borderId="49" xfId="0" applyFont="1" applyFill="1" applyBorder="1" applyAlignment="1" applyProtection="1">
      <alignment horizontal="center" vertical="center"/>
      <protection hidden="1"/>
    </xf>
    <xf numFmtId="0" fontId="0" fillId="48" borderId="50" xfId="0" applyFont="1" applyFill="1" applyBorder="1" applyAlignment="1" applyProtection="1">
      <alignment horizontal="center" vertical="center"/>
      <protection hidden="1"/>
    </xf>
    <xf numFmtId="0" fontId="0" fillId="48" borderId="48" xfId="0" applyFont="1" applyFill="1" applyBorder="1" applyAlignment="1" applyProtection="1">
      <alignment horizontal="center"/>
      <protection locked="0"/>
    </xf>
    <xf numFmtId="0" fontId="0" fillId="48" borderId="46" xfId="0" applyFont="1" applyFill="1" applyBorder="1" applyAlignment="1" applyProtection="1">
      <alignment horizontal="center" vertical="center"/>
      <protection hidden="1"/>
    </xf>
    <xf numFmtId="0" fontId="0" fillId="48" borderId="22" xfId="0" applyFont="1" applyFill="1" applyBorder="1" applyAlignment="1" applyProtection="1">
      <alignment horizontal="center" vertical="center"/>
      <protection hidden="1"/>
    </xf>
    <xf numFmtId="0" fontId="0" fillId="48" borderId="32" xfId="0" applyFont="1" applyFill="1" applyBorder="1" applyAlignment="1" applyProtection="1">
      <alignment horizontal="center" vertical="center"/>
      <protection hidden="1"/>
    </xf>
    <xf numFmtId="0" fontId="0" fillId="48" borderId="46" xfId="0" applyFont="1" applyFill="1" applyBorder="1" applyAlignment="1" applyProtection="1">
      <alignment horizontal="center"/>
      <protection locked="0"/>
    </xf>
    <xf numFmtId="0" fontId="0" fillId="48" borderId="79" xfId="0" applyFont="1" applyFill="1" applyBorder="1" applyAlignment="1">
      <alignment vertical="center"/>
    </xf>
    <xf numFmtId="0" fontId="0" fillId="48" borderId="28" xfId="0" applyFont="1" applyFill="1" applyBorder="1" applyAlignment="1">
      <alignment vertical="center"/>
    </xf>
    <xf numFmtId="0" fontId="0" fillId="48" borderId="92" xfId="0" applyFont="1" applyFill="1" applyBorder="1" applyAlignment="1">
      <alignment vertical="center"/>
    </xf>
    <xf numFmtId="0" fontId="0" fillId="48" borderId="30" xfId="0" applyFont="1" applyFill="1" applyBorder="1" applyAlignment="1">
      <alignment vertical="center"/>
    </xf>
    <xf numFmtId="0" fontId="0" fillId="48" borderId="52" xfId="0" applyFont="1" applyFill="1" applyBorder="1" applyAlignment="1" applyProtection="1">
      <alignment horizontal="center" vertical="center"/>
      <protection hidden="1"/>
    </xf>
    <xf numFmtId="0" fontId="0" fillId="48" borderId="53" xfId="0" applyFont="1" applyFill="1" applyBorder="1" applyAlignment="1" applyProtection="1">
      <alignment horizontal="center" vertical="center"/>
      <protection hidden="1"/>
    </xf>
    <xf numFmtId="0" fontId="0" fillId="48" borderId="54" xfId="0" applyFont="1" applyFill="1" applyBorder="1" applyAlignment="1" applyProtection="1">
      <alignment horizontal="center" vertical="center"/>
      <protection hidden="1"/>
    </xf>
    <xf numFmtId="0" fontId="0" fillId="48" borderId="52" xfId="0" applyFont="1" applyFill="1" applyBorder="1" applyAlignment="1" applyProtection="1">
      <alignment horizontal="center"/>
      <protection locked="0"/>
    </xf>
    <xf numFmtId="0" fontId="21" fillId="39" borderId="46" xfId="0" applyFont="1" applyFill="1" applyBorder="1" applyAlignment="1" applyProtection="1">
      <alignment horizontal="center" vertical="center" wrapText="1"/>
      <protection hidden="1"/>
    </xf>
    <xf numFmtId="0" fontId="47" fillId="39" borderId="22" xfId="0" applyFont="1" applyFill="1" applyBorder="1" applyAlignment="1" applyProtection="1">
      <alignment horizontal="center" vertical="center" wrapText="1"/>
      <protection hidden="1"/>
    </xf>
    <xf numFmtId="0" fontId="38" fillId="39" borderId="47" xfId="0" applyFont="1" applyFill="1" applyBorder="1" applyAlignment="1" applyProtection="1">
      <alignment horizontal="center" vertical="center"/>
      <protection hidden="1"/>
    </xf>
    <xf numFmtId="0" fontId="0" fillId="39" borderId="52" xfId="0" applyFill="1" applyBorder="1" applyAlignment="1" applyProtection="1">
      <alignment horizontal="center"/>
      <protection hidden="1"/>
    </xf>
    <xf numFmtId="0" fontId="14" fillId="39" borderId="53" xfId="0" applyFont="1" applyFill="1" applyBorder="1" applyAlignment="1" applyProtection="1">
      <alignment horizontal="center"/>
      <protection hidden="1"/>
    </xf>
    <xf numFmtId="0" fontId="0" fillId="39" borderId="53" xfId="0" applyFill="1" applyBorder="1" applyAlignment="1" applyProtection="1">
      <alignment horizontal="center"/>
      <protection hidden="1"/>
    </xf>
    <xf numFmtId="0" fontId="0" fillId="39" borderId="55" xfId="0" applyFill="1" applyBorder="1" applyAlignment="1" applyProtection="1">
      <alignment horizontal="center"/>
      <protection hidden="1"/>
    </xf>
    <xf numFmtId="0" fontId="38" fillId="39" borderId="55" xfId="0" applyFont="1" applyFill="1" applyBorder="1" applyAlignment="1" applyProtection="1">
      <alignment horizontal="center" vertical="center"/>
      <protection hidden="1"/>
    </xf>
    <xf numFmtId="0" fontId="24" fillId="39" borderId="23" xfId="0" applyFont="1" applyFill="1" applyBorder="1" applyAlignment="1" applyProtection="1">
      <alignment horizontal="center"/>
      <protection hidden="1"/>
    </xf>
    <xf numFmtId="0" fontId="34" fillId="39" borderId="24" xfId="0" applyFont="1" applyFill="1" applyBorder="1" applyAlignment="1" applyProtection="1">
      <alignment horizontal="center"/>
      <protection hidden="1"/>
    </xf>
    <xf numFmtId="0" fontId="24" fillId="39" borderId="24" xfId="0" applyFont="1" applyFill="1" applyBorder="1" applyAlignment="1" applyProtection="1">
      <alignment horizontal="center"/>
      <protection hidden="1"/>
    </xf>
    <xf numFmtId="0" fontId="24" fillId="39" borderId="25" xfId="0" applyFont="1" applyFill="1" applyBorder="1" applyAlignment="1" applyProtection="1">
      <alignment horizontal="center"/>
      <protection hidden="1"/>
    </xf>
    <xf numFmtId="0" fontId="21" fillId="48" borderId="33" xfId="0" applyFont="1" applyFill="1" applyBorder="1" applyAlignment="1" applyProtection="1">
      <alignment horizontal="center" vertical="center" wrapText="1"/>
      <protection hidden="1"/>
    </xf>
    <xf numFmtId="0" fontId="47" fillId="48" borderId="22" xfId="0" applyFont="1" applyFill="1" applyBorder="1" applyAlignment="1" applyProtection="1">
      <alignment horizontal="center" vertical="center" wrapText="1"/>
      <protection hidden="1"/>
    </xf>
    <xf numFmtId="0" fontId="20" fillId="48" borderId="22" xfId="0" applyFont="1" applyFill="1" applyBorder="1" applyAlignment="1" applyProtection="1">
      <alignment horizontal="center" vertical="center" wrapText="1"/>
      <protection hidden="1"/>
    </xf>
    <xf numFmtId="0" fontId="20" fillId="48" borderId="32" xfId="0" applyFont="1" applyFill="1" applyBorder="1" applyAlignment="1" applyProtection="1">
      <alignment horizontal="center" vertical="center" wrapText="1"/>
      <protection hidden="1"/>
    </xf>
    <xf numFmtId="0" fontId="38" fillId="48" borderId="46" xfId="0" applyFont="1" applyFill="1" applyBorder="1" applyAlignment="1" applyProtection="1">
      <alignment horizontal="center" vertical="center"/>
      <protection hidden="1"/>
    </xf>
    <xf numFmtId="0" fontId="38" fillId="48" borderId="47" xfId="0" applyFont="1" applyFill="1" applyBorder="1" applyAlignment="1" applyProtection="1">
      <alignment horizontal="center" vertical="center"/>
      <protection hidden="1"/>
    </xf>
    <xf numFmtId="0" fontId="14" fillId="36" borderId="22" xfId="0" applyFont="1" applyFill="1" applyBorder="1" applyAlignment="1" applyProtection="1">
      <alignment horizontal="center" vertical="center"/>
      <protection hidden="1"/>
    </xf>
    <xf numFmtId="0" fontId="0" fillId="36" borderId="47" xfId="0" applyFill="1" applyBorder="1" applyAlignment="1" applyProtection="1">
      <alignment horizontal="center" vertical="center"/>
      <protection hidden="1"/>
    </xf>
    <xf numFmtId="0" fontId="0" fillId="36" borderId="33" xfId="0" applyFill="1" applyBorder="1" applyAlignment="1" applyProtection="1">
      <alignment horizontal="center" vertical="center"/>
      <protection hidden="1"/>
    </xf>
    <xf numFmtId="0" fontId="38" fillId="36" borderId="47" xfId="0" applyFont="1" applyFill="1" applyBorder="1" applyAlignment="1" applyProtection="1">
      <alignment horizontal="center" vertical="center"/>
      <protection hidden="1"/>
    </xf>
    <xf numFmtId="0" fontId="0" fillId="48" borderId="67" xfId="0" applyFill="1" applyBorder="1" applyAlignment="1" applyProtection="1">
      <alignment horizontal="center"/>
      <protection hidden="1"/>
    </xf>
    <xf numFmtId="0" fontId="14" fillId="48" borderId="53" xfId="0" applyFont="1" applyFill="1" applyBorder="1" applyAlignment="1" applyProtection="1">
      <alignment horizontal="center"/>
      <protection hidden="1"/>
    </xf>
    <xf numFmtId="0" fontId="0" fillId="48" borderId="53" xfId="0" applyFill="1" applyBorder="1" applyAlignment="1" applyProtection="1">
      <alignment horizontal="center"/>
      <protection hidden="1"/>
    </xf>
    <xf numFmtId="0" fontId="0" fillId="48" borderId="54" xfId="0" applyFill="1" applyBorder="1" applyAlignment="1" applyProtection="1">
      <alignment horizontal="center"/>
      <protection hidden="1"/>
    </xf>
    <xf numFmtId="0" fontId="0" fillId="48" borderId="52" xfId="0" applyFill="1" applyBorder="1" applyAlignment="1" applyProtection="1">
      <alignment horizontal="center"/>
      <protection hidden="1"/>
    </xf>
    <xf numFmtId="0" fontId="38" fillId="48" borderId="55" xfId="0" applyFont="1" applyFill="1" applyBorder="1" applyAlignment="1" applyProtection="1">
      <alignment horizontal="center" vertical="center"/>
      <protection hidden="1"/>
    </xf>
    <xf numFmtId="0" fontId="14" fillId="36" borderId="53" xfId="0" applyFont="1" applyFill="1" applyBorder="1" applyAlignment="1" applyProtection="1">
      <alignment horizontal="center" vertical="center"/>
      <protection hidden="1"/>
    </xf>
    <xf numFmtId="0" fontId="0" fillId="36" borderId="53" xfId="0" applyFill="1" applyBorder="1" applyAlignment="1" applyProtection="1">
      <alignment horizontal="center" vertical="center"/>
      <protection hidden="1"/>
    </xf>
    <xf numFmtId="0" fontId="0" fillId="36" borderId="55" xfId="0" applyFill="1" applyBorder="1" applyAlignment="1" applyProtection="1">
      <alignment horizontal="center" vertical="center"/>
      <protection hidden="1"/>
    </xf>
    <xf numFmtId="0" fontId="0" fillId="36" borderId="67" xfId="0" applyFill="1" applyBorder="1" applyAlignment="1" applyProtection="1">
      <alignment horizontal="center" vertical="center"/>
      <protection hidden="1"/>
    </xf>
    <xf numFmtId="0" fontId="38" fillId="36" borderId="55" xfId="0" applyFont="1" applyFill="1" applyBorder="1" applyAlignment="1" applyProtection="1">
      <alignment horizontal="center" vertical="center"/>
      <protection hidden="1"/>
    </xf>
    <xf numFmtId="0" fontId="24" fillId="48" borderId="62" xfId="0" applyFont="1" applyFill="1" applyBorder="1" applyAlignment="1" applyProtection="1">
      <alignment horizontal="center"/>
      <protection hidden="1"/>
    </xf>
    <xf numFmtId="0" fontId="34" fillId="48" borderId="24" xfId="0" applyFont="1" applyFill="1" applyBorder="1" applyAlignment="1" applyProtection="1">
      <alignment horizontal="center"/>
      <protection hidden="1"/>
    </xf>
    <xf numFmtId="0" fontId="24" fillId="48" borderId="24" xfId="0" applyFont="1" applyFill="1" applyBorder="1" applyAlignment="1" applyProtection="1">
      <alignment horizontal="center"/>
      <protection hidden="1"/>
    </xf>
    <xf numFmtId="0" fontId="24" fillId="48" borderId="56" xfId="0" applyFont="1" applyFill="1" applyBorder="1" applyAlignment="1" applyProtection="1">
      <alignment horizontal="center"/>
      <protection hidden="1"/>
    </xf>
    <xf numFmtId="0" fontId="24" fillId="48" borderId="23" xfId="0" applyFont="1" applyFill="1" applyBorder="1" applyAlignment="1" applyProtection="1">
      <alignment horizontal="center"/>
      <protection hidden="1"/>
    </xf>
    <xf numFmtId="0" fontId="34" fillId="36" borderId="24" xfId="0" applyFont="1" applyFill="1" applyBorder="1" applyAlignment="1" applyProtection="1">
      <alignment horizontal="center" vertical="center"/>
      <protection hidden="1"/>
    </xf>
    <xf numFmtId="0" fontId="24" fillId="36" borderId="62" xfId="0" applyFont="1" applyFill="1" applyBorder="1" applyAlignment="1" applyProtection="1">
      <alignment horizontal="center" vertical="center"/>
      <protection hidden="1"/>
    </xf>
    <xf numFmtId="0" fontId="20" fillId="39" borderId="23" xfId="0" applyFont="1" applyFill="1" applyBorder="1" applyAlignment="1" applyProtection="1">
      <alignment horizontal="center" vertical="center"/>
      <protection hidden="1"/>
    </xf>
    <xf numFmtId="0" fontId="38" fillId="39" borderId="25" xfId="0" applyFont="1" applyFill="1" applyBorder="1" applyAlignment="1" applyProtection="1">
      <alignment horizontal="center" vertical="center"/>
      <protection hidden="1"/>
    </xf>
    <xf numFmtId="0" fontId="20" fillId="48" borderId="23" xfId="0" applyFont="1" applyFill="1" applyBorder="1" applyAlignment="1" applyProtection="1">
      <alignment horizontal="center" vertical="center"/>
      <protection hidden="1"/>
    </xf>
    <xf numFmtId="0" fontId="20" fillId="48" borderId="24" xfId="0" applyFont="1" applyFill="1" applyBorder="1" applyAlignment="1" applyProtection="1">
      <alignment horizontal="center" vertical="center"/>
      <protection hidden="1"/>
    </xf>
    <xf numFmtId="0" fontId="20" fillId="48" borderId="56" xfId="0" applyFont="1" applyFill="1" applyBorder="1" applyAlignment="1" applyProtection="1">
      <alignment horizontal="center" vertical="center"/>
      <protection hidden="1"/>
    </xf>
    <xf numFmtId="0" fontId="38" fillId="48" borderId="25" xfId="0" applyFont="1" applyFill="1" applyBorder="1" applyAlignment="1" applyProtection="1">
      <alignment horizontal="center" vertical="center"/>
      <protection hidden="1"/>
    </xf>
    <xf numFmtId="0" fontId="24" fillId="38" borderId="111" xfId="0" applyFont="1" applyFill="1" applyBorder="1" applyAlignment="1" applyProtection="1">
      <alignment horizontal="center" vertical="center"/>
      <protection hidden="1"/>
    </xf>
    <xf numFmtId="0" fontId="0" fillId="38" borderId="62" xfId="0" applyFill="1" applyBorder="1" applyAlignment="1" applyProtection="1">
      <alignment horizontal="center" vertical="center"/>
      <protection hidden="1"/>
    </xf>
    <xf numFmtId="0" fontId="24" fillId="38" borderId="129" xfId="0" applyFont="1" applyFill="1" applyBorder="1" applyAlignment="1" applyProtection="1">
      <alignment horizontal="center" vertical="center"/>
      <protection hidden="1"/>
    </xf>
    <xf numFmtId="0" fontId="0" fillId="36" borderId="22" xfId="0" applyNumberFormat="1" applyFill="1" applyBorder="1" applyAlignment="1">
      <alignment horizontal="center"/>
    </xf>
    <xf numFmtId="0" fontId="0" fillId="45" borderId="22" xfId="0" applyNumberFormat="1" applyFill="1" applyBorder="1" applyAlignment="1">
      <alignment horizontal="center"/>
    </xf>
    <xf numFmtId="0" fontId="24" fillId="36" borderId="31" xfId="0" applyFont="1" applyFill="1" applyBorder="1" applyAlignment="1" applyProtection="1">
      <alignment horizontal="center" vertical="center"/>
      <protection hidden="1"/>
    </xf>
    <xf numFmtId="0" fontId="24" fillId="36" borderId="25" xfId="0" applyFont="1" applyFill="1" applyBorder="1" applyAlignment="1" applyProtection="1">
      <alignment horizontal="center" vertical="center"/>
      <protection hidden="1"/>
    </xf>
    <xf numFmtId="0" fontId="0" fillId="36" borderId="28" xfId="0" applyFill="1" applyBorder="1" applyAlignment="1" applyProtection="1">
      <alignment horizontal="center" vertical="center"/>
      <protection hidden="1"/>
    </xf>
    <xf numFmtId="0" fontId="0" fillId="36" borderId="30" xfId="0" applyFill="1" applyBorder="1" applyAlignment="1" applyProtection="1">
      <alignment horizontal="center" vertical="center"/>
      <protection hidden="1"/>
    </xf>
    <xf numFmtId="0" fontId="38" fillId="48" borderId="103" xfId="0" applyFont="1" applyFill="1" applyBorder="1" applyAlignment="1" applyProtection="1">
      <alignment horizontal="center" vertical="center"/>
      <protection hidden="1"/>
    </xf>
    <xf numFmtId="0" fontId="38" fillId="48" borderId="102" xfId="0" applyFont="1" applyFill="1" applyBorder="1" applyAlignment="1" applyProtection="1">
      <alignment horizontal="center" vertical="center"/>
      <protection hidden="1"/>
    </xf>
    <xf numFmtId="0" fontId="21" fillId="39" borderId="48" xfId="0" applyFont="1" applyFill="1" applyBorder="1" applyAlignment="1" applyProtection="1">
      <alignment horizontal="center" vertical="center" wrapText="1"/>
      <protection hidden="1"/>
    </xf>
    <xf numFmtId="0" fontId="47" fillId="39" borderId="49" xfId="0" applyFont="1" applyFill="1" applyBorder="1" applyAlignment="1" applyProtection="1">
      <alignment horizontal="center" vertical="center" wrapText="1"/>
      <protection hidden="1"/>
    </xf>
    <xf numFmtId="0" fontId="21" fillId="48" borderId="66" xfId="0" applyFont="1" applyFill="1" applyBorder="1" applyAlignment="1" applyProtection="1">
      <alignment horizontal="center" vertical="center" wrapText="1"/>
      <protection hidden="1"/>
    </xf>
    <xf numFmtId="0" fontId="47" fillId="48" borderId="49" xfId="0" applyFont="1" applyFill="1" applyBorder="1" applyAlignment="1" applyProtection="1">
      <alignment horizontal="center" vertical="center" wrapText="1"/>
      <protection hidden="1"/>
    </xf>
    <xf numFmtId="0" fontId="20" fillId="48" borderId="49" xfId="0" applyFont="1" applyFill="1" applyBorder="1" applyAlignment="1" applyProtection="1">
      <alignment horizontal="center" vertical="center" wrapText="1"/>
      <protection hidden="1"/>
    </xf>
    <xf numFmtId="0" fontId="20" fillId="48" borderId="50" xfId="0" applyFont="1" applyFill="1" applyBorder="1" applyAlignment="1" applyProtection="1">
      <alignment horizontal="center" vertical="center" wrapText="1"/>
      <protection hidden="1"/>
    </xf>
    <xf numFmtId="0" fontId="38" fillId="48" borderId="48" xfId="0" applyFont="1" applyFill="1" applyBorder="1" applyAlignment="1" applyProtection="1">
      <alignment horizontal="center" vertical="center"/>
      <protection hidden="1"/>
    </xf>
    <xf numFmtId="0" fontId="14" fillId="36" borderId="49" xfId="0" applyFont="1" applyFill="1" applyBorder="1" applyAlignment="1" applyProtection="1">
      <alignment horizontal="center" vertical="center"/>
      <protection hidden="1"/>
    </xf>
    <xf numFmtId="0" fontId="0" fillId="36" borderId="51" xfId="0" applyFill="1" applyBorder="1" applyAlignment="1" applyProtection="1">
      <alignment horizontal="center" vertical="center"/>
      <protection hidden="1"/>
    </xf>
    <xf numFmtId="0" fontId="0" fillId="36" borderId="66" xfId="0" applyFill="1" applyBorder="1" applyAlignment="1" applyProtection="1">
      <alignment horizontal="center" vertical="center"/>
      <protection hidden="1"/>
    </xf>
    <xf numFmtId="0" fontId="47" fillId="39" borderId="24" xfId="0" applyFont="1" applyFill="1" applyBorder="1" applyAlignment="1" applyProtection="1">
      <alignment horizontal="center" vertical="center" wrapText="1"/>
      <protection locked="0"/>
    </xf>
    <xf numFmtId="0" fontId="20" fillId="39" borderId="25" xfId="0" applyFont="1" applyFill="1" applyBorder="1" applyAlignment="1" applyProtection="1">
      <alignment horizontal="center" vertical="center" wrapText="1"/>
      <protection locked="0"/>
    </xf>
    <xf numFmtId="0" fontId="21" fillId="48" borderId="62" xfId="0" applyFont="1" applyFill="1" applyBorder="1" applyAlignment="1" applyProtection="1">
      <alignment horizontal="center" vertical="center" wrapText="1"/>
      <protection locked="0"/>
    </xf>
    <xf numFmtId="0" fontId="47" fillId="48" borderId="24" xfId="0" applyFont="1" applyFill="1" applyBorder="1" applyAlignment="1" applyProtection="1">
      <alignment horizontal="center" vertical="center" wrapText="1"/>
      <protection locked="0"/>
    </xf>
    <xf numFmtId="0" fontId="38" fillId="48" borderId="99" xfId="0" applyFont="1" applyFill="1" applyBorder="1" applyAlignment="1" applyProtection="1">
      <alignment horizontal="center" vertical="center" textRotation="90"/>
      <protection locked="0"/>
    </xf>
    <xf numFmtId="0" fontId="19" fillId="36" borderId="62" xfId="0" applyFont="1" applyFill="1" applyBorder="1" applyAlignment="1" applyProtection="1">
      <alignment horizontal="center" vertical="center" wrapText="1"/>
      <protection locked="0"/>
    </xf>
    <xf numFmtId="0" fontId="47" fillId="36" borderId="24" xfId="0" applyFont="1" applyFill="1" applyBorder="1" applyAlignment="1" applyProtection="1">
      <alignment horizontal="center" vertical="center" wrapText="1"/>
      <protection locked="0"/>
    </xf>
    <xf numFmtId="0" fontId="20" fillId="36" borderId="24" xfId="0" applyFont="1" applyFill="1" applyBorder="1" applyAlignment="1" applyProtection="1">
      <alignment horizontal="center" vertical="center" wrapText="1"/>
      <protection locked="0"/>
    </xf>
    <xf numFmtId="0" fontId="20" fillId="36" borderId="25" xfId="0" applyFont="1" applyFill="1" applyBorder="1" applyAlignment="1" applyProtection="1">
      <alignment horizontal="center" vertical="center" wrapText="1"/>
      <protection locked="0"/>
    </xf>
    <xf numFmtId="0" fontId="38" fillId="36" borderId="62" xfId="0" applyFont="1" applyFill="1" applyBorder="1" applyAlignment="1" applyProtection="1">
      <alignment horizontal="center" vertical="center" textRotation="90"/>
      <protection locked="0"/>
    </xf>
    <xf numFmtId="0" fontId="38" fillId="36" borderId="25" xfId="0" applyFont="1" applyFill="1" applyBorder="1" applyAlignment="1" applyProtection="1">
      <alignment horizontal="center" vertical="center" textRotation="90"/>
      <protection locked="0"/>
    </xf>
    <xf numFmtId="0" fontId="21" fillId="36" borderId="24" xfId="0" applyFont="1" applyFill="1" applyBorder="1" applyAlignment="1" applyProtection="1">
      <alignment horizontal="center" vertical="center" textRotation="90"/>
      <protection locked="0"/>
    </xf>
    <xf numFmtId="0" fontId="21" fillId="36" borderId="25" xfId="0" applyFont="1" applyFill="1" applyBorder="1" applyAlignment="1" applyProtection="1">
      <alignment horizontal="center" vertical="center" textRotation="90"/>
      <protection locked="0"/>
    </xf>
    <xf numFmtId="0" fontId="21" fillId="36" borderId="49" xfId="0" applyFont="1" applyFill="1" applyBorder="1" applyAlignment="1" applyProtection="1">
      <alignment horizontal="center" vertical="center"/>
      <protection hidden="1"/>
    </xf>
    <xf numFmtId="0" fontId="16" fillId="36" borderId="51" xfId="0" applyFont="1" applyFill="1" applyBorder="1" applyAlignment="1" applyProtection="1">
      <alignment horizontal="center" vertical="center"/>
      <protection hidden="1"/>
    </xf>
    <xf numFmtId="0" fontId="21" fillId="36" borderId="39" xfId="0" applyFont="1" applyFill="1" applyBorder="1" applyAlignment="1" applyProtection="1">
      <alignment horizontal="center" vertical="center"/>
      <protection hidden="1"/>
    </xf>
    <xf numFmtId="0" fontId="16" fillId="36" borderId="41" xfId="0" applyFont="1" applyFill="1" applyBorder="1" applyAlignment="1" applyProtection="1">
      <alignment horizontal="center" vertical="center"/>
      <protection hidden="1"/>
    </xf>
    <xf numFmtId="0" fontId="23" fillId="36" borderId="73" xfId="0" applyFont="1" applyFill="1" applyBorder="1" applyAlignment="1" applyProtection="1">
      <alignment horizontal="center" vertical="center"/>
      <protection hidden="1"/>
    </xf>
    <xf numFmtId="0" fontId="23" fillId="36" borderId="75" xfId="0" applyFont="1" applyFill="1" applyBorder="1" applyAlignment="1" applyProtection="1">
      <alignment horizontal="center" vertical="center"/>
      <protection hidden="1"/>
    </xf>
    <xf numFmtId="0" fontId="38" fillId="36" borderId="25" xfId="0" applyFont="1" applyFill="1" applyBorder="1" applyAlignment="1" applyProtection="1">
      <alignment horizontal="center" vertical="center"/>
      <protection hidden="1"/>
    </xf>
    <xf numFmtId="0" fontId="38" fillId="48" borderId="99" xfId="0" applyFont="1" applyFill="1" applyBorder="1" applyAlignment="1" applyProtection="1">
      <alignment horizontal="center" vertical="center"/>
      <protection hidden="1"/>
    </xf>
    <xf numFmtId="0" fontId="25" fillId="39" borderId="49" xfId="0" applyFont="1" applyFill="1" applyBorder="1" applyAlignment="1" applyProtection="1">
      <alignment horizontal="center" vertical="center" wrapText="1"/>
      <protection hidden="1"/>
    </xf>
    <xf numFmtId="0" fontId="25" fillId="39" borderId="51" xfId="0" applyFont="1" applyFill="1" applyBorder="1" applyAlignment="1" applyProtection="1">
      <alignment horizontal="center" vertical="center" wrapText="1"/>
      <protection hidden="1"/>
    </xf>
    <xf numFmtId="0" fontId="25" fillId="39" borderId="22" xfId="0" applyFont="1" applyFill="1" applyBorder="1" applyAlignment="1" applyProtection="1">
      <alignment horizontal="center" vertical="center" wrapText="1"/>
      <protection hidden="1"/>
    </xf>
    <xf numFmtId="0" fontId="25" fillId="39" borderId="47" xfId="0" applyFont="1" applyFill="1" applyBorder="1" applyAlignment="1" applyProtection="1">
      <alignment horizontal="center" vertical="center" wrapText="1"/>
      <protection hidden="1"/>
    </xf>
    <xf numFmtId="0" fontId="49" fillId="39" borderId="48" xfId="0" applyFont="1" applyFill="1" applyBorder="1" applyAlignment="1" applyProtection="1">
      <alignment horizontal="center" vertical="center"/>
      <protection hidden="1"/>
    </xf>
    <xf numFmtId="0" fontId="49" fillId="39" borderId="46" xfId="0" applyFont="1" applyFill="1" applyBorder="1" applyAlignment="1" applyProtection="1">
      <alignment horizontal="center" vertical="center"/>
      <protection hidden="1"/>
    </xf>
    <xf numFmtId="0" fontId="0" fillId="39" borderId="52" xfId="0" applyFont="1" applyFill="1" applyBorder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locked="0"/>
    </xf>
    <xf numFmtId="0" fontId="0" fillId="38" borderId="85" xfId="0" applyFill="1" applyBorder="1" applyAlignment="1" applyProtection="1">
      <alignment horizontal="center"/>
      <protection locked="0"/>
    </xf>
    <xf numFmtId="0" fontId="0" fillId="38" borderId="0" xfId="0" applyFill="1" applyAlignment="1" applyProtection="1">
      <alignment horizontal="center"/>
      <protection locked="0"/>
    </xf>
    <xf numFmtId="0" fontId="0" fillId="38" borderId="29" xfId="0" applyFill="1" applyBorder="1" applyAlignment="1" applyProtection="1">
      <alignment horizontal="center" vertical="center"/>
      <protection hidden="1"/>
    </xf>
    <xf numFmtId="0" fontId="0" fillId="38" borderId="30" xfId="0" applyFill="1" applyBorder="1" applyAlignment="1" applyProtection="1">
      <alignment horizontal="center" vertical="center"/>
      <protection hidden="1"/>
    </xf>
    <xf numFmtId="0" fontId="0" fillId="38" borderId="32" xfId="0" applyFill="1" applyBorder="1" applyAlignment="1" applyProtection="1">
      <alignment horizontal="center" vertical="center"/>
      <protection hidden="1"/>
    </xf>
    <xf numFmtId="0" fontId="0" fillId="38" borderId="131" xfId="0" applyFill="1" applyBorder="1" applyAlignment="1" applyProtection="1">
      <alignment horizontal="center" vertical="center"/>
      <protection hidden="1"/>
    </xf>
    <xf numFmtId="0" fontId="0" fillId="38" borderId="132" xfId="0" applyFill="1" applyBorder="1" applyAlignment="1" applyProtection="1">
      <alignment horizontal="center" vertical="center"/>
      <protection hidden="1"/>
    </xf>
    <xf numFmtId="0" fontId="0" fillId="38" borderId="96" xfId="0" applyFill="1" applyBorder="1" applyAlignment="1" applyProtection="1">
      <alignment horizontal="center"/>
      <protection hidden="1"/>
    </xf>
    <xf numFmtId="0" fontId="0" fillId="38" borderId="80" xfId="0" applyFill="1" applyBorder="1" applyAlignment="1" applyProtection="1">
      <alignment horizontal="center"/>
      <protection hidden="1"/>
    </xf>
    <xf numFmtId="0" fontId="0" fillId="38" borderId="105" xfId="0" applyFill="1" applyBorder="1" applyAlignment="1" applyProtection="1">
      <alignment horizontal="center"/>
      <protection hidden="1"/>
    </xf>
    <xf numFmtId="0" fontId="0" fillId="38" borderId="133" xfId="0" applyFill="1" applyBorder="1" applyAlignment="1" applyProtection="1">
      <alignment horizontal="center"/>
      <protection hidden="1"/>
    </xf>
    <xf numFmtId="0" fontId="0" fillId="38" borderId="27" xfId="0" applyFill="1" applyBorder="1" applyAlignment="1" applyProtection="1">
      <alignment horizontal="center"/>
      <protection hidden="1"/>
    </xf>
    <xf numFmtId="0" fontId="16" fillId="38" borderId="70" xfId="0" applyFont="1" applyFill="1" applyBorder="1" applyAlignment="1" applyProtection="1">
      <alignment horizontal="center" vertical="center" textRotation="90" wrapText="1"/>
      <protection locked="0"/>
    </xf>
    <xf numFmtId="0" fontId="0" fillId="38" borderId="86" xfId="0" applyFill="1" applyBorder="1" applyAlignment="1" applyProtection="1">
      <protection locked="0"/>
    </xf>
    <xf numFmtId="0" fontId="16" fillId="38" borderId="87" xfId="0" applyFont="1" applyFill="1" applyBorder="1" applyAlignment="1" applyProtection="1">
      <alignment horizontal="center" vertical="center"/>
      <protection hidden="1"/>
    </xf>
    <xf numFmtId="0" fontId="24" fillId="38" borderId="85" xfId="0" applyFont="1" applyFill="1" applyBorder="1" applyAlignment="1" applyProtection="1">
      <alignment horizontal="center" vertical="center" textRotation="90" wrapText="1"/>
      <protection locked="0"/>
    </xf>
    <xf numFmtId="0" fontId="16" fillId="38" borderId="56" xfId="0" applyFont="1" applyFill="1" applyBorder="1" applyAlignment="1" applyProtection="1">
      <alignment horizontal="center" vertical="center"/>
      <protection hidden="1"/>
    </xf>
    <xf numFmtId="0" fontId="16" fillId="38" borderId="44" xfId="0" applyFont="1" applyFill="1" applyBorder="1" applyAlignment="1" applyProtection="1">
      <alignment horizontal="center" vertical="center"/>
      <protection hidden="1"/>
    </xf>
    <xf numFmtId="0" fontId="20" fillId="38" borderId="0" xfId="0" applyFont="1" applyFill="1" applyBorder="1" applyAlignment="1">
      <alignment vertical="center"/>
    </xf>
    <xf numFmtId="0" fontId="0" fillId="38" borderId="54" xfId="0" applyFill="1" applyBorder="1" applyAlignment="1" applyProtection="1">
      <alignment horizontal="center" vertical="center"/>
      <protection hidden="1"/>
    </xf>
    <xf numFmtId="0" fontId="0" fillId="38" borderId="48" xfId="0" applyFill="1" applyBorder="1" applyAlignment="1" applyProtection="1">
      <alignment vertical="center"/>
      <protection hidden="1"/>
    </xf>
    <xf numFmtId="0" fontId="0" fillId="38" borderId="52" xfId="0" applyFill="1" applyBorder="1" applyAlignment="1" applyProtection="1">
      <alignment vertical="center"/>
      <protection hidden="1"/>
    </xf>
    <xf numFmtId="0" fontId="18" fillId="38" borderId="85" xfId="0" applyFont="1" applyFill="1" applyBorder="1" applyAlignment="1">
      <alignment horizontal="center" wrapText="1"/>
    </xf>
    <xf numFmtId="0" fontId="0" fillId="38" borderId="42" xfId="0" applyFill="1" applyBorder="1" applyAlignment="1" applyProtection="1">
      <alignment vertical="center"/>
      <protection hidden="1"/>
    </xf>
    <xf numFmtId="0" fontId="0" fillId="38" borderId="43" xfId="0" applyFill="1" applyBorder="1" applyAlignment="1" applyProtection="1">
      <alignment vertical="center"/>
      <protection hidden="1"/>
    </xf>
    <xf numFmtId="0" fontId="0" fillId="38" borderId="45" xfId="0" applyFill="1" applyBorder="1" applyAlignment="1" applyProtection="1">
      <alignment vertical="center"/>
      <protection hidden="1"/>
    </xf>
    <xf numFmtId="0" fontId="20" fillId="38" borderId="29" xfId="0" applyFont="1" applyFill="1" applyBorder="1" applyAlignment="1">
      <alignment vertical="center"/>
    </xf>
    <xf numFmtId="0" fontId="21" fillId="38" borderId="76" xfId="0" applyFont="1" applyFill="1" applyBorder="1" applyAlignment="1" applyProtection="1">
      <alignment horizontal="center" vertical="center"/>
      <protection locked="0"/>
    </xf>
    <xf numFmtId="0" fontId="21" fillId="38" borderId="41" xfId="0" applyFont="1" applyFill="1" applyBorder="1" applyAlignment="1" applyProtection="1">
      <alignment horizontal="center" vertical="center"/>
      <protection locked="0"/>
    </xf>
    <xf numFmtId="0" fontId="30" fillId="38" borderId="0" xfId="0" applyFont="1" applyFill="1" applyBorder="1" applyAlignment="1" applyProtection="1">
      <alignment horizontal="center" vertical="center"/>
      <protection locked="0"/>
    </xf>
    <xf numFmtId="0" fontId="52" fillId="38" borderId="0" xfId="0" applyFont="1" applyFill="1" applyAlignment="1">
      <alignment horizontal="center" vertical="center"/>
    </xf>
    <xf numFmtId="0" fontId="52" fillId="38" borderId="0" xfId="0" applyFont="1" applyFill="1" applyAlignment="1" applyProtection="1">
      <alignment horizontal="center"/>
      <protection locked="0"/>
    </xf>
    <xf numFmtId="0" fontId="52" fillId="38" borderId="0" xfId="0" applyFont="1" applyFill="1" applyProtection="1">
      <protection locked="0"/>
    </xf>
    <xf numFmtId="0" fontId="21" fillId="38" borderId="77" xfId="0" applyFont="1" applyFill="1" applyBorder="1" applyAlignment="1" applyProtection="1">
      <alignment horizontal="center" vertical="center"/>
      <protection locked="0"/>
    </xf>
    <xf numFmtId="0" fontId="21" fillId="38" borderId="40" xfId="0" applyFont="1" applyFill="1" applyBorder="1" applyAlignment="1" applyProtection="1">
      <alignment horizontal="center" vertical="center"/>
      <protection locked="0"/>
    </xf>
    <xf numFmtId="0" fontId="0" fillId="38" borderId="22" xfId="0" applyFill="1" applyBorder="1"/>
    <xf numFmtId="0" fontId="0" fillId="38" borderId="30" xfId="0" applyFill="1" applyBorder="1"/>
    <xf numFmtId="0" fontId="0" fillId="38" borderId="22" xfId="0" applyNumberFormat="1" applyFill="1" applyBorder="1" applyAlignment="1">
      <alignment horizontal="center"/>
    </xf>
    <xf numFmtId="0" fontId="38" fillId="39" borderId="51" xfId="0" applyFont="1" applyFill="1" applyBorder="1" applyAlignment="1" applyProtection="1">
      <alignment horizontal="center" vertical="center"/>
      <protection hidden="1"/>
    </xf>
    <xf numFmtId="0" fontId="38" fillId="48" borderId="51" xfId="0" applyFont="1" applyFill="1" applyBorder="1" applyAlignment="1" applyProtection="1">
      <alignment horizontal="center" vertical="center"/>
      <protection hidden="1"/>
    </xf>
    <xf numFmtId="0" fontId="20" fillId="48" borderId="25" xfId="0" applyFont="1" applyFill="1" applyBorder="1" applyAlignment="1" applyProtection="1">
      <alignment horizontal="center" vertical="center" wrapText="1"/>
      <protection locked="0"/>
    </xf>
    <xf numFmtId="0" fontId="0" fillId="48" borderId="51" xfId="0" applyFont="1" applyFill="1" applyBorder="1" applyAlignment="1" applyProtection="1">
      <alignment horizontal="center" vertical="center"/>
      <protection hidden="1"/>
    </xf>
    <xf numFmtId="0" fontId="0" fillId="48" borderId="47" xfId="0" applyFont="1" applyFill="1" applyBorder="1" applyAlignment="1" applyProtection="1">
      <alignment horizontal="center" vertical="center"/>
      <protection hidden="1"/>
    </xf>
    <xf numFmtId="0" fontId="0" fillId="48" borderId="55" xfId="0" applyFont="1" applyFill="1" applyBorder="1" applyAlignment="1" applyProtection="1">
      <alignment horizontal="center" vertical="center"/>
      <protection hidden="1"/>
    </xf>
    <xf numFmtId="0" fontId="20" fillId="48" borderId="25" xfId="0" applyFont="1" applyFill="1" applyBorder="1" applyAlignment="1" applyProtection="1">
      <alignment horizontal="center" vertical="center"/>
      <protection hidden="1"/>
    </xf>
    <xf numFmtId="0" fontId="21" fillId="38" borderId="30" xfId="0" applyFont="1" applyFill="1" applyBorder="1" applyAlignment="1" applyProtection="1">
      <alignment horizontal="center" vertical="center"/>
      <protection locked="0"/>
    </xf>
    <xf numFmtId="0" fontId="0" fillId="39" borderId="33" xfId="0" applyFont="1" applyFill="1" applyBorder="1" applyAlignment="1" applyProtection="1">
      <alignment horizontal="center" vertical="center"/>
      <protection hidden="1"/>
    </xf>
    <xf numFmtId="0" fontId="24" fillId="39" borderId="57" xfId="0" applyFont="1" applyFill="1" applyBorder="1" applyAlignment="1" applyProtection="1">
      <alignment vertical="center"/>
      <protection locked="0"/>
    </xf>
    <xf numFmtId="0" fontId="24" fillId="39" borderId="63" xfId="0" applyFont="1" applyFill="1" applyBorder="1" applyAlignment="1" applyProtection="1">
      <alignment vertical="center"/>
      <protection locked="0"/>
    </xf>
    <xf numFmtId="0" fontId="21" fillId="38" borderId="54" xfId="0" applyFont="1" applyFill="1" applyBorder="1" applyAlignment="1" applyProtection="1">
      <alignment horizontal="center" vertical="center"/>
      <protection locked="0"/>
    </xf>
    <xf numFmtId="0" fontId="23" fillId="38" borderId="31" xfId="0" applyFont="1" applyFill="1" applyBorder="1" applyAlignment="1" applyProtection="1">
      <protection locked="0"/>
    </xf>
    <xf numFmtId="0" fontId="23" fillId="38" borderId="31" xfId="0" applyFont="1" applyFill="1" applyBorder="1" applyAlignment="1" applyProtection="1">
      <alignment horizontal="left"/>
      <protection locked="0"/>
    </xf>
    <xf numFmtId="0" fontId="0" fillId="38" borderId="31" xfId="0" applyFill="1" applyBorder="1" applyProtection="1">
      <protection locked="0"/>
    </xf>
    <xf numFmtId="0" fontId="0" fillId="38" borderId="31" xfId="0" applyFill="1" applyBorder="1" applyAlignment="1" applyProtection="1">
      <alignment horizontal="center"/>
      <protection locked="0"/>
    </xf>
    <xf numFmtId="0" fontId="0" fillId="38" borderId="27" xfId="0" applyFill="1" applyBorder="1" applyAlignment="1" applyProtection="1">
      <alignment horizontal="center"/>
      <protection locked="0"/>
    </xf>
    <xf numFmtId="0" fontId="0" fillId="38" borderId="27" xfId="0" applyFill="1" applyBorder="1" applyProtection="1">
      <protection locked="0"/>
    </xf>
    <xf numFmtId="0" fontId="21" fillId="39" borderId="62" xfId="0" applyFont="1" applyFill="1" applyBorder="1" applyAlignment="1" applyProtection="1">
      <alignment horizontal="center" vertical="center" wrapText="1"/>
      <protection locked="0"/>
    </xf>
    <xf numFmtId="0" fontId="24" fillId="39" borderId="91" xfId="0" applyFont="1" applyFill="1" applyBorder="1" applyAlignment="1" applyProtection="1">
      <alignment vertical="center"/>
      <protection locked="0"/>
    </xf>
    <xf numFmtId="0" fontId="0" fillId="39" borderId="64" xfId="0" applyFont="1" applyFill="1" applyBorder="1" applyAlignment="1" applyProtection="1">
      <alignment horizontal="center" vertical="center"/>
      <protection hidden="1"/>
    </xf>
    <xf numFmtId="0" fontId="0" fillId="39" borderId="34" xfId="0" applyFont="1" applyFill="1" applyBorder="1" applyAlignment="1" applyProtection="1">
      <alignment horizontal="center"/>
      <protection locked="0"/>
    </xf>
    <xf numFmtId="0" fontId="38" fillId="39" borderId="37" xfId="0" applyFont="1" applyFill="1" applyBorder="1" applyAlignment="1" applyProtection="1">
      <alignment horizontal="center" vertical="center"/>
      <protection hidden="1"/>
    </xf>
    <xf numFmtId="0" fontId="0" fillId="48" borderId="35" xfId="0" applyFont="1" applyFill="1" applyBorder="1" applyAlignment="1" applyProtection="1">
      <alignment horizontal="center" vertical="center"/>
      <protection hidden="1"/>
    </xf>
    <xf numFmtId="0" fontId="0" fillId="48" borderId="34" xfId="0" applyFont="1" applyFill="1" applyBorder="1" applyAlignment="1" applyProtection="1">
      <alignment horizontal="center"/>
      <protection locked="0"/>
    </xf>
    <xf numFmtId="0" fontId="38" fillId="48" borderId="37" xfId="0" applyFont="1" applyFill="1" applyBorder="1" applyAlignment="1" applyProtection="1">
      <alignment horizontal="center" vertical="center"/>
      <protection hidden="1"/>
    </xf>
    <xf numFmtId="0" fontId="0" fillId="39" borderId="93" xfId="0" applyFont="1" applyFill="1" applyBorder="1" applyAlignment="1" applyProtection="1">
      <alignment horizontal="center" vertical="center"/>
      <protection hidden="1"/>
    </xf>
    <xf numFmtId="0" fontId="0" fillId="39" borderId="38" xfId="0" applyFont="1" applyFill="1" applyBorder="1" applyAlignment="1" applyProtection="1">
      <alignment horizontal="center"/>
      <protection locked="0"/>
    </xf>
    <xf numFmtId="0" fontId="38" fillId="39" borderId="41" xfId="0" applyFont="1" applyFill="1" applyBorder="1" applyAlignment="1" applyProtection="1">
      <alignment horizontal="center" vertical="center"/>
      <protection hidden="1"/>
    </xf>
    <xf numFmtId="0" fontId="0" fillId="48" borderId="73" xfId="0" applyFont="1" applyFill="1" applyBorder="1" applyAlignment="1" applyProtection="1">
      <alignment horizontal="center" vertical="center"/>
      <protection hidden="1"/>
    </xf>
    <xf numFmtId="0" fontId="0" fillId="48" borderId="38" xfId="0" applyFont="1" applyFill="1" applyBorder="1" applyAlignment="1" applyProtection="1">
      <alignment horizontal="center"/>
      <protection locked="0"/>
    </xf>
    <xf numFmtId="0" fontId="38" fillId="48" borderId="41" xfId="0" applyFont="1" applyFill="1" applyBorder="1" applyAlignment="1" applyProtection="1">
      <alignment horizontal="center" vertical="center"/>
      <protection hidden="1"/>
    </xf>
    <xf numFmtId="0" fontId="24" fillId="39" borderId="89" xfId="0" applyFont="1" applyFill="1" applyBorder="1" applyAlignment="1" applyProtection="1">
      <alignment vertical="center"/>
      <protection locked="0"/>
    </xf>
    <xf numFmtId="0" fontId="24" fillId="39" borderId="112" xfId="0" applyFont="1" applyFill="1" applyBorder="1" applyAlignment="1" applyProtection="1">
      <alignment vertical="center"/>
      <protection locked="0"/>
    </xf>
    <xf numFmtId="0" fontId="21" fillId="39" borderId="68" xfId="0" applyFont="1" applyFill="1" applyBorder="1" applyAlignment="1" applyProtection="1">
      <alignment horizontal="center" vertical="center" wrapText="1"/>
      <protection locked="0"/>
    </xf>
    <xf numFmtId="0" fontId="21" fillId="39" borderId="43" xfId="0" applyFont="1" applyFill="1" applyBorder="1" applyAlignment="1" applyProtection="1">
      <alignment horizontal="center" vertical="center" wrapText="1"/>
      <protection locked="0"/>
    </xf>
    <xf numFmtId="0" fontId="20" fillId="39" borderId="43" xfId="0" applyFont="1" applyFill="1" applyBorder="1" applyAlignment="1" applyProtection="1">
      <alignment horizontal="center" vertical="center" wrapText="1"/>
      <protection locked="0"/>
    </xf>
    <xf numFmtId="0" fontId="20" fillId="39" borderId="44" xfId="0" applyFont="1" applyFill="1" applyBorder="1" applyAlignment="1" applyProtection="1">
      <alignment horizontal="center" vertical="center" wrapText="1"/>
      <protection locked="0"/>
    </xf>
    <xf numFmtId="0" fontId="38" fillId="39" borderId="42" xfId="0" applyFont="1" applyFill="1" applyBorder="1" applyAlignment="1" applyProtection="1">
      <alignment horizontal="center" vertical="center" textRotation="90"/>
      <protection locked="0"/>
    </xf>
    <xf numFmtId="0" fontId="38" fillId="39" borderId="45" xfId="0" applyFont="1" applyFill="1" applyBorder="1" applyAlignment="1" applyProtection="1">
      <alignment horizontal="center" vertical="center" textRotation="90"/>
      <protection locked="0"/>
    </xf>
    <xf numFmtId="0" fontId="21" fillId="48" borderId="42" xfId="0" applyFont="1" applyFill="1" applyBorder="1" applyAlignment="1" applyProtection="1">
      <alignment horizontal="center" vertical="center" wrapText="1"/>
      <protection locked="0"/>
    </xf>
    <xf numFmtId="0" fontId="21" fillId="48" borderId="43" xfId="0" applyFont="1" applyFill="1" applyBorder="1" applyAlignment="1" applyProtection="1">
      <alignment horizontal="center" vertical="center" wrapText="1"/>
      <protection locked="0"/>
    </xf>
    <xf numFmtId="0" fontId="20" fillId="48" borderId="43" xfId="0" applyFont="1" applyFill="1" applyBorder="1" applyAlignment="1" applyProtection="1">
      <alignment horizontal="center" vertical="center" wrapText="1"/>
      <protection locked="0"/>
    </xf>
    <xf numFmtId="0" fontId="20" fillId="48" borderId="44" xfId="0" applyFont="1" applyFill="1" applyBorder="1" applyAlignment="1" applyProtection="1">
      <alignment horizontal="center" vertical="center" wrapText="1"/>
      <protection locked="0"/>
    </xf>
    <xf numFmtId="0" fontId="38" fillId="48" borderId="42" xfId="0" applyFont="1" applyFill="1" applyBorder="1" applyAlignment="1" applyProtection="1">
      <alignment horizontal="center" vertical="center" textRotation="90"/>
      <protection locked="0"/>
    </xf>
    <xf numFmtId="0" fontId="38" fillId="48" borderId="45" xfId="0" applyFont="1" applyFill="1" applyBorder="1" applyAlignment="1" applyProtection="1">
      <alignment horizontal="center" vertical="center" textRotation="90"/>
      <protection locked="0"/>
    </xf>
    <xf numFmtId="0" fontId="0" fillId="48" borderId="64" xfId="0" applyFont="1" applyFill="1" applyBorder="1" applyAlignment="1" applyProtection="1">
      <alignment horizontal="center" vertical="center"/>
      <protection hidden="1"/>
    </xf>
    <xf numFmtId="0" fontId="0" fillId="48" borderId="66" xfId="0" applyFont="1" applyFill="1" applyBorder="1" applyAlignment="1" applyProtection="1">
      <alignment horizontal="center" vertical="center"/>
      <protection hidden="1"/>
    </xf>
    <xf numFmtId="0" fontId="0" fillId="48" borderId="93" xfId="0" applyFont="1" applyFill="1" applyBorder="1" applyAlignment="1" applyProtection="1">
      <alignment horizontal="center" vertical="center"/>
      <protection hidden="1"/>
    </xf>
    <xf numFmtId="0" fontId="20" fillId="48" borderId="62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8" fillId="33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wrapText="1"/>
    </xf>
    <xf numFmtId="0" fontId="57" fillId="39" borderId="48" xfId="0" applyFont="1" applyFill="1" applyBorder="1" applyAlignment="1" applyProtection="1">
      <alignment horizontal="center" vertical="center"/>
      <protection hidden="1"/>
    </xf>
    <xf numFmtId="0" fontId="57" fillId="39" borderId="49" xfId="0" applyFont="1" applyFill="1" applyBorder="1" applyAlignment="1" applyProtection="1">
      <alignment horizontal="center" vertical="center"/>
      <protection hidden="1"/>
    </xf>
    <xf numFmtId="0" fontId="57" fillId="39" borderId="50" xfId="0" applyFont="1" applyFill="1" applyBorder="1" applyAlignment="1" applyProtection="1">
      <alignment horizontal="center" vertical="center"/>
      <protection hidden="1"/>
    </xf>
    <xf numFmtId="0" fontId="57" fillId="39" borderId="48" xfId="0" applyFont="1" applyFill="1" applyBorder="1" applyAlignment="1" applyProtection="1">
      <alignment horizontal="center"/>
      <protection locked="0"/>
    </xf>
    <xf numFmtId="0" fontId="58" fillId="39" borderId="47" xfId="0" applyFont="1" applyFill="1" applyBorder="1" applyAlignment="1" applyProtection="1">
      <alignment horizontal="center" vertical="center"/>
      <protection hidden="1"/>
    </xf>
    <xf numFmtId="0" fontId="57" fillId="48" borderId="48" xfId="0" applyFont="1" applyFill="1" applyBorder="1" applyAlignment="1" applyProtection="1">
      <alignment horizontal="center" vertical="center"/>
      <protection hidden="1"/>
    </xf>
    <xf numFmtId="0" fontId="57" fillId="48" borderId="49" xfId="0" applyFont="1" applyFill="1" applyBorder="1" applyAlignment="1" applyProtection="1">
      <alignment horizontal="center" vertical="center"/>
      <protection hidden="1"/>
    </xf>
    <xf numFmtId="0" fontId="57" fillId="48" borderId="50" xfId="0" applyFont="1" applyFill="1" applyBorder="1" applyAlignment="1" applyProtection="1">
      <alignment horizontal="center" vertical="center"/>
      <protection hidden="1"/>
    </xf>
    <xf numFmtId="0" fontId="57" fillId="48" borderId="48" xfId="0" applyFont="1" applyFill="1" applyBorder="1" applyAlignment="1" applyProtection="1">
      <alignment horizontal="center"/>
      <protection locked="0"/>
    </xf>
    <xf numFmtId="0" fontId="58" fillId="48" borderId="47" xfId="0" applyFont="1" applyFill="1" applyBorder="1" applyAlignment="1" applyProtection="1">
      <alignment horizontal="center" vertical="center"/>
      <protection hidden="1"/>
    </xf>
    <xf numFmtId="0" fontId="57" fillId="39" borderId="46" xfId="0" applyFont="1" applyFill="1" applyBorder="1" applyAlignment="1" applyProtection="1">
      <alignment horizontal="center" vertical="center"/>
      <protection hidden="1"/>
    </xf>
    <xf numFmtId="0" fontId="57" fillId="39" borderId="22" xfId="0" applyFont="1" applyFill="1" applyBorder="1" applyAlignment="1" applyProtection="1">
      <alignment horizontal="center" vertical="center"/>
      <protection hidden="1"/>
    </xf>
    <xf numFmtId="0" fontId="57" fillId="39" borderId="32" xfId="0" applyFont="1" applyFill="1" applyBorder="1" applyAlignment="1" applyProtection="1">
      <alignment horizontal="center" vertical="center"/>
      <protection hidden="1"/>
    </xf>
    <xf numFmtId="0" fontId="57" fillId="39" borderId="46" xfId="0" applyFont="1" applyFill="1" applyBorder="1" applyAlignment="1" applyProtection="1">
      <alignment horizontal="center"/>
      <protection locked="0"/>
    </xf>
    <xf numFmtId="0" fontId="57" fillId="48" borderId="46" xfId="0" applyFont="1" applyFill="1" applyBorder="1" applyAlignment="1" applyProtection="1">
      <alignment horizontal="center" vertical="center"/>
      <protection hidden="1"/>
    </xf>
    <xf numFmtId="0" fontId="57" fillId="48" borderId="22" xfId="0" applyFont="1" applyFill="1" applyBorder="1" applyAlignment="1" applyProtection="1">
      <alignment horizontal="center" vertical="center"/>
      <protection hidden="1"/>
    </xf>
    <xf numFmtId="0" fontId="57" fillId="48" borderId="32" xfId="0" applyFont="1" applyFill="1" applyBorder="1" applyAlignment="1" applyProtection="1">
      <alignment horizontal="center" vertical="center"/>
      <protection hidden="1"/>
    </xf>
    <xf numFmtId="0" fontId="57" fillId="48" borderId="46" xfId="0" applyFont="1" applyFill="1" applyBorder="1" applyAlignment="1" applyProtection="1">
      <alignment horizontal="center"/>
      <protection locked="0"/>
    </xf>
    <xf numFmtId="0" fontId="61" fillId="38" borderId="72" xfId="0" applyFont="1" applyFill="1" applyBorder="1" applyAlignment="1" applyProtection="1">
      <alignment horizontal="center" vertical="center"/>
      <protection hidden="1"/>
    </xf>
    <xf numFmtId="0" fontId="61" fillId="38" borderId="73" xfId="0" applyFont="1" applyFill="1" applyBorder="1" applyAlignment="1" applyProtection="1">
      <alignment horizontal="center" vertical="center"/>
      <protection hidden="1"/>
    </xf>
    <xf numFmtId="0" fontId="61" fillId="38" borderId="75" xfId="0" applyFont="1" applyFill="1" applyBorder="1" applyAlignment="1" applyProtection="1">
      <alignment horizontal="center" vertical="center"/>
      <protection hidden="1"/>
    </xf>
    <xf numFmtId="0" fontId="61" fillId="38" borderId="71" xfId="0" applyFont="1" applyFill="1" applyBorder="1" applyAlignment="1" applyProtection="1">
      <alignment horizontal="center" vertical="center"/>
      <protection hidden="1"/>
    </xf>
    <xf numFmtId="0" fontId="61" fillId="38" borderId="88" xfId="0" applyFont="1" applyFill="1" applyBorder="1" applyAlignment="1" applyProtection="1">
      <alignment horizontal="center" vertical="center"/>
      <protection hidden="1"/>
    </xf>
    <xf numFmtId="0" fontId="61" fillId="38" borderId="0" xfId="0" applyFont="1" applyFill="1" applyBorder="1" applyAlignment="1" applyProtection="1">
      <alignment horizontal="left" vertical="center"/>
      <protection locked="0"/>
    </xf>
    <xf numFmtId="0" fontId="61" fillId="38" borderId="0" xfId="0" applyFont="1" applyFill="1" applyBorder="1" applyAlignment="1" applyProtection="1">
      <alignment horizontal="center" vertical="center"/>
      <protection locked="0"/>
    </xf>
    <xf numFmtId="0" fontId="57" fillId="38" borderId="0" xfId="0" applyFont="1" applyFill="1" applyProtection="1">
      <protection locked="0"/>
    </xf>
    <xf numFmtId="0" fontId="57" fillId="38" borderId="0" xfId="0" applyFont="1" applyFill="1" applyAlignment="1" applyProtection="1">
      <alignment horizontal="center"/>
      <protection locked="0"/>
    </xf>
    <xf numFmtId="0" fontId="63" fillId="38" borderId="0" xfId="0" applyFont="1" applyFill="1" applyBorder="1" applyAlignment="1" applyProtection="1">
      <protection locked="0"/>
    </xf>
    <xf numFmtId="0" fontId="63" fillId="38" borderId="0" xfId="0" applyFont="1" applyFill="1" applyAlignment="1" applyProtection="1">
      <alignment horizontal="left"/>
      <protection locked="0"/>
    </xf>
    <xf numFmtId="0" fontId="63" fillId="38" borderId="0" xfId="0" applyFont="1" applyFill="1" applyAlignment="1" applyProtection="1">
      <protection locked="0"/>
    </xf>
    <xf numFmtId="0" fontId="65" fillId="38" borderId="92" xfId="0" applyFont="1" applyFill="1" applyBorder="1" applyAlignment="1" applyProtection="1">
      <alignment horizontal="center" vertical="center"/>
      <protection locked="0"/>
    </xf>
    <xf numFmtId="0" fontId="65" fillId="38" borderId="55" xfId="0" applyFont="1" applyFill="1" applyBorder="1" applyAlignment="1" applyProtection="1">
      <alignment horizontal="center" vertical="center"/>
      <protection locked="0"/>
    </xf>
    <xf numFmtId="0" fontId="57" fillId="38" borderId="23" xfId="0" applyFont="1" applyFill="1" applyBorder="1" applyAlignment="1" applyProtection="1">
      <alignment horizontal="center" vertical="center"/>
      <protection hidden="1"/>
    </xf>
    <xf numFmtId="0" fontId="57" fillId="38" borderId="24" xfId="0" applyFont="1" applyFill="1" applyBorder="1" applyAlignment="1" applyProtection="1">
      <alignment horizontal="center" vertical="center"/>
      <protection hidden="1"/>
    </xf>
    <xf numFmtId="0" fontId="57" fillId="38" borderId="25" xfId="0" applyFont="1" applyFill="1" applyBorder="1" applyAlignment="1" applyProtection="1">
      <alignment horizontal="center" vertical="center"/>
      <protection hidden="1"/>
    </xf>
    <xf numFmtId="0" fontId="57" fillId="38" borderId="61" xfId="0" applyFont="1" applyFill="1" applyBorder="1" applyAlignment="1" applyProtection="1">
      <alignment horizontal="center" vertical="center"/>
      <protection hidden="1"/>
    </xf>
    <xf numFmtId="0" fontId="57" fillId="38" borderId="63" xfId="0" applyFont="1" applyFill="1" applyBorder="1" applyAlignment="1" applyProtection="1">
      <alignment horizontal="center" vertical="center"/>
      <protection hidden="1"/>
    </xf>
    <xf numFmtId="0" fontId="57" fillId="38" borderId="27" xfId="0" applyFont="1" applyFill="1" applyBorder="1" applyAlignment="1" applyProtection="1">
      <alignment horizontal="center" vertical="center"/>
      <protection hidden="1"/>
    </xf>
    <xf numFmtId="0" fontId="61" fillId="38" borderId="93" xfId="0" applyFont="1" applyFill="1" applyBorder="1" applyAlignment="1" applyProtection="1">
      <alignment horizontal="center" vertical="center"/>
      <protection hidden="1"/>
    </xf>
    <xf numFmtId="0" fontId="61" fillId="38" borderId="74" xfId="0" applyFont="1" applyFill="1" applyBorder="1" applyAlignment="1" applyProtection="1">
      <alignment horizontal="center" vertical="center"/>
      <protection hidden="1"/>
    </xf>
    <xf numFmtId="0" fontId="61" fillId="38" borderId="111" xfId="0" applyFont="1" applyFill="1" applyBorder="1" applyAlignment="1" applyProtection="1">
      <alignment horizontal="center" vertical="center"/>
      <protection hidden="1"/>
    </xf>
    <xf numFmtId="0" fontId="63" fillId="38" borderId="0" xfId="0" applyFont="1" applyFill="1" applyBorder="1" applyAlignment="1" applyProtection="1">
      <alignment horizontal="left"/>
      <protection locked="0"/>
    </xf>
    <xf numFmtId="0" fontId="57" fillId="38" borderId="0" xfId="0" applyFont="1" applyFill="1" applyBorder="1" applyProtection="1">
      <protection locked="0"/>
    </xf>
    <xf numFmtId="0" fontId="57" fillId="38" borderId="0" xfId="0" applyFont="1" applyFill="1" applyBorder="1" applyAlignment="1" applyProtection="1">
      <alignment horizontal="center"/>
      <protection locked="0"/>
    </xf>
    <xf numFmtId="0" fontId="57" fillId="38" borderId="90" xfId="0" applyFont="1" applyFill="1" applyBorder="1" applyAlignment="1" applyProtection="1">
      <alignment horizontal="center"/>
      <protection locked="0"/>
    </xf>
    <xf numFmtId="0" fontId="57" fillId="38" borderId="62" xfId="0" applyFont="1" applyFill="1" applyBorder="1" applyAlignment="1" applyProtection="1">
      <alignment horizontal="center" vertical="center"/>
      <protection hidden="1"/>
    </xf>
    <xf numFmtId="0" fontId="57" fillId="38" borderId="56" xfId="0" applyFont="1" applyFill="1" applyBorder="1" applyAlignment="1" applyProtection="1">
      <alignment horizontal="center" vertical="center"/>
      <protection hidden="1"/>
    </xf>
    <xf numFmtId="0" fontId="57" fillId="38" borderId="43" xfId="0" applyFont="1" applyFill="1" applyBorder="1" applyAlignment="1" applyProtection="1">
      <alignment horizontal="center" vertical="center"/>
      <protection hidden="1"/>
    </xf>
    <xf numFmtId="0" fontId="57" fillId="38" borderId="42" xfId="0" applyFont="1" applyFill="1" applyBorder="1" applyAlignment="1" applyProtection="1">
      <alignment horizontal="center" vertical="center"/>
      <protection hidden="1"/>
    </xf>
    <xf numFmtId="0" fontId="57" fillId="38" borderId="44" xfId="0" applyFont="1" applyFill="1" applyBorder="1" applyAlignment="1" applyProtection="1">
      <alignment horizontal="center" vertical="center"/>
      <protection hidden="1"/>
    </xf>
    <xf numFmtId="0" fontId="57" fillId="38" borderId="45" xfId="0" applyFont="1" applyFill="1" applyBorder="1" applyAlignment="1" applyProtection="1">
      <alignment horizontal="center" vertical="center"/>
      <protection hidden="1"/>
    </xf>
    <xf numFmtId="0" fontId="57" fillId="38" borderId="90" xfId="0" applyFont="1" applyFill="1" applyBorder="1" applyAlignment="1" applyProtection="1">
      <alignment horizontal="center" vertical="center"/>
      <protection hidden="1"/>
    </xf>
    <xf numFmtId="0" fontId="61" fillId="38" borderId="23" xfId="0" applyFont="1" applyFill="1" applyBorder="1" applyAlignment="1" applyProtection="1">
      <alignment horizontal="center" vertical="center"/>
      <protection hidden="1"/>
    </xf>
    <xf numFmtId="0" fontId="61" fillId="38" borderId="24" xfId="0" applyFont="1" applyFill="1" applyBorder="1" applyAlignment="1" applyProtection="1">
      <alignment horizontal="center" vertical="center"/>
      <protection hidden="1"/>
    </xf>
    <xf numFmtId="0" fontId="61" fillId="38" borderId="25" xfId="0" applyFont="1" applyFill="1" applyBorder="1" applyAlignment="1" applyProtection="1">
      <alignment horizontal="center" vertical="center"/>
      <protection hidden="1"/>
    </xf>
    <xf numFmtId="0" fontId="61" fillId="38" borderId="62" xfId="0" applyFont="1" applyFill="1" applyBorder="1" applyAlignment="1" applyProtection="1">
      <alignment horizontal="center" vertical="center"/>
      <protection hidden="1"/>
    </xf>
    <xf numFmtId="0" fontId="61" fillId="38" borderId="56" xfId="0" applyFont="1" applyFill="1" applyBorder="1" applyAlignment="1" applyProtection="1">
      <alignment horizontal="center" vertical="center"/>
      <protection hidden="1"/>
    </xf>
    <xf numFmtId="0" fontId="61" fillId="38" borderId="129" xfId="0" applyFont="1" applyFill="1" applyBorder="1" applyAlignment="1" applyProtection="1">
      <alignment horizontal="center" vertical="center"/>
      <protection hidden="1"/>
    </xf>
    <xf numFmtId="0" fontId="61" fillId="38" borderId="27" xfId="0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21" fontId="19" fillId="33" borderId="10" xfId="0" applyNumberFormat="1" applyFont="1" applyFill="1" applyBorder="1" applyAlignment="1">
      <alignment wrapText="1"/>
    </xf>
    <xf numFmtId="21" fontId="19" fillId="34" borderId="10" xfId="0" applyNumberFormat="1" applyFont="1" applyFill="1" applyBorder="1" applyAlignment="1">
      <alignment wrapText="1"/>
    </xf>
    <xf numFmtId="14" fontId="18" fillId="33" borderId="10" xfId="0" applyNumberFormat="1" applyFont="1" applyFill="1" applyBorder="1" applyAlignment="1">
      <alignment horizontal="center" wrapText="1"/>
    </xf>
    <xf numFmtId="14" fontId="18" fillId="34" borderId="10" xfId="0" applyNumberFormat="1" applyFont="1" applyFill="1" applyBorder="1" applyAlignment="1">
      <alignment horizontal="center" wrapText="1"/>
    </xf>
    <xf numFmtId="0" fontId="0" fillId="38" borderId="72" xfId="0" applyFill="1" applyBorder="1" applyAlignment="1" applyProtection="1">
      <alignment horizontal="center" vertical="center"/>
      <protection hidden="1"/>
    </xf>
    <xf numFmtId="0" fontId="0" fillId="38" borderId="73" xfId="0" applyFill="1" applyBorder="1" applyAlignment="1" applyProtection="1">
      <alignment horizontal="center" vertical="center"/>
      <protection hidden="1"/>
    </xf>
    <xf numFmtId="0" fontId="0" fillId="38" borderId="75" xfId="0" applyFill="1" applyBorder="1" applyAlignment="1" applyProtection="1">
      <alignment horizontal="center" vertical="center"/>
      <protection hidden="1"/>
    </xf>
    <xf numFmtId="0" fontId="0" fillId="38" borderId="45" xfId="0" applyFill="1" applyBorder="1" applyAlignment="1" applyProtection="1">
      <alignment horizontal="center" vertical="center"/>
      <protection hidden="1"/>
    </xf>
    <xf numFmtId="0" fontId="0" fillId="38" borderId="90" xfId="0" applyFill="1" applyBorder="1" applyAlignment="1" applyProtection="1">
      <alignment horizontal="center" vertical="center"/>
      <protection hidden="1"/>
    </xf>
    <xf numFmtId="0" fontId="0" fillId="38" borderId="34" xfId="0" applyFill="1" applyBorder="1" applyAlignment="1" applyProtection="1">
      <alignment horizontal="center" vertical="center"/>
      <protection hidden="1"/>
    </xf>
    <xf numFmtId="0" fontId="0" fillId="38" borderId="46" xfId="0" applyFill="1" applyBorder="1" applyAlignment="1" applyProtection="1">
      <alignment horizontal="center" vertical="center"/>
      <protection hidden="1"/>
    </xf>
    <xf numFmtId="0" fontId="0" fillId="38" borderId="38" xfId="0" applyFill="1" applyBorder="1" applyAlignment="1" applyProtection="1">
      <alignment horizontal="center" vertical="center"/>
      <protection hidden="1"/>
    </xf>
    <xf numFmtId="0" fontId="0" fillId="38" borderId="35" xfId="0" applyFill="1" applyBorder="1" applyAlignment="1" applyProtection="1">
      <alignment horizontal="center" vertical="center"/>
      <protection hidden="1"/>
    </xf>
    <xf numFmtId="0" fontId="0" fillId="38" borderId="22" xfId="0" applyFill="1" applyBorder="1" applyAlignment="1" applyProtection="1">
      <alignment horizontal="center" vertical="center"/>
      <protection hidden="1"/>
    </xf>
    <xf numFmtId="0" fontId="0" fillId="38" borderId="39" xfId="0" applyFill="1" applyBorder="1" applyAlignment="1" applyProtection="1">
      <alignment horizontal="center" vertical="center"/>
      <protection hidden="1"/>
    </xf>
    <xf numFmtId="0" fontId="0" fillId="38" borderId="37" xfId="0" applyFill="1" applyBorder="1" applyAlignment="1" applyProtection="1">
      <alignment horizontal="center" vertical="center"/>
      <protection hidden="1"/>
    </xf>
    <xf numFmtId="0" fontId="0" fillId="38" borderId="47" xfId="0" applyFill="1" applyBorder="1" applyAlignment="1" applyProtection="1">
      <alignment horizontal="center" vertical="center"/>
      <protection hidden="1"/>
    </xf>
    <xf numFmtId="0" fontId="0" fillId="38" borderId="41" xfId="0" applyFill="1" applyBorder="1" applyAlignment="1" applyProtection="1">
      <alignment horizontal="center" vertical="center"/>
      <protection hidden="1"/>
    </xf>
    <xf numFmtId="0" fontId="0" fillId="38" borderId="0" xfId="0" applyFill="1" applyBorder="1" applyAlignment="1" applyProtection="1">
      <alignment horizontal="center" vertical="center"/>
      <protection hidden="1"/>
    </xf>
    <xf numFmtId="0" fontId="0" fillId="38" borderId="51" xfId="0" applyFill="1" applyBorder="1" applyAlignment="1" applyProtection="1">
      <alignment horizontal="center" vertical="center"/>
      <protection hidden="1"/>
    </xf>
    <xf numFmtId="0" fontId="0" fillId="38" borderId="55" xfId="0" applyFill="1" applyBorder="1" applyAlignment="1" applyProtection="1">
      <alignment horizontal="center" vertical="center"/>
      <protection hidden="1"/>
    </xf>
    <xf numFmtId="0" fontId="0" fillId="38" borderId="48" xfId="0" applyFill="1" applyBorder="1" applyAlignment="1" applyProtection="1">
      <alignment horizontal="center" vertical="center"/>
      <protection hidden="1"/>
    </xf>
    <xf numFmtId="0" fontId="0" fillId="38" borderId="52" xfId="0" applyFill="1" applyBorder="1" applyAlignment="1" applyProtection="1">
      <alignment horizontal="center" vertical="center"/>
      <protection hidden="1"/>
    </xf>
    <xf numFmtId="0" fontId="0" fillId="38" borderId="49" xfId="0" applyFill="1" applyBorder="1" applyAlignment="1" applyProtection="1">
      <alignment horizontal="center" vertical="center"/>
      <protection hidden="1"/>
    </xf>
    <xf numFmtId="0" fontId="0" fillId="38" borderId="53" xfId="0" applyFill="1" applyBorder="1" applyAlignment="1" applyProtection="1">
      <alignment horizontal="center" vertical="center"/>
      <protection hidden="1"/>
    </xf>
    <xf numFmtId="0" fontId="20" fillId="39" borderId="56" xfId="0" applyFont="1" applyFill="1" applyBorder="1" applyAlignment="1" applyProtection="1">
      <alignment horizontal="center" vertical="center"/>
      <protection hidden="1"/>
    </xf>
    <xf numFmtId="0" fontId="0" fillId="39" borderId="50" xfId="0" applyFont="1" applyFill="1" applyBorder="1" applyAlignment="1" applyProtection="1">
      <alignment horizontal="center" vertical="center"/>
      <protection hidden="1"/>
    </xf>
    <xf numFmtId="0" fontId="0" fillId="39" borderId="54" xfId="0" applyFont="1" applyFill="1" applyBorder="1" applyAlignment="1" applyProtection="1">
      <alignment horizontal="center" vertical="center"/>
      <protection hidden="1"/>
    </xf>
    <xf numFmtId="0" fontId="24" fillId="38" borderId="62" xfId="0" applyFont="1" applyFill="1" applyBorder="1" applyAlignment="1" applyProtection="1">
      <alignment horizontal="center" vertical="center"/>
      <protection hidden="1"/>
    </xf>
    <xf numFmtId="0" fontId="24" fillId="38" borderId="56" xfId="0" applyFont="1" applyFill="1" applyBorder="1" applyAlignment="1" applyProtection="1">
      <alignment horizontal="center" vertical="center"/>
      <protection hidden="1"/>
    </xf>
    <xf numFmtId="0" fontId="0" fillId="38" borderId="96" xfId="0" applyFill="1" applyBorder="1" applyAlignment="1" applyProtection="1">
      <alignment horizontal="center" vertical="center"/>
      <protection hidden="1"/>
    </xf>
    <xf numFmtId="0" fontId="0" fillId="38" borderId="105" xfId="0" applyFill="1" applyBorder="1" applyAlignment="1" applyProtection="1">
      <alignment horizontal="center" vertical="center"/>
      <protection hidden="1"/>
    </xf>
    <xf numFmtId="0" fontId="0" fillId="36" borderId="29" xfId="0" applyFill="1" applyBorder="1" applyAlignment="1" applyProtection="1">
      <alignment horizontal="center" vertical="center"/>
      <protection hidden="1"/>
    </xf>
    <xf numFmtId="0" fontId="24" fillId="38" borderId="74" xfId="0" applyFont="1" applyFill="1" applyBorder="1" applyAlignment="1" applyProtection="1">
      <alignment horizontal="center" vertical="center"/>
      <protection hidden="1"/>
    </xf>
    <xf numFmtId="0" fontId="24" fillId="38" borderId="25" xfId="0" applyFont="1" applyFill="1" applyBorder="1" applyAlignment="1" applyProtection="1">
      <alignment horizontal="center" vertical="center"/>
      <protection hidden="1"/>
    </xf>
    <xf numFmtId="0" fontId="20" fillId="38" borderId="128" xfId="0" applyFont="1" applyFill="1" applyBorder="1" applyAlignment="1" applyProtection="1">
      <alignment horizontal="center" vertical="center" wrapText="1"/>
      <protection locked="0"/>
    </xf>
    <xf numFmtId="0" fontId="0" fillId="38" borderId="23" xfId="0" applyFill="1" applyBorder="1" applyAlignment="1" applyProtection="1">
      <alignment vertical="center"/>
      <protection hidden="1"/>
    </xf>
    <xf numFmtId="0" fontId="0" fillId="38" borderId="25" xfId="0" applyFill="1" applyBorder="1" applyAlignment="1" applyProtection="1">
      <alignment vertical="center"/>
      <protection hidden="1"/>
    </xf>
    <xf numFmtId="0" fontId="0" fillId="38" borderId="129" xfId="0" applyFill="1" applyBorder="1" applyAlignment="1" applyProtection="1">
      <alignment vertical="center"/>
      <protection hidden="1"/>
    </xf>
    <xf numFmtId="0" fontId="0" fillId="47" borderId="50" xfId="0" applyFill="1" applyBorder="1" applyAlignment="1" applyProtection="1">
      <alignment horizontal="center" vertical="center"/>
      <protection hidden="1"/>
    </xf>
    <xf numFmtId="0" fontId="0" fillId="47" borderId="54" xfId="0" applyFill="1" applyBorder="1" applyAlignment="1" applyProtection="1">
      <alignment horizontal="center" vertical="center"/>
      <protection hidden="1"/>
    </xf>
    <xf numFmtId="0" fontId="24" fillId="47" borderId="56" xfId="0" applyFont="1" applyFill="1" applyBorder="1" applyAlignment="1" applyProtection="1">
      <alignment horizontal="center" vertical="center"/>
      <protection hidden="1"/>
    </xf>
    <xf numFmtId="0" fontId="24" fillId="47" borderId="62" xfId="0" applyFont="1" applyFill="1" applyBorder="1" applyAlignment="1" applyProtection="1">
      <alignment horizontal="center" vertical="center"/>
      <protection hidden="1"/>
    </xf>
    <xf numFmtId="0" fontId="0" fillId="47" borderId="66" xfId="0" applyFill="1" applyBorder="1" applyAlignment="1" applyProtection="1">
      <alignment horizontal="center" vertical="center"/>
      <protection hidden="1"/>
    </xf>
    <xf numFmtId="0" fontId="0" fillId="47" borderId="67" xfId="0" applyFill="1" applyBorder="1" applyAlignment="1" applyProtection="1">
      <alignment horizontal="center" vertical="center"/>
      <protection hidden="1"/>
    </xf>
    <xf numFmtId="0" fontId="24" fillId="39" borderId="56" xfId="0" applyFont="1" applyFill="1" applyBorder="1" applyAlignment="1" applyProtection="1">
      <alignment horizontal="center" vertical="center"/>
      <protection hidden="1"/>
    </xf>
    <xf numFmtId="0" fontId="20" fillId="39" borderId="56" xfId="0" applyFont="1" applyFill="1" applyBorder="1" applyAlignment="1" applyProtection="1">
      <alignment horizontal="center" vertical="center"/>
      <protection hidden="1"/>
    </xf>
    <xf numFmtId="0" fontId="0" fillId="39" borderId="50" xfId="0" applyFill="1" applyBorder="1" applyAlignment="1" applyProtection="1">
      <alignment horizontal="center" vertical="center"/>
      <protection hidden="1"/>
    </xf>
    <xf numFmtId="0" fontId="24" fillId="38" borderId="85" xfId="0" applyFont="1" applyFill="1" applyBorder="1" applyAlignment="1" applyProtection="1">
      <alignment horizontal="center" vertical="center"/>
      <protection locked="0"/>
    </xf>
    <xf numFmtId="0" fontId="24" fillId="38" borderId="8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54" fillId="38" borderId="38" xfId="0" applyFont="1" applyFill="1" applyBorder="1" applyAlignment="1" applyProtection="1">
      <alignment vertical="center" textRotation="180" wrapText="1"/>
      <protection locked="0"/>
    </xf>
    <xf numFmtId="0" fontId="42" fillId="38" borderId="41" xfId="0" applyFont="1" applyFill="1" applyBorder="1" applyAlignment="1" applyProtection="1">
      <alignment horizontal="center" vertical="center" textRotation="180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 textRotation="90"/>
      <protection locked="0"/>
    </xf>
    <xf numFmtId="0" fontId="0" fillId="38" borderId="0" xfId="0" applyFill="1" applyAlignment="1" applyProtection="1">
      <alignment horizontal="left" vertical="center" wrapText="1"/>
      <protection locked="0"/>
    </xf>
    <xf numFmtId="0" fontId="0" fillId="38" borderId="0" xfId="0" applyFill="1" applyBorder="1" applyAlignment="1" applyProtection="1">
      <alignment horizontal="left" vertical="center" wrapText="1"/>
      <protection locked="0"/>
    </xf>
    <xf numFmtId="0" fontId="55" fillId="45" borderId="26" xfId="0" applyFont="1" applyFill="1" applyBorder="1" applyAlignment="1" applyProtection="1">
      <alignment horizontal="left"/>
      <protection locked="0"/>
    </xf>
    <xf numFmtId="0" fontId="23" fillId="45" borderId="31" xfId="0" applyFont="1" applyFill="1" applyBorder="1" applyAlignment="1" applyProtection="1">
      <alignment horizontal="left"/>
      <protection locked="0"/>
    </xf>
    <xf numFmtId="0" fontId="0" fillId="45" borderId="85" xfId="0" applyFill="1" applyBorder="1" applyAlignment="1" applyProtection="1">
      <alignment horizontal="center" vertical="center"/>
      <protection locked="0"/>
    </xf>
    <xf numFmtId="0" fontId="0" fillId="45" borderId="86" xfId="0" applyFill="1" applyBorder="1" applyAlignment="1" applyProtection="1">
      <alignment horizontal="center" vertical="center"/>
      <protection locked="0"/>
    </xf>
    <xf numFmtId="0" fontId="0" fillId="45" borderId="0" xfId="0" applyFill="1" applyBorder="1" applyAlignment="1" applyProtection="1">
      <alignment horizontal="center" vertical="center"/>
      <protection locked="0"/>
    </xf>
    <xf numFmtId="0" fontId="24" fillId="47" borderId="0" xfId="0" applyFont="1" applyFill="1" applyBorder="1" applyAlignment="1" applyProtection="1">
      <alignment horizontal="center" vertical="center"/>
      <protection locked="0"/>
    </xf>
    <xf numFmtId="0" fontId="20" fillId="39" borderId="72" xfId="0" applyFont="1" applyFill="1" applyBorder="1" applyAlignment="1" applyProtection="1">
      <alignment horizontal="center" vertical="center" textRotation="90"/>
      <protection locked="0"/>
    </xf>
    <xf numFmtId="0" fontId="35" fillId="39" borderId="73" xfId="0" applyFont="1" applyFill="1" applyBorder="1" applyAlignment="1" applyProtection="1">
      <alignment horizontal="center" vertical="center" textRotation="90"/>
      <protection locked="0"/>
    </xf>
    <xf numFmtId="0" fontId="20" fillId="39" borderId="73" xfId="0" applyFont="1" applyFill="1" applyBorder="1" applyAlignment="1" applyProtection="1">
      <alignment horizontal="center" vertical="center" textRotation="90"/>
      <protection locked="0"/>
    </xf>
    <xf numFmtId="0" fontId="20" fillId="39" borderId="74" xfId="0" applyFont="1" applyFill="1" applyBorder="1" applyAlignment="1" applyProtection="1">
      <alignment horizontal="center" vertical="center" textRotation="90"/>
      <protection locked="0"/>
    </xf>
    <xf numFmtId="0" fontId="20" fillId="39" borderId="75" xfId="0" applyFont="1" applyFill="1" applyBorder="1" applyAlignment="1" applyProtection="1">
      <alignment horizontal="center" vertical="center" textRotation="90"/>
      <protection locked="0"/>
    </xf>
    <xf numFmtId="0" fontId="20" fillId="41" borderId="72" xfId="0" applyFont="1" applyFill="1" applyBorder="1" applyAlignment="1" applyProtection="1">
      <alignment horizontal="center" vertical="center" textRotation="90"/>
      <protection locked="0"/>
    </xf>
    <xf numFmtId="0" fontId="35" fillId="41" borderId="73" xfId="0" applyFont="1" applyFill="1" applyBorder="1" applyAlignment="1" applyProtection="1">
      <alignment horizontal="center" vertical="center" textRotation="90"/>
      <protection locked="0"/>
    </xf>
    <xf numFmtId="0" fontId="20" fillId="41" borderId="73" xfId="0" applyFont="1" applyFill="1" applyBorder="1" applyAlignment="1" applyProtection="1">
      <alignment horizontal="center" vertical="center" textRotation="90"/>
      <protection locked="0"/>
    </xf>
    <xf numFmtId="0" fontId="20" fillId="41" borderId="74" xfId="0" applyFont="1" applyFill="1" applyBorder="1" applyAlignment="1" applyProtection="1">
      <alignment horizontal="center" vertical="center" textRotation="90"/>
      <protection locked="0"/>
    </xf>
    <xf numFmtId="0" fontId="20" fillId="41" borderId="75" xfId="0" applyFont="1" applyFill="1" applyBorder="1" applyAlignment="1" applyProtection="1">
      <alignment horizontal="center" vertical="center" textRotation="90"/>
      <protection locked="0"/>
    </xf>
    <xf numFmtId="0" fontId="20" fillId="47" borderId="72" xfId="0" applyFont="1" applyFill="1" applyBorder="1" applyAlignment="1" applyProtection="1">
      <alignment horizontal="center" vertical="center" textRotation="90"/>
      <protection locked="0"/>
    </xf>
    <xf numFmtId="0" fontId="35" fillId="47" borderId="73" xfId="0" applyFont="1" applyFill="1" applyBorder="1" applyAlignment="1" applyProtection="1">
      <alignment horizontal="center" vertical="center" textRotation="90"/>
      <protection locked="0"/>
    </xf>
    <xf numFmtId="0" fontId="20" fillId="47" borderId="73" xfId="0" applyFont="1" applyFill="1" applyBorder="1" applyAlignment="1" applyProtection="1">
      <alignment horizontal="center" vertical="center" textRotation="90"/>
      <protection locked="0"/>
    </xf>
    <xf numFmtId="0" fontId="20" fillId="47" borderId="74" xfId="0" applyFont="1" applyFill="1" applyBorder="1" applyAlignment="1" applyProtection="1">
      <alignment horizontal="center" vertical="center" textRotation="90"/>
      <protection locked="0"/>
    </xf>
    <xf numFmtId="0" fontId="20" fillId="47" borderId="75" xfId="0" applyFont="1" applyFill="1" applyBorder="1" applyAlignment="1" applyProtection="1">
      <alignment horizontal="center" vertical="center" textRotation="90"/>
      <protection locked="0"/>
    </xf>
    <xf numFmtId="0" fontId="20" fillId="47" borderId="0" xfId="0" applyFont="1" applyFill="1" applyBorder="1" applyAlignment="1" applyProtection="1">
      <alignment horizontal="center" vertical="center" textRotation="90"/>
      <protection locked="0"/>
    </xf>
    <xf numFmtId="0" fontId="0" fillId="47" borderId="0" xfId="0" applyFill="1" applyBorder="1" applyAlignment="1" applyProtection="1">
      <alignment horizontal="center" vertical="center"/>
      <protection locked="0"/>
    </xf>
    <xf numFmtId="0" fontId="0" fillId="39" borderId="52" xfId="0" applyFill="1" applyBorder="1" applyAlignment="1" applyProtection="1">
      <alignment horizontal="center" vertical="center"/>
      <protection locked="0"/>
    </xf>
    <xf numFmtId="0" fontId="0" fillId="41" borderId="52" xfId="0" applyFill="1" applyBorder="1" applyAlignment="1" applyProtection="1">
      <alignment horizontal="center" vertical="center"/>
      <protection locked="0"/>
    </xf>
    <xf numFmtId="0" fontId="0" fillId="45" borderId="85" xfId="0" applyFill="1" applyBorder="1" applyProtection="1">
      <protection locked="0"/>
    </xf>
    <xf numFmtId="0" fontId="55" fillId="45" borderId="26" xfId="0" applyFont="1" applyFill="1" applyBorder="1" applyAlignment="1" applyProtection="1">
      <protection locked="0"/>
    </xf>
    <xf numFmtId="0" fontId="23" fillId="45" borderId="31" xfId="0" applyFont="1" applyFill="1" applyBorder="1" applyAlignment="1" applyProtection="1">
      <protection locked="0"/>
    </xf>
    <xf numFmtId="0" fontId="0" fillId="39" borderId="48" xfId="0" applyFill="1" applyBorder="1" applyAlignment="1" applyProtection="1">
      <alignment horizontal="center" vertical="center"/>
      <protection locked="0"/>
    </xf>
    <xf numFmtId="0" fontId="0" fillId="41" borderId="48" xfId="0" applyFill="1" applyBorder="1" applyAlignment="1" applyProtection="1">
      <alignment horizontal="center" vertical="center"/>
      <protection locked="0"/>
    </xf>
    <xf numFmtId="0" fontId="0" fillId="39" borderId="46" xfId="0" applyFill="1" applyBorder="1" applyAlignment="1" applyProtection="1">
      <alignment horizontal="center" vertical="center"/>
      <protection locked="0"/>
    </xf>
    <xf numFmtId="0" fontId="0" fillId="41" borderId="46" xfId="0" applyFill="1" applyBorder="1" applyAlignment="1" applyProtection="1">
      <alignment horizontal="center" vertical="center"/>
      <protection locked="0"/>
    </xf>
    <xf numFmtId="0" fontId="55" fillId="45" borderId="84" xfId="0" applyFont="1" applyFill="1" applyBorder="1" applyAlignment="1" applyProtection="1">
      <protection locked="0"/>
    </xf>
    <xf numFmtId="0" fontId="23" fillId="45" borderId="85" xfId="0" applyFont="1" applyFill="1" applyBorder="1" applyAlignment="1" applyProtection="1">
      <protection locked="0"/>
    </xf>
    <xf numFmtId="0" fontId="20" fillId="47" borderId="0" xfId="0" applyFont="1" applyFill="1" applyBorder="1" applyAlignment="1" applyProtection="1">
      <alignment horizontal="center" vertical="center"/>
      <protection locked="0"/>
    </xf>
    <xf numFmtId="0" fontId="0" fillId="47" borderId="0" xfId="0" applyFont="1" applyFill="1" applyBorder="1" applyAlignment="1" applyProtection="1">
      <alignment horizontal="center" vertical="center"/>
      <protection locked="0"/>
    </xf>
    <xf numFmtId="0" fontId="24" fillId="0" borderId="87" xfId="0" applyFont="1" applyBorder="1" applyAlignment="1" applyProtection="1">
      <alignment horizontal="left"/>
      <protection locked="0"/>
    </xf>
    <xf numFmtId="0" fontId="24" fillId="0" borderId="71" xfId="0" applyFont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90" xfId="0" applyFont="1" applyBorder="1" applyAlignment="1" applyProtection="1">
      <alignment horizontal="center" vertical="center"/>
      <protection locked="0"/>
    </xf>
    <xf numFmtId="0" fontId="24" fillId="45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46" fillId="45" borderId="85" xfId="0" applyFont="1" applyFill="1" applyBorder="1" applyAlignment="1" applyProtection="1">
      <protection locked="0"/>
    </xf>
    <xf numFmtId="0" fontId="34" fillId="45" borderId="85" xfId="0" applyFont="1" applyFill="1" applyBorder="1" applyAlignment="1" applyProtection="1">
      <alignment vertical="center"/>
      <protection locked="0"/>
    </xf>
    <xf numFmtId="0" fontId="14" fillId="45" borderId="85" xfId="0" applyFont="1" applyFill="1" applyBorder="1" applyAlignment="1" applyProtection="1">
      <alignment horizontal="center" vertical="center"/>
      <protection locked="0"/>
    </xf>
    <xf numFmtId="0" fontId="14" fillId="45" borderId="86" xfId="0" applyFont="1" applyFill="1" applyBorder="1" applyAlignment="1" applyProtection="1">
      <alignment horizontal="center" vertical="center"/>
      <protection locked="0"/>
    </xf>
    <xf numFmtId="0" fontId="14" fillId="45" borderId="0" xfId="0" applyFont="1" applyFill="1" applyBorder="1" applyAlignment="1" applyProtection="1">
      <alignment horizontal="center" vertical="center"/>
      <protection locked="0"/>
    </xf>
    <xf numFmtId="0" fontId="0" fillId="47" borderId="0" xfId="0" applyFill="1" applyBorder="1" applyAlignment="1" applyProtection="1">
      <alignment horizontal="center" vertical="center" wrapText="1"/>
      <protection locked="0"/>
    </xf>
    <xf numFmtId="0" fontId="0" fillId="0" borderId="8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55" fillId="45" borderId="89" xfId="0" applyFont="1" applyFill="1" applyBorder="1" applyAlignment="1" applyProtection="1">
      <protection locked="0"/>
    </xf>
    <xf numFmtId="0" fontId="46" fillId="45" borderId="0" xfId="0" applyFont="1" applyFill="1" applyBorder="1" applyAlignment="1" applyProtection="1">
      <protection locked="0"/>
    </xf>
    <xf numFmtId="0" fontId="34" fillId="45" borderId="0" xfId="0" applyFont="1" applyFill="1" applyBorder="1" applyAlignment="1" applyProtection="1">
      <alignment vertical="center"/>
      <protection locked="0"/>
    </xf>
    <xf numFmtId="0" fontId="14" fillId="45" borderId="90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39" borderId="46" xfId="0" applyFill="1" applyBorder="1" applyAlignment="1" applyProtection="1">
      <alignment vertical="center"/>
      <protection locked="0"/>
    </xf>
    <xf numFmtId="0" fontId="24" fillId="0" borderId="26" xfId="0" applyFont="1" applyBorder="1" applyAlignment="1" applyProtection="1">
      <protection locked="0"/>
    </xf>
    <xf numFmtId="0" fontId="24" fillId="0" borderId="31" xfId="0" applyFont="1" applyBorder="1" applyAlignment="1" applyProtection="1">
      <protection locked="0"/>
    </xf>
    <xf numFmtId="0" fontId="24" fillId="0" borderId="31" xfId="0" applyFont="1" applyBorder="1" applyAlignment="1" applyProtection="1">
      <alignment horizontal="center"/>
      <protection locked="0"/>
    </xf>
    <xf numFmtId="0" fontId="24" fillId="0" borderId="27" xfId="0" applyFont="1" applyBorder="1" applyAlignment="1" applyProtection="1">
      <protection locked="0"/>
    </xf>
    <xf numFmtId="0" fontId="24" fillId="0" borderId="0" xfId="0" applyFont="1" applyBorder="1" applyAlignment="1" applyProtection="1">
      <protection locked="0"/>
    </xf>
    <xf numFmtId="0" fontId="14" fillId="45" borderId="85" xfId="0" applyFont="1" applyFill="1" applyBorder="1" applyProtection="1">
      <protection locked="0"/>
    </xf>
    <xf numFmtId="0" fontId="14" fillId="45" borderId="85" xfId="0" applyFont="1" applyFill="1" applyBorder="1" applyAlignment="1" applyProtection="1">
      <protection locked="0"/>
    </xf>
    <xf numFmtId="0" fontId="14" fillId="45" borderId="86" xfId="0" applyFont="1" applyFill="1" applyBorder="1" applyAlignment="1" applyProtection="1">
      <protection locked="0"/>
    </xf>
    <xf numFmtId="0" fontId="24" fillId="0" borderId="0" xfId="0" applyFont="1" applyAlignment="1" applyProtection="1">
      <alignment horizontal="center" vertical="center" textRotation="90"/>
      <protection locked="0"/>
    </xf>
    <xf numFmtId="0" fontId="24" fillId="0" borderId="0" xfId="0" applyFont="1" applyAlignment="1" applyProtection="1">
      <alignment vertical="center"/>
      <protection locked="0"/>
    </xf>
    <xf numFmtId="0" fontId="35" fillId="45" borderId="85" xfId="0" applyFont="1" applyFill="1" applyBorder="1" applyAlignment="1" applyProtection="1">
      <alignment vertical="center"/>
      <protection locked="0"/>
    </xf>
    <xf numFmtId="0" fontId="20" fillId="0" borderId="89" xfId="0" applyFont="1" applyBorder="1" applyAlignment="1" applyProtection="1">
      <alignment horizontal="center" vertical="center" textRotation="90"/>
      <protection locked="0"/>
    </xf>
    <xf numFmtId="0" fontId="20" fillId="0" borderId="0" xfId="0" applyFont="1" applyBorder="1" applyAlignment="1" applyProtection="1">
      <alignment horizontal="center" vertical="center" textRotation="90"/>
      <protection locked="0"/>
    </xf>
    <xf numFmtId="0" fontId="20" fillId="0" borderId="90" xfId="0" applyFont="1" applyBorder="1" applyAlignment="1" applyProtection="1">
      <alignment horizontal="center" vertical="center" textRotation="90"/>
      <protection locked="0"/>
    </xf>
    <xf numFmtId="0" fontId="14" fillId="45" borderId="0" xfId="0" applyFont="1" applyFill="1" applyBorder="1" applyProtection="1">
      <protection locked="0"/>
    </xf>
    <xf numFmtId="0" fontId="35" fillId="45" borderId="0" xfId="0" applyFont="1" applyFill="1" applyBorder="1" applyAlignment="1" applyProtection="1">
      <alignment vertical="center"/>
      <protection locked="0"/>
    </xf>
    <xf numFmtId="0" fontId="14" fillId="45" borderId="0" xfId="0" applyFont="1" applyFill="1" applyBorder="1" applyAlignment="1" applyProtection="1">
      <protection locked="0"/>
    </xf>
    <xf numFmtId="0" fontId="24" fillId="38" borderId="84" xfId="0" applyFont="1" applyFill="1" applyBorder="1" applyAlignment="1" applyProtection="1">
      <alignment horizontal="left" vertical="center"/>
      <protection locked="0"/>
    </xf>
    <xf numFmtId="0" fontId="24" fillId="38" borderId="85" xfId="0" applyFont="1" applyFill="1" applyBorder="1" applyAlignment="1" applyProtection="1">
      <alignment horizontal="left" vertical="center"/>
      <protection locked="0"/>
    </xf>
    <xf numFmtId="0" fontId="55" fillId="45" borderId="87" xfId="0" applyFont="1" applyFill="1" applyBorder="1" applyAlignment="1" applyProtection="1">
      <protection locked="0"/>
    </xf>
    <xf numFmtId="0" fontId="46" fillId="45" borderId="71" xfId="0" applyFont="1" applyFill="1" applyBorder="1" applyAlignment="1" applyProtection="1">
      <protection locked="0"/>
    </xf>
    <xf numFmtId="0" fontId="14" fillId="45" borderId="71" xfId="0" applyFont="1" applyFill="1" applyBorder="1" applyProtection="1">
      <protection locked="0"/>
    </xf>
    <xf numFmtId="0" fontId="35" fillId="45" borderId="71" xfId="0" applyFont="1" applyFill="1" applyBorder="1" applyAlignment="1" applyProtection="1">
      <alignment vertical="center"/>
      <protection locked="0"/>
    </xf>
    <xf numFmtId="0" fontId="14" fillId="45" borderId="71" xfId="0" applyFont="1" applyFill="1" applyBorder="1" applyAlignment="1" applyProtection="1">
      <protection locked="0"/>
    </xf>
    <xf numFmtId="0" fontId="40" fillId="38" borderId="48" xfId="0" applyFont="1" applyFill="1" applyBorder="1" applyAlignment="1" applyProtection="1">
      <alignment horizontal="center" vertical="center" wrapText="1"/>
      <protection hidden="1"/>
    </xf>
    <xf numFmtId="9" fontId="40" fillId="38" borderId="51" xfId="42" applyFont="1" applyFill="1" applyBorder="1" applyAlignment="1" applyProtection="1">
      <alignment horizontal="center" vertical="center" wrapText="1"/>
      <protection hidden="1"/>
    </xf>
    <xf numFmtId="0" fontId="40" fillId="38" borderId="46" xfId="0" applyFont="1" applyFill="1" applyBorder="1" applyAlignment="1" applyProtection="1">
      <alignment horizontal="center" vertical="center" wrapText="1"/>
      <protection hidden="1"/>
    </xf>
    <xf numFmtId="0" fontId="40" fillId="38" borderId="38" xfId="0" applyFont="1" applyFill="1" applyBorder="1" applyAlignment="1" applyProtection="1">
      <alignment horizontal="center" vertical="center" wrapText="1"/>
      <protection hidden="1"/>
    </xf>
    <xf numFmtId="0" fontId="0" fillId="38" borderId="0" xfId="0" applyFill="1" applyAlignment="1" applyProtection="1">
      <alignment horizontal="left" vertical="center" wrapText="1"/>
      <protection hidden="1"/>
    </xf>
    <xf numFmtId="0" fontId="0" fillId="39" borderId="34" xfId="0" applyFill="1" applyBorder="1" applyAlignment="1" applyProtection="1">
      <alignment horizontal="center" vertical="center"/>
      <protection hidden="1"/>
    </xf>
    <xf numFmtId="0" fontId="14" fillId="39" borderId="35" xfId="0" applyFont="1" applyFill="1" applyBorder="1" applyAlignment="1" applyProtection="1">
      <alignment horizontal="center" vertical="center"/>
      <protection hidden="1"/>
    </xf>
    <xf numFmtId="0" fontId="0" fillId="39" borderId="35" xfId="0" applyFill="1" applyBorder="1" applyAlignment="1" applyProtection="1">
      <alignment horizontal="center" vertical="center"/>
      <protection hidden="1"/>
    </xf>
    <xf numFmtId="0" fontId="0" fillId="39" borderId="36" xfId="0" applyFill="1" applyBorder="1" applyAlignment="1" applyProtection="1">
      <alignment horizontal="center" vertical="center"/>
      <protection hidden="1"/>
    </xf>
    <xf numFmtId="0" fontId="0" fillId="39" borderId="51" xfId="0" applyFill="1" applyBorder="1" applyAlignment="1" applyProtection="1">
      <alignment horizontal="center" vertical="center"/>
      <protection hidden="1"/>
    </xf>
    <xf numFmtId="0" fontId="0" fillId="41" borderId="34" xfId="0" applyFill="1" applyBorder="1" applyAlignment="1" applyProtection="1">
      <alignment horizontal="center" vertical="center"/>
      <protection hidden="1"/>
    </xf>
    <xf numFmtId="0" fontId="14" fillId="41" borderId="35" xfId="0" applyFont="1" applyFill="1" applyBorder="1" applyAlignment="1" applyProtection="1">
      <alignment horizontal="center" vertical="center"/>
      <protection hidden="1"/>
    </xf>
    <xf numFmtId="0" fontId="0" fillId="41" borderId="35" xfId="0" applyFill="1" applyBorder="1" applyAlignment="1" applyProtection="1">
      <alignment horizontal="center" vertical="center"/>
      <protection hidden="1"/>
    </xf>
    <xf numFmtId="0" fontId="0" fillId="41" borderId="36" xfId="0" applyFill="1" applyBorder="1" applyAlignment="1" applyProtection="1">
      <alignment horizontal="center" vertical="center"/>
      <protection hidden="1"/>
    </xf>
    <xf numFmtId="0" fontId="0" fillId="41" borderId="51" xfId="0" applyFill="1" applyBorder="1" applyAlignment="1" applyProtection="1">
      <alignment horizontal="center" vertical="center"/>
      <protection hidden="1"/>
    </xf>
    <xf numFmtId="0" fontId="0" fillId="47" borderId="64" xfId="0" applyFill="1" applyBorder="1" applyAlignment="1" applyProtection="1">
      <alignment horizontal="center" vertical="center"/>
      <protection hidden="1"/>
    </xf>
    <xf numFmtId="0" fontId="14" fillId="47" borderId="35" xfId="0" applyFont="1" applyFill="1" applyBorder="1" applyAlignment="1" applyProtection="1">
      <alignment horizontal="center" vertical="center"/>
      <protection hidden="1"/>
    </xf>
    <xf numFmtId="0" fontId="0" fillId="47" borderId="35" xfId="0" applyFill="1" applyBorder="1" applyAlignment="1" applyProtection="1">
      <alignment horizontal="center" vertical="center"/>
      <protection hidden="1"/>
    </xf>
    <xf numFmtId="0" fontId="0" fillId="47" borderId="36" xfId="0" applyFill="1" applyBorder="1" applyAlignment="1" applyProtection="1">
      <alignment horizontal="center" vertical="center"/>
      <protection hidden="1"/>
    </xf>
    <xf numFmtId="0" fontId="0" fillId="47" borderId="34" xfId="0" applyFill="1" applyBorder="1" applyAlignment="1" applyProtection="1">
      <alignment horizontal="center" vertical="center"/>
      <protection hidden="1"/>
    </xf>
    <xf numFmtId="0" fontId="0" fillId="47" borderId="51" xfId="0" applyFill="1" applyBorder="1" applyAlignment="1" applyProtection="1">
      <alignment horizontal="center" vertical="center"/>
      <protection hidden="1"/>
    </xf>
    <xf numFmtId="0" fontId="0" fillId="39" borderId="52" xfId="0" applyFill="1" applyBorder="1" applyAlignment="1" applyProtection="1">
      <alignment horizontal="center" vertical="center"/>
      <protection hidden="1"/>
    </xf>
    <xf numFmtId="0" fontId="14" fillId="39" borderId="53" xfId="0" applyFont="1" applyFill="1" applyBorder="1" applyAlignment="1" applyProtection="1">
      <alignment horizontal="center" vertical="center"/>
      <protection hidden="1"/>
    </xf>
    <xf numFmtId="0" fontId="0" fillId="39" borderId="53" xfId="0" applyFill="1" applyBorder="1" applyAlignment="1" applyProtection="1">
      <alignment horizontal="center" vertical="center"/>
      <protection hidden="1"/>
    </xf>
    <xf numFmtId="0" fontId="0" fillId="39" borderId="54" xfId="0" applyFill="1" applyBorder="1" applyAlignment="1" applyProtection="1">
      <alignment horizontal="center" vertical="center"/>
      <protection hidden="1"/>
    </xf>
    <xf numFmtId="0" fontId="0" fillId="39" borderId="45" xfId="0" applyFill="1" applyBorder="1" applyAlignment="1" applyProtection="1">
      <alignment horizontal="center" vertical="center"/>
      <protection hidden="1"/>
    </xf>
    <xf numFmtId="0" fontId="0" fillId="41" borderId="52" xfId="0" applyFill="1" applyBorder="1" applyAlignment="1" applyProtection="1">
      <alignment horizontal="center" vertical="center"/>
      <protection hidden="1"/>
    </xf>
    <xf numFmtId="0" fontId="14" fillId="41" borderId="53" xfId="0" applyFont="1" applyFill="1" applyBorder="1" applyAlignment="1" applyProtection="1">
      <alignment horizontal="center" vertical="center"/>
      <protection hidden="1"/>
    </xf>
    <xf numFmtId="0" fontId="0" fillId="41" borderId="53" xfId="0" applyFill="1" applyBorder="1" applyAlignment="1" applyProtection="1">
      <alignment horizontal="center" vertical="center"/>
      <protection hidden="1"/>
    </xf>
    <xf numFmtId="0" fontId="0" fillId="41" borderId="54" xfId="0" applyFill="1" applyBorder="1" applyAlignment="1" applyProtection="1">
      <alignment horizontal="center" vertical="center"/>
      <protection hidden="1"/>
    </xf>
    <xf numFmtId="0" fontId="0" fillId="41" borderId="45" xfId="0" applyFill="1" applyBorder="1" applyAlignment="1" applyProtection="1">
      <alignment horizontal="center" vertical="center"/>
      <protection hidden="1"/>
    </xf>
    <xf numFmtId="0" fontId="14" fillId="47" borderId="53" xfId="0" applyFont="1" applyFill="1" applyBorder="1" applyAlignment="1" applyProtection="1">
      <alignment horizontal="center" vertical="center"/>
      <protection hidden="1"/>
    </xf>
    <xf numFmtId="0" fontId="0" fillId="47" borderId="53" xfId="0" applyFill="1" applyBorder="1" applyAlignment="1" applyProtection="1">
      <alignment horizontal="center" vertical="center"/>
      <protection hidden="1"/>
    </xf>
    <xf numFmtId="0" fontId="0" fillId="47" borderId="52" xfId="0" applyFill="1" applyBorder="1" applyAlignment="1" applyProtection="1">
      <alignment horizontal="center" vertical="center"/>
      <protection hidden="1"/>
    </xf>
    <xf numFmtId="0" fontId="0" fillId="47" borderId="45" xfId="0" applyFill="1" applyBorder="1" applyAlignment="1" applyProtection="1">
      <alignment horizontal="center" vertical="center"/>
      <protection hidden="1"/>
    </xf>
    <xf numFmtId="0" fontId="24" fillId="39" borderId="23" xfId="0" applyFont="1" applyFill="1" applyBorder="1" applyAlignment="1" applyProtection="1">
      <alignment horizontal="center" vertical="center"/>
      <protection hidden="1"/>
    </xf>
    <xf numFmtId="0" fontId="34" fillId="39" borderId="24" xfId="0" applyFont="1" applyFill="1" applyBorder="1" applyAlignment="1" applyProtection="1">
      <alignment horizontal="center" vertical="center"/>
      <protection hidden="1"/>
    </xf>
    <xf numFmtId="0" fontId="24" fillId="39" borderId="24" xfId="0" applyFont="1" applyFill="1" applyBorder="1" applyAlignment="1" applyProtection="1">
      <alignment horizontal="center" vertical="center"/>
      <protection hidden="1"/>
    </xf>
    <xf numFmtId="0" fontId="24" fillId="39" borderId="25" xfId="0" applyFont="1" applyFill="1" applyBorder="1" applyAlignment="1" applyProtection="1">
      <alignment horizontal="center" vertical="center"/>
      <protection hidden="1"/>
    </xf>
    <xf numFmtId="0" fontId="24" fillId="41" borderId="23" xfId="0" applyFont="1" applyFill="1" applyBorder="1" applyAlignment="1" applyProtection="1">
      <alignment horizontal="center" vertical="center"/>
      <protection hidden="1"/>
    </xf>
    <xf numFmtId="0" fontId="34" fillId="41" borderId="24" xfId="0" applyFont="1" applyFill="1" applyBorder="1" applyAlignment="1" applyProtection="1">
      <alignment horizontal="center" vertical="center"/>
      <protection hidden="1"/>
    </xf>
    <xf numFmtId="0" fontId="24" fillId="41" borderId="24" xfId="0" applyFont="1" applyFill="1" applyBorder="1" applyAlignment="1" applyProtection="1">
      <alignment horizontal="center" vertical="center"/>
      <protection hidden="1"/>
    </xf>
    <xf numFmtId="0" fontId="24" fillId="41" borderId="56" xfId="0" applyFont="1" applyFill="1" applyBorder="1" applyAlignment="1" applyProtection="1">
      <alignment horizontal="center" vertical="center"/>
      <protection hidden="1"/>
    </xf>
    <xf numFmtId="0" fontId="24" fillId="41" borderId="25" xfId="0" applyFont="1" applyFill="1" applyBorder="1" applyAlignment="1" applyProtection="1">
      <alignment horizontal="center" vertical="center"/>
      <protection hidden="1"/>
    </xf>
    <xf numFmtId="0" fontId="0" fillId="39" borderId="37" xfId="0" applyFill="1" applyBorder="1" applyAlignment="1" applyProtection="1">
      <alignment horizontal="center" vertical="center"/>
      <protection hidden="1"/>
    </xf>
    <xf numFmtId="0" fontId="0" fillId="41" borderId="37" xfId="0" applyFill="1" applyBorder="1" applyAlignment="1" applyProtection="1">
      <alignment horizontal="center" vertical="center"/>
      <protection hidden="1"/>
    </xf>
    <xf numFmtId="0" fontId="0" fillId="47" borderId="37" xfId="0" applyFill="1" applyBorder="1" applyAlignment="1" applyProtection="1">
      <alignment horizontal="center" vertical="center"/>
      <protection hidden="1"/>
    </xf>
    <xf numFmtId="0" fontId="0" fillId="39" borderId="55" xfId="0" applyFill="1" applyBorder="1" applyAlignment="1" applyProtection="1">
      <alignment horizontal="center" vertical="center"/>
      <protection hidden="1"/>
    </xf>
    <xf numFmtId="0" fontId="0" fillId="41" borderId="55" xfId="0" applyFill="1" applyBorder="1" applyAlignment="1" applyProtection="1">
      <alignment horizontal="center" vertical="center"/>
      <protection hidden="1"/>
    </xf>
    <xf numFmtId="0" fontId="0" fillId="47" borderId="55" xfId="0" applyFill="1" applyBorder="1" applyAlignment="1" applyProtection="1">
      <alignment horizontal="center" vertical="center"/>
      <protection hidden="1"/>
    </xf>
    <xf numFmtId="0" fontId="0" fillId="39" borderId="48" xfId="0" applyFill="1" applyBorder="1" applyAlignment="1" applyProtection="1">
      <alignment horizontal="center" vertical="center"/>
      <protection hidden="1"/>
    </xf>
    <xf numFmtId="0" fontId="14" fillId="39" borderId="49" xfId="0" applyFont="1" applyFill="1" applyBorder="1" applyAlignment="1" applyProtection="1">
      <alignment horizontal="center" vertical="center"/>
      <protection hidden="1"/>
    </xf>
    <xf numFmtId="0" fontId="0" fillId="39" borderId="49" xfId="0" applyFill="1" applyBorder="1" applyAlignment="1" applyProtection="1">
      <alignment horizontal="center" vertical="center"/>
      <protection hidden="1"/>
    </xf>
    <xf numFmtId="0" fontId="0" fillId="41" borderId="48" xfId="0" applyFill="1" applyBorder="1" applyAlignment="1" applyProtection="1">
      <alignment horizontal="center" vertical="center"/>
      <protection hidden="1"/>
    </xf>
    <xf numFmtId="0" fontId="14" fillId="41" borderId="49" xfId="0" applyFont="1" applyFill="1" applyBorder="1" applyAlignment="1" applyProtection="1">
      <alignment horizontal="center" vertical="center"/>
      <protection hidden="1"/>
    </xf>
    <xf numFmtId="0" fontId="0" fillId="41" borderId="49" xfId="0" applyFill="1" applyBorder="1" applyAlignment="1" applyProtection="1">
      <alignment horizontal="center" vertical="center"/>
      <protection hidden="1"/>
    </xf>
    <xf numFmtId="0" fontId="0" fillId="41" borderId="50" xfId="0" applyFill="1" applyBorder="1" applyAlignment="1" applyProtection="1">
      <alignment horizontal="center" vertical="center"/>
      <protection hidden="1"/>
    </xf>
    <xf numFmtId="0" fontId="14" fillId="47" borderId="49" xfId="0" applyFont="1" applyFill="1" applyBorder="1" applyAlignment="1" applyProtection="1">
      <alignment horizontal="center" vertical="center"/>
      <protection hidden="1"/>
    </xf>
    <xf numFmtId="0" fontId="0" fillId="47" borderId="49" xfId="0" applyFill="1" applyBorder="1" applyAlignment="1" applyProtection="1">
      <alignment horizontal="center" vertical="center"/>
      <protection hidden="1"/>
    </xf>
    <xf numFmtId="0" fontId="0" fillId="47" borderId="48" xfId="0" applyFill="1" applyBorder="1" applyAlignment="1" applyProtection="1">
      <alignment horizontal="center" vertical="center"/>
      <protection hidden="1"/>
    </xf>
    <xf numFmtId="0" fontId="0" fillId="39" borderId="46" xfId="0" applyFill="1" applyBorder="1" applyAlignment="1" applyProtection="1">
      <alignment horizontal="center" vertical="center"/>
      <protection hidden="1"/>
    </xf>
    <xf numFmtId="0" fontId="14" fillId="39" borderId="22" xfId="0" applyFont="1" applyFill="1" applyBorder="1" applyAlignment="1" applyProtection="1">
      <alignment horizontal="center" vertical="center"/>
      <protection hidden="1"/>
    </xf>
    <xf numFmtId="0" fontId="0" fillId="39" borderId="22" xfId="0" applyFill="1" applyBorder="1" applyAlignment="1" applyProtection="1">
      <alignment horizontal="center" vertical="center"/>
      <protection hidden="1"/>
    </xf>
    <xf numFmtId="0" fontId="0" fillId="39" borderId="32" xfId="0" applyFill="1" applyBorder="1" applyAlignment="1" applyProtection="1">
      <alignment horizontal="center" vertical="center"/>
      <protection hidden="1"/>
    </xf>
    <xf numFmtId="0" fontId="0" fillId="41" borderId="46" xfId="0" applyFill="1" applyBorder="1" applyAlignment="1" applyProtection="1">
      <alignment horizontal="center" vertical="center"/>
      <protection hidden="1"/>
    </xf>
    <xf numFmtId="0" fontId="14" fillId="41" borderId="22" xfId="0" applyFont="1" applyFill="1" applyBorder="1" applyAlignment="1" applyProtection="1">
      <alignment horizontal="center" vertical="center"/>
      <protection hidden="1"/>
    </xf>
    <xf numFmtId="0" fontId="0" fillId="41" borderId="22" xfId="0" applyFill="1" applyBorder="1" applyAlignment="1" applyProtection="1">
      <alignment horizontal="center" vertical="center"/>
      <protection hidden="1"/>
    </xf>
    <xf numFmtId="0" fontId="0" fillId="41" borderId="32" xfId="0" applyFill="1" applyBorder="1" applyAlignment="1" applyProtection="1">
      <alignment horizontal="center" vertical="center"/>
      <protection hidden="1"/>
    </xf>
    <xf numFmtId="0" fontId="0" fillId="47" borderId="33" xfId="0" applyFill="1" applyBorder="1" applyAlignment="1" applyProtection="1">
      <alignment horizontal="center" vertical="center"/>
      <protection hidden="1"/>
    </xf>
    <xf numFmtId="0" fontId="14" fillId="47" borderId="22" xfId="0" applyFont="1" applyFill="1" applyBorder="1" applyAlignment="1" applyProtection="1">
      <alignment horizontal="center" vertical="center"/>
      <protection hidden="1"/>
    </xf>
    <xf numFmtId="0" fontId="0" fillId="47" borderId="22" xfId="0" applyFill="1" applyBorder="1" applyAlignment="1" applyProtection="1">
      <alignment horizontal="center" vertical="center"/>
      <protection hidden="1"/>
    </xf>
    <xf numFmtId="0" fontId="0" fillId="47" borderId="32" xfId="0" applyFill="1" applyBorder="1" applyAlignment="1" applyProtection="1">
      <alignment horizontal="center" vertical="center"/>
      <protection hidden="1"/>
    </xf>
    <xf numFmtId="0" fontId="0" fillId="47" borderId="46" xfId="0" applyFill="1" applyBorder="1" applyAlignment="1" applyProtection="1">
      <alignment horizontal="center" vertical="center"/>
      <protection hidden="1"/>
    </xf>
    <xf numFmtId="0" fontId="24" fillId="39" borderId="52" xfId="0" applyFont="1" applyFill="1" applyBorder="1" applyAlignment="1" applyProtection="1">
      <alignment horizontal="center" vertical="center"/>
      <protection hidden="1"/>
    </xf>
    <xf numFmtId="0" fontId="34" fillId="39" borderId="53" xfId="0" applyFont="1" applyFill="1" applyBorder="1" applyAlignment="1" applyProtection="1">
      <alignment horizontal="center" vertical="center"/>
      <protection hidden="1"/>
    </xf>
    <xf numFmtId="0" fontId="24" fillId="39" borderId="53" xfId="0" applyFont="1" applyFill="1" applyBorder="1" applyAlignment="1" applyProtection="1">
      <alignment horizontal="center" vertical="center"/>
      <protection hidden="1"/>
    </xf>
    <xf numFmtId="0" fontId="24" fillId="39" borderId="54" xfId="0" applyFont="1" applyFill="1" applyBorder="1" applyAlignment="1" applyProtection="1">
      <alignment horizontal="center" vertical="center"/>
      <protection hidden="1"/>
    </xf>
    <xf numFmtId="0" fontId="24" fillId="41" borderId="52" xfId="0" applyFont="1" applyFill="1" applyBorder="1" applyAlignment="1" applyProtection="1">
      <alignment horizontal="center" vertical="center"/>
      <protection hidden="1"/>
    </xf>
    <xf numFmtId="0" fontId="34" fillId="41" borderId="53" xfId="0" applyFont="1" applyFill="1" applyBorder="1" applyAlignment="1" applyProtection="1">
      <alignment horizontal="center" vertical="center"/>
      <protection hidden="1"/>
    </xf>
    <xf numFmtId="0" fontId="24" fillId="41" borderId="53" xfId="0" applyFont="1" applyFill="1" applyBorder="1" applyAlignment="1" applyProtection="1">
      <alignment horizontal="center" vertical="center"/>
      <protection hidden="1"/>
    </xf>
    <xf numFmtId="0" fontId="24" fillId="41" borderId="54" xfId="0" applyFont="1" applyFill="1" applyBorder="1" applyAlignment="1" applyProtection="1">
      <alignment horizontal="center" vertical="center"/>
      <protection hidden="1"/>
    </xf>
    <xf numFmtId="0" fontId="24" fillId="47" borderId="67" xfId="0" applyFont="1" applyFill="1" applyBorder="1" applyAlignment="1" applyProtection="1">
      <alignment horizontal="center" vertical="center"/>
      <protection hidden="1"/>
    </xf>
    <xf numFmtId="0" fontId="34" fillId="47" borderId="53" xfId="0" applyFont="1" applyFill="1" applyBorder="1" applyAlignment="1" applyProtection="1">
      <alignment horizontal="center" vertical="center"/>
      <protection hidden="1"/>
    </xf>
    <xf numFmtId="0" fontId="24" fillId="47" borderId="53" xfId="0" applyFont="1" applyFill="1" applyBorder="1" applyAlignment="1" applyProtection="1">
      <alignment horizontal="center" vertical="center"/>
      <protection hidden="1"/>
    </xf>
    <xf numFmtId="0" fontId="24" fillId="47" borderId="54" xfId="0" applyFont="1" applyFill="1" applyBorder="1" applyAlignment="1" applyProtection="1">
      <alignment horizontal="center" vertical="center"/>
      <protection hidden="1"/>
    </xf>
    <xf numFmtId="0" fontId="24" fillId="47" borderId="52" xfId="0" applyFont="1" applyFill="1" applyBorder="1" applyAlignment="1" applyProtection="1">
      <alignment horizontal="center" vertical="center"/>
      <protection hidden="1"/>
    </xf>
    <xf numFmtId="0" fontId="0" fillId="39" borderId="42" xfId="0" applyFill="1" applyBorder="1" applyAlignment="1" applyProtection="1">
      <alignment horizontal="center" vertical="center"/>
      <protection hidden="1"/>
    </xf>
    <xf numFmtId="0" fontId="14" fillId="39" borderId="43" xfId="0" applyFont="1" applyFill="1" applyBorder="1" applyAlignment="1" applyProtection="1">
      <alignment horizontal="center" vertical="center"/>
      <protection hidden="1"/>
    </xf>
    <xf numFmtId="0" fontId="0" fillId="39" borderId="43" xfId="0" applyFill="1" applyBorder="1" applyAlignment="1" applyProtection="1">
      <alignment horizontal="center" vertical="center"/>
      <protection hidden="1"/>
    </xf>
    <xf numFmtId="0" fontId="0" fillId="39" borderId="44" xfId="0" applyFill="1" applyBorder="1" applyAlignment="1" applyProtection="1">
      <alignment horizontal="center" vertical="center"/>
      <protection hidden="1"/>
    </xf>
    <xf numFmtId="0" fontId="0" fillId="41" borderId="42" xfId="0" applyFill="1" applyBorder="1" applyAlignment="1" applyProtection="1">
      <alignment horizontal="center" vertical="center"/>
      <protection hidden="1"/>
    </xf>
    <xf numFmtId="0" fontId="14" fillId="41" borderId="43" xfId="0" applyFont="1" applyFill="1" applyBorder="1" applyAlignment="1" applyProtection="1">
      <alignment horizontal="center" vertical="center"/>
      <protection hidden="1"/>
    </xf>
    <xf numFmtId="0" fontId="0" fillId="41" borderId="43" xfId="0" applyFill="1" applyBorder="1" applyAlignment="1" applyProtection="1">
      <alignment horizontal="center" vertical="center"/>
      <protection hidden="1"/>
    </xf>
    <xf numFmtId="0" fontId="0" fillId="41" borderId="44" xfId="0" applyFill="1" applyBorder="1" applyAlignment="1" applyProtection="1">
      <alignment horizontal="center" vertical="center"/>
      <protection hidden="1"/>
    </xf>
    <xf numFmtId="0" fontId="0" fillId="47" borderId="68" xfId="0" applyFill="1" applyBorder="1" applyAlignment="1" applyProtection="1">
      <alignment horizontal="center" vertical="center"/>
      <protection hidden="1"/>
    </xf>
    <xf numFmtId="0" fontId="14" fillId="47" borderId="43" xfId="0" applyFont="1" applyFill="1" applyBorder="1" applyAlignment="1" applyProtection="1">
      <alignment horizontal="center" vertical="center"/>
      <protection hidden="1"/>
    </xf>
    <xf numFmtId="0" fontId="0" fillId="47" borderId="43" xfId="0" applyFill="1" applyBorder="1" applyAlignment="1" applyProtection="1">
      <alignment horizontal="center" vertical="center"/>
      <protection hidden="1"/>
    </xf>
    <xf numFmtId="0" fontId="0" fillId="47" borderId="44" xfId="0" applyFill="1" applyBorder="1" applyAlignment="1" applyProtection="1">
      <alignment horizontal="center" vertical="center"/>
      <protection hidden="1"/>
    </xf>
    <xf numFmtId="0" fontId="0" fillId="47" borderId="42" xfId="0" applyFill="1" applyBorder="1" applyAlignment="1" applyProtection="1">
      <alignment horizontal="center" vertical="center"/>
      <protection hidden="1"/>
    </xf>
    <xf numFmtId="0" fontId="20" fillId="39" borderId="25" xfId="0" applyFont="1" applyFill="1" applyBorder="1" applyAlignment="1" applyProtection="1">
      <alignment horizontal="center" vertical="center"/>
      <protection hidden="1"/>
    </xf>
    <xf numFmtId="0" fontId="20" fillId="41" borderId="56" xfId="0" applyFont="1" applyFill="1" applyBorder="1" applyAlignment="1" applyProtection="1">
      <alignment horizontal="center" vertical="center"/>
      <protection hidden="1"/>
    </xf>
    <xf numFmtId="0" fontId="20" fillId="47" borderId="62" xfId="0" applyFont="1" applyFill="1" applyBorder="1" applyAlignment="1" applyProtection="1">
      <alignment horizontal="center" vertical="center"/>
      <protection hidden="1"/>
    </xf>
    <xf numFmtId="0" fontId="35" fillId="47" borderId="24" xfId="0" applyFont="1" applyFill="1" applyBorder="1" applyAlignment="1" applyProtection="1">
      <alignment horizontal="center" vertical="center"/>
      <protection hidden="1"/>
    </xf>
    <xf numFmtId="0" fontId="20" fillId="47" borderId="24" xfId="0" applyFont="1" applyFill="1" applyBorder="1" applyAlignment="1" applyProtection="1">
      <alignment horizontal="center" vertical="center"/>
      <protection hidden="1"/>
    </xf>
    <xf numFmtId="0" fontId="20" fillId="47" borderId="56" xfId="0" applyFont="1" applyFill="1" applyBorder="1" applyAlignment="1" applyProtection="1">
      <alignment horizontal="center" vertical="center"/>
      <protection hidden="1"/>
    </xf>
    <xf numFmtId="0" fontId="20" fillId="47" borderId="23" xfId="0" applyFont="1" applyFill="1" applyBorder="1" applyAlignment="1" applyProtection="1">
      <alignment horizontal="center" vertical="center"/>
      <protection hidden="1"/>
    </xf>
    <xf numFmtId="0" fontId="20" fillId="47" borderId="25" xfId="0" applyFont="1" applyFill="1" applyBorder="1" applyAlignment="1" applyProtection="1">
      <alignment horizontal="center" vertical="center"/>
      <protection hidden="1"/>
    </xf>
    <xf numFmtId="0" fontId="0" fillId="39" borderId="42" xfId="0" applyFont="1" applyFill="1" applyBorder="1" applyAlignment="1" applyProtection="1">
      <alignment horizontal="center" vertical="center"/>
      <protection hidden="1"/>
    </xf>
    <xf numFmtId="0" fontId="0" fillId="39" borderId="43" xfId="0" applyFont="1" applyFill="1" applyBorder="1" applyAlignment="1" applyProtection="1">
      <alignment horizontal="center" vertical="center"/>
      <protection hidden="1"/>
    </xf>
    <xf numFmtId="0" fontId="0" fillId="39" borderId="44" xfId="0" applyFont="1" applyFill="1" applyBorder="1" applyAlignment="1" applyProtection="1">
      <alignment horizontal="center" vertical="center"/>
      <protection hidden="1"/>
    </xf>
    <xf numFmtId="0" fontId="0" fillId="39" borderId="51" xfId="0" applyFont="1" applyFill="1" applyBorder="1" applyAlignment="1" applyProtection="1">
      <alignment horizontal="center" vertical="center"/>
      <protection hidden="1"/>
    </xf>
    <xf numFmtId="0" fontId="0" fillId="41" borderId="42" xfId="0" applyFont="1" applyFill="1" applyBorder="1" applyAlignment="1" applyProtection="1">
      <alignment horizontal="center" vertical="center"/>
      <protection hidden="1"/>
    </xf>
    <xf numFmtId="0" fontId="0" fillId="41" borderId="43" xfId="0" applyFont="1" applyFill="1" applyBorder="1" applyAlignment="1" applyProtection="1">
      <alignment horizontal="center" vertical="center"/>
      <protection hidden="1"/>
    </xf>
    <xf numFmtId="0" fontId="0" fillId="41" borderId="44" xfId="0" applyFont="1" applyFill="1" applyBorder="1" applyAlignment="1" applyProtection="1">
      <alignment horizontal="center" vertical="center"/>
      <protection hidden="1"/>
    </xf>
    <xf numFmtId="0" fontId="0" fillId="41" borderId="51" xfId="0" applyFont="1" applyFill="1" applyBorder="1" applyAlignment="1" applyProtection="1">
      <alignment horizontal="center" vertical="center"/>
      <protection hidden="1"/>
    </xf>
    <xf numFmtId="0" fontId="0" fillId="47" borderId="68" xfId="0" applyFont="1" applyFill="1" applyBorder="1" applyAlignment="1" applyProtection="1">
      <alignment horizontal="center" vertical="center"/>
      <protection hidden="1"/>
    </xf>
    <xf numFmtId="0" fontId="0" fillId="47" borderId="43" xfId="0" applyFont="1" applyFill="1" applyBorder="1" applyAlignment="1" applyProtection="1">
      <alignment horizontal="center" vertical="center"/>
      <protection hidden="1"/>
    </xf>
    <xf numFmtId="0" fontId="0" fillId="47" borderId="44" xfId="0" applyFont="1" applyFill="1" applyBorder="1" applyAlignment="1" applyProtection="1">
      <alignment horizontal="center" vertical="center"/>
      <protection hidden="1"/>
    </xf>
    <xf numFmtId="0" fontId="0" fillId="47" borderId="42" xfId="0" applyFont="1" applyFill="1" applyBorder="1" applyAlignment="1" applyProtection="1">
      <alignment horizontal="center" vertical="center"/>
      <protection hidden="1"/>
    </xf>
    <xf numFmtId="0" fontId="0" fillId="47" borderId="51" xfId="0" applyFont="1" applyFill="1" applyBorder="1" applyAlignment="1" applyProtection="1">
      <alignment horizontal="center" vertical="center"/>
      <protection hidden="1"/>
    </xf>
    <xf numFmtId="0" fontId="24" fillId="45" borderId="26" xfId="0" applyFont="1" applyFill="1" applyBorder="1" applyAlignment="1" applyProtection="1">
      <alignment horizontal="center" vertical="center"/>
      <protection hidden="1"/>
    </xf>
    <xf numFmtId="0" fontId="24" fillId="45" borderId="56" xfId="0" applyFont="1" applyFill="1" applyBorder="1" applyAlignment="1" applyProtection="1">
      <alignment horizontal="center" vertical="center"/>
      <protection hidden="1"/>
    </xf>
    <xf numFmtId="0" fontId="24" fillId="45" borderId="62" xfId="0" applyFont="1" applyFill="1" applyBorder="1" applyAlignment="1" applyProtection="1">
      <alignment horizontal="center" vertical="center"/>
      <protection hidden="1"/>
    </xf>
    <xf numFmtId="0" fontId="0" fillId="39" borderId="34" xfId="0" applyFill="1" applyBorder="1" applyAlignment="1" applyProtection="1">
      <alignment horizontal="center" vertical="center" wrapText="1"/>
      <protection hidden="1"/>
    </xf>
    <xf numFmtId="0" fontId="0" fillId="39" borderId="37" xfId="0" applyFill="1" applyBorder="1" applyAlignment="1" applyProtection="1">
      <alignment horizontal="center" vertical="center" wrapText="1"/>
      <protection hidden="1"/>
    </xf>
    <xf numFmtId="0" fontId="0" fillId="41" borderId="34" xfId="0" applyFill="1" applyBorder="1" applyAlignment="1" applyProtection="1">
      <alignment horizontal="center" vertical="center" wrapText="1"/>
      <protection hidden="1"/>
    </xf>
    <xf numFmtId="0" fontId="14" fillId="41" borderId="35" xfId="0" applyFont="1" applyFill="1" applyBorder="1" applyAlignment="1" applyProtection="1">
      <alignment horizontal="center" vertical="center" wrapText="1"/>
      <protection hidden="1"/>
    </xf>
    <xf numFmtId="0" fontId="0" fillId="41" borderId="35" xfId="0" applyFill="1" applyBorder="1" applyAlignment="1" applyProtection="1">
      <alignment horizontal="center" vertical="center" wrapText="1"/>
      <protection hidden="1"/>
    </xf>
    <xf numFmtId="0" fontId="0" fillId="41" borderId="36" xfId="0" applyFill="1" applyBorder="1" applyAlignment="1" applyProtection="1">
      <alignment horizontal="center" vertical="center" wrapText="1"/>
      <protection hidden="1"/>
    </xf>
    <xf numFmtId="0" fontId="0" fillId="41" borderId="37" xfId="0" applyFill="1" applyBorder="1" applyAlignment="1" applyProtection="1">
      <alignment horizontal="center" vertical="center" wrapText="1"/>
      <protection hidden="1"/>
    </xf>
    <xf numFmtId="0" fontId="0" fillId="47" borderId="64" xfId="0" applyFill="1" applyBorder="1" applyAlignment="1" applyProtection="1">
      <alignment horizontal="center" vertical="center" wrapText="1"/>
      <protection hidden="1"/>
    </xf>
    <xf numFmtId="0" fontId="14" fillId="47" borderId="35" xfId="0" applyFont="1" applyFill="1" applyBorder="1" applyAlignment="1" applyProtection="1">
      <alignment horizontal="center" vertical="center" wrapText="1"/>
      <protection hidden="1"/>
    </xf>
    <xf numFmtId="0" fontId="0" fillId="47" borderId="35" xfId="0" applyFill="1" applyBorder="1" applyAlignment="1" applyProtection="1">
      <alignment horizontal="center" vertical="center" wrapText="1"/>
      <protection hidden="1"/>
    </xf>
    <xf numFmtId="0" fontId="0" fillId="47" borderId="36" xfId="0" applyFill="1" applyBorder="1" applyAlignment="1" applyProtection="1">
      <alignment horizontal="center" vertical="center" wrapText="1"/>
      <protection hidden="1"/>
    </xf>
    <xf numFmtId="0" fontId="0" fillId="47" borderId="34" xfId="0" applyFill="1" applyBorder="1" applyAlignment="1" applyProtection="1">
      <alignment horizontal="center" vertical="center" wrapText="1"/>
      <protection hidden="1"/>
    </xf>
    <xf numFmtId="0" fontId="0" fillId="47" borderId="37" xfId="0" applyFill="1" applyBorder="1" applyAlignment="1" applyProtection="1">
      <alignment horizontal="center" vertical="center" wrapText="1"/>
      <protection hidden="1"/>
    </xf>
    <xf numFmtId="0" fontId="0" fillId="39" borderId="52" xfId="0" applyFill="1" applyBorder="1" applyAlignment="1" applyProtection="1">
      <alignment horizontal="center" vertical="center" wrapText="1"/>
      <protection hidden="1"/>
    </xf>
    <xf numFmtId="0" fontId="0" fillId="39" borderId="55" xfId="0" applyFill="1" applyBorder="1" applyAlignment="1" applyProtection="1">
      <alignment horizontal="center" vertical="center" wrapText="1"/>
      <protection hidden="1"/>
    </xf>
    <xf numFmtId="0" fontId="0" fillId="41" borderId="52" xfId="0" applyFill="1" applyBorder="1" applyAlignment="1" applyProtection="1">
      <alignment horizontal="center" vertical="center" wrapText="1"/>
      <protection hidden="1"/>
    </xf>
    <xf numFmtId="0" fontId="14" fillId="41" borderId="53" xfId="0" applyFont="1" applyFill="1" applyBorder="1" applyAlignment="1" applyProtection="1">
      <alignment horizontal="center" vertical="center" wrapText="1"/>
      <protection hidden="1"/>
    </xf>
    <xf numFmtId="0" fontId="0" fillId="41" borderId="53" xfId="0" applyFill="1" applyBorder="1" applyAlignment="1" applyProtection="1">
      <alignment horizontal="center" vertical="center" wrapText="1"/>
      <protection hidden="1"/>
    </xf>
    <xf numFmtId="0" fontId="0" fillId="41" borderId="54" xfId="0" applyFill="1" applyBorder="1" applyAlignment="1" applyProtection="1">
      <alignment horizontal="center" vertical="center" wrapText="1"/>
      <protection hidden="1"/>
    </xf>
    <xf numFmtId="0" fontId="0" fillId="41" borderId="55" xfId="0" applyFill="1" applyBorder="1" applyAlignment="1" applyProtection="1">
      <alignment horizontal="center" vertical="center" wrapText="1"/>
      <protection hidden="1"/>
    </xf>
    <xf numFmtId="0" fontId="0" fillId="47" borderId="67" xfId="0" applyFill="1" applyBorder="1" applyAlignment="1" applyProtection="1">
      <alignment horizontal="center" vertical="center" wrapText="1"/>
      <protection hidden="1"/>
    </xf>
    <xf numFmtId="0" fontId="14" fillId="47" borderId="53" xfId="0" applyFont="1" applyFill="1" applyBorder="1" applyAlignment="1" applyProtection="1">
      <alignment horizontal="center" vertical="center" wrapText="1"/>
      <protection hidden="1"/>
    </xf>
    <xf numFmtId="0" fontId="0" fillId="47" borderId="53" xfId="0" applyFill="1" applyBorder="1" applyAlignment="1" applyProtection="1">
      <alignment horizontal="center" vertical="center" wrapText="1"/>
      <protection hidden="1"/>
    </xf>
    <xf numFmtId="0" fontId="0" fillId="47" borderId="54" xfId="0" applyFill="1" applyBorder="1" applyAlignment="1" applyProtection="1">
      <alignment horizontal="center" vertical="center" wrapText="1"/>
      <protection hidden="1"/>
    </xf>
    <xf numFmtId="0" fontId="0" fillId="47" borderId="52" xfId="0" applyFill="1" applyBorder="1" applyAlignment="1" applyProtection="1">
      <alignment horizontal="center" vertical="center" wrapText="1"/>
      <protection hidden="1"/>
    </xf>
    <xf numFmtId="0" fontId="0" fillId="47" borderId="55" xfId="0" applyFill="1" applyBorder="1" applyAlignment="1" applyProtection="1">
      <alignment horizontal="center" vertical="center" wrapText="1"/>
      <protection hidden="1"/>
    </xf>
    <xf numFmtId="0" fontId="0" fillId="39" borderId="47" xfId="0" applyFill="1" applyBorder="1" applyAlignment="1" applyProtection="1">
      <alignment horizontal="center" vertical="center"/>
      <protection hidden="1"/>
    </xf>
    <xf numFmtId="0" fontId="0" fillId="41" borderId="47" xfId="0" applyFill="1" applyBorder="1" applyAlignment="1" applyProtection="1">
      <alignment horizontal="center" vertical="center"/>
      <protection hidden="1"/>
    </xf>
    <xf numFmtId="0" fontId="0" fillId="47" borderId="47" xfId="0" applyFill="1" applyBorder="1" applyAlignment="1" applyProtection="1">
      <alignment horizontal="center" vertical="center"/>
      <protection hidden="1"/>
    </xf>
    <xf numFmtId="0" fontId="24" fillId="39" borderId="70" xfId="0" applyFont="1" applyFill="1" applyBorder="1" applyAlignment="1" applyProtection="1">
      <alignment horizontal="center" vertical="center"/>
      <protection hidden="1"/>
    </xf>
    <xf numFmtId="0" fontId="24" fillId="39" borderId="63" xfId="0" applyFont="1" applyFill="1" applyBorder="1" applyAlignment="1" applyProtection="1">
      <alignment horizontal="center" vertical="center"/>
      <protection hidden="1"/>
    </xf>
    <xf numFmtId="0" fontId="24" fillId="47" borderId="70" xfId="0" applyFont="1" applyFill="1" applyBorder="1" applyAlignment="1" applyProtection="1">
      <alignment horizontal="center" vertical="center"/>
      <protection hidden="1"/>
    </xf>
    <xf numFmtId="0" fontId="34" fillId="47" borderId="61" xfId="0" applyFont="1" applyFill="1" applyBorder="1" applyAlignment="1" applyProtection="1">
      <alignment horizontal="center" vertical="center"/>
      <protection hidden="1"/>
    </xf>
    <xf numFmtId="0" fontId="24" fillId="47" borderId="61" xfId="0" applyFont="1" applyFill="1" applyBorder="1" applyAlignment="1" applyProtection="1">
      <alignment horizontal="center" vertical="center"/>
      <protection hidden="1"/>
    </xf>
    <xf numFmtId="0" fontId="24" fillId="47" borderId="63" xfId="0" applyFont="1" applyFill="1" applyBorder="1" applyAlignment="1" applyProtection="1">
      <alignment horizontal="center" vertical="center"/>
      <protection hidden="1"/>
    </xf>
    <xf numFmtId="0" fontId="24" fillId="47" borderId="57" xfId="0" applyFont="1" applyFill="1" applyBorder="1" applyAlignment="1" applyProtection="1">
      <alignment horizontal="center" vertical="center"/>
      <protection hidden="1"/>
    </xf>
    <xf numFmtId="0" fontId="24" fillId="47" borderId="69" xfId="0" applyFont="1" applyFill="1" applyBorder="1" applyAlignment="1" applyProtection="1">
      <alignment horizontal="center" vertical="center"/>
      <protection hidden="1"/>
    </xf>
    <xf numFmtId="0" fontId="24" fillId="47" borderId="23" xfId="0" applyFont="1" applyFill="1" applyBorder="1" applyAlignment="1" applyProtection="1">
      <alignment horizontal="center" vertical="center"/>
      <protection hidden="1"/>
    </xf>
    <xf numFmtId="0" fontId="24" fillId="47" borderId="24" xfId="0" applyFont="1" applyFill="1" applyBorder="1" applyAlignment="1" applyProtection="1">
      <alignment horizontal="center" vertical="center"/>
      <protection hidden="1"/>
    </xf>
    <xf numFmtId="0" fontId="34" fillId="47" borderId="24" xfId="0" applyFont="1" applyFill="1" applyBorder="1" applyAlignment="1" applyProtection="1">
      <alignment horizontal="center" vertical="center"/>
      <protection hidden="1"/>
    </xf>
    <xf numFmtId="0" fontId="24" fillId="47" borderId="25" xfId="0" applyFont="1" applyFill="1" applyBorder="1" applyAlignment="1" applyProtection="1">
      <alignment horizontal="center" vertical="center"/>
      <protection hidden="1"/>
    </xf>
    <xf numFmtId="0" fontId="24" fillId="45" borderId="23" xfId="0" applyFont="1" applyFill="1" applyBorder="1" applyAlignment="1" applyProtection="1">
      <alignment horizontal="center" vertical="center"/>
      <protection hidden="1"/>
    </xf>
    <xf numFmtId="0" fontId="24" fillId="45" borderId="24" xfId="0" applyFont="1" applyFill="1" applyBorder="1" applyAlignment="1" applyProtection="1">
      <alignment horizontal="center" vertical="center"/>
      <protection hidden="1"/>
    </xf>
    <xf numFmtId="0" fontId="34" fillId="45" borderId="24" xfId="0" applyFont="1" applyFill="1" applyBorder="1" applyAlignment="1" applyProtection="1">
      <alignment horizontal="center" vertical="center"/>
      <protection hidden="1"/>
    </xf>
    <xf numFmtId="0" fontId="24" fillId="45" borderId="25" xfId="0" applyFont="1" applyFill="1" applyBorder="1" applyAlignment="1" applyProtection="1">
      <alignment horizontal="center" vertical="center"/>
      <protection hidden="1"/>
    </xf>
    <xf numFmtId="0" fontId="20" fillId="38" borderId="29" xfId="0" applyFont="1" applyFill="1" applyBorder="1" applyAlignment="1" applyProtection="1">
      <alignment vertical="center"/>
      <protection hidden="1"/>
    </xf>
    <xf numFmtId="0" fontId="0" fillId="38" borderId="93" xfId="0" applyFill="1" applyBorder="1" applyProtection="1">
      <protection hidden="1"/>
    </xf>
    <xf numFmtId="0" fontId="0" fillId="38" borderId="73" xfId="0" applyFill="1" applyBorder="1" applyProtection="1">
      <protection hidden="1"/>
    </xf>
    <xf numFmtId="0" fontId="40" fillId="38" borderId="34" xfId="0" applyFont="1" applyFill="1" applyBorder="1" applyAlignment="1" applyProtection="1">
      <alignment horizontal="center" vertical="center" wrapText="1"/>
      <protection hidden="1"/>
    </xf>
    <xf numFmtId="9" fontId="40" fillId="38" borderId="37" xfId="42" applyFont="1" applyFill="1" applyBorder="1" applyAlignment="1" applyProtection="1">
      <alignment horizontal="center" vertical="center" wrapText="1"/>
      <protection hidden="1"/>
    </xf>
    <xf numFmtId="9" fontId="40" fillId="38" borderId="69" xfId="42" applyFont="1" applyFill="1" applyBorder="1" applyAlignment="1" applyProtection="1">
      <alignment horizontal="center" vertical="center" wrapText="1"/>
      <protection hidden="1"/>
    </xf>
    <xf numFmtId="0" fontId="40" fillId="38" borderId="42" xfId="0" applyFont="1" applyFill="1" applyBorder="1" applyAlignment="1" applyProtection="1">
      <alignment horizontal="center" vertical="center" wrapText="1"/>
      <protection hidden="1"/>
    </xf>
    <xf numFmtId="0" fontId="40" fillId="38" borderId="52" xfId="0" applyFont="1" applyFill="1" applyBorder="1" applyAlignment="1" applyProtection="1">
      <alignment horizontal="center" vertical="center" wrapText="1"/>
      <protection hidden="1"/>
    </xf>
    <xf numFmtId="0" fontId="34" fillId="38" borderId="48" xfId="0" applyFont="1" applyFill="1" applyBorder="1" applyAlignment="1" applyProtection="1">
      <alignment horizontal="center" vertical="center" wrapText="1"/>
      <protection hidden="1"/>
    </xf>
    <xf numFmtId="0" fontId="35" fillId="37" borderId="23" xfId="0" applyFont="1" applyFill="1" applyBorder="1" applyAlignment="1" applyProtection="1">
      <alignment horizontal="center" vertical="center" wrapText="1"/>
      <protection hidden="1"/>
    </xf>
    <xf numFmtId="0" fontId="34" fillId="37" borderId="23" xfId="0" applyFont="1" applyFill="1" applyBorder="1" applyAlignment="1" applyProtection="1">
      <alignment horizontal="center" vertical="center" wrapText="1"/>
      <protection hidden="1"/>
    </xf>
    <xf numFmtId="9" fontId="40" fillId="38" borderId="55" xfId="42" applyFont="1" applyFill="1" applyBorder="1" applyAlignment="1" applyProtection="1">
      <alignment horizontal="center" vertical="center" wrapText="1"/>
      <protection hidden="1"/>
    </xf>
    <xf numFmtId="9" fontId="40" fillId="37" borderId="25" xfId="42" applyFont="1" applyFill="1" applyBorder="1" applyAlignment="1" applyProtection="1">
      <alignment horizontal="center" vertical="center" wrapText="1"/>
      <protection hidden="1"/>
    </xf>
    <xf numFmtId="9" fontId="40" fillId="38" borderId="41" xfId="42" applyFont="1" applyFill="1" applyBorder="1" applyAlignment="1" applyProtection="1">
      <alignment horizontal="center" vertical="center" wrapText="1"/>
      <protection hidden="1"/>
    </xf>
    <xf numFmtId="9" fontId="40" fillId="38" borderId="47" xfId="42" applyFont="1" applyFill="1" applyBorder="1" applyAlignment="1" applyProtection="1">
      <alignment horizontal="center" vertical="center" wrapText="1"/>
      <protection hidden="1"/>
    </xf>
    <xf numFmtId="0" fontId="34" fillId="38" borderId="52" xfId="0" applyFont="1" applyFill="1" applyBorder="1" applyAlignment="1" applyProtection="1">
      <alignment horizontal="center" vertical="center" wrapText="1"/>
      <protection hidden="1"/>
    </xf>
    <xf numFmtId="9" fontId="67" fillId="37" borderId="25" xfId="42" applyFont="1" applyFill="1" applyBorder="1" applyAlignment="1" applyProtection="1">
      <alignment horizontal="center" vertical="center" wrapText="1"/>
      <protection hidden="1"/>
    </xf>
    <xf numFmtId="9" fontId="34" fillId="37" borderId="25" xfId="42" applyFont="1" applyFill="1" applyBorder="1" applyAlignment="1" applyProtection="1">
      <alignment horizontal="center" vertical="center" wrapText="1"/>
      <protection hidden="1"/>
    </xf>
    <xf numFmtId="0" fontId="0" fillId="37" borderId="0" xfId="0" applyFill="1" applyAlignment="1" applyProtection="1">
      <alignment horizontal="center" vertical="center" wrapText="1"/>
      <protection locked="0"/>
    </xf>
    <xf numFmtId="0" fontId="20" fillId="37" borderId="0" xfId="0" applyFont="1" applyFill="1" applyAlignment="1" applyProtection="1">
      <alignment vertical="center"/>
      <protection locked="0"/>
    </xf>
    <xf numFmtId="0" fontId="0" fillId="37" borderId="0" xfId="0" applyFill="1" applyAlignment="1" applyProtection="1">
      <alignment horizontal="center" vertical="center"/>
      <protection locked="0"/>
    </xf>
    <xf numFmtId="0" fontId="0" fillId="37" borderId="0" xfId="0" applyFill="1" applyAlignment="1" applyProtection="1">
      <alignment vertical="center" wrapText="1"/>
      <protection locked="0"/>
    </xf>
    <xf numFmtId="0" fontId="0" fillId="38" borderId="26" xfId="0" applyFill="1" applyBorder="1" applyAlignment="1" applyProtection="1">
      <alignment horizontal="center" vertical="center"/>
      <protection hidden="1"/>
    </xf>
    <xf numFmtId="0" fontId="0" fillId="38" borderId="86" xfId="0" applyFill="1" applyBorder="1" applyAlignment="1" applyProtection="1">
      <alignment vertical="center"/>
      <protection hidden="1"/>
    </xf>
    <xf numFmtId="0" fontId="0" fillId="38" borderId="88" xfId="0" applyFill="1" applyBorder="1" applyAlignment="1" applyProtection="1">
      <alignment vertical="center"/>
      <protection hidden="1"/>
    </xf>
    <xf numFmtId="0" fontId="0" fillId="38" borderId="26" xfId="0" applyFill="1" applyBorder="1" applyAlignment="1" applyProtection="1">
      <alignment vertical="center"/>
      <protection hidden="1"/>
    </xf>
    <xf numFmtId="0" fontId="0" fillId="38" borderId="27" xfId="0" applyFill="1" applyBorder="1" applyAlignment="1" applyProtection="1">
      <alignment vertical="center"/>
      <protection hidden="1"/>
    </xf>
    <xf numFmtId="0" fontId="0" fillId="38" borderId="90" xfId="0" applyFill="1" applyBorder="1" applyAlignment="1" applyProtection="1">
      <alignment vertical="center"/>
      <protection hidden="1"/>
    </xf>
    <xf numFmtId="0" fontId="0" fillId="38" borderId="0" xfId="0" applyFill="1" applyAlignment="1" applyProtection="1">
      <alignment horizontal="center"/>
      <protection locked="0"/>
    </xf>
    <xf numFmtId="0" fontId="0" fillId="38" borderId="48" xfId="0" applyFill="1" applyBorder="1" applyAlignment="1" applyProtection="1">
      <alignment horizontal="center" vertical="center"/>
      <protection hidden="1"/>
    </xf>
    <xf numFmtId="0" fontId="0" fillId="38" borderId="46" xfId="0" applyFill="1" applyBorder="1" applyAlignment="1" applyProtection="1">
      <alignment horizontal="center" vertical="center"/>
      <protection hidden="1"/>
    </xf>
    <xf numFmtId="0" fontId="0" fillId="38" borderId="52" xfId="0" applyFill="1" applyBorder="1" applyAlignment="1" applyProtection="1">
      <alignment horizontal="center" vertical="center"/>
      <protection hidden="1"/>
    </xf>
    <xf numFmtId="0" fontId="0" fillId="38" borderId="49" xfId="0" applyFill="1" applyBorder="1" applyAlignment="1" applyProtection="1">
      <alignment horizontal="center" vertical="center"/>
      <protection hidden="1"/>
    </xf>
    <xf numFmtId="0" fontId="0" fillId="38" borderId="22" xfId="0" applyFill="1" applyBorder="1" applyAlignment="1" applyProtection="1">
      <alignment horizontal="center" vertical="center"/>
      <protection hidden="1"/>
    </xf>
    <xf numFmtId="0" fontId="0" fillId="38" borderId="53" xfId="0" applyFill="1" applyBorder="1" applyAlignment="1" applyProtection="1">
      <alignment horizontal="center" vertical="center"/>
      <protection hidden="1"/>
    </xf>
    <xf numFmtId="0" fontId="0" fillId="38" borderId="34" xfId="0" applyFill="1" applyBorder="1" applyAlignment="1" applyProtection="1">
      <alignment horizontal="center" vertical="center"/>
      <protection hidden="1"/>
    </xf>
    <xf numFmtId="0" fontId="0" fillId="38" borderId="38" xfId="0" applyFill="1" applyBorder="1" applyAlignment="1" applyProtection="1">
      <alignment horizontal="center" vertical="center"/>
      <protection hidden="1"/>
    </xf>
    <xf numFmtId="0" fontId="0" fillId="38" borderId="35" xfId="0" applyFill="1" applyBorder="1" applyAlignment="1" applyProtection="1">
      <alignment horizontal="center" vertical="center"/>
      <protection hidden="1"/>
    </xf>
    <xf numFmtId="0" fontId="0" fillId="38" borderId="39" xfId="0" applyFill="1" applyBorder="1" applyAlignment="1" applyProtection="1">
      <alignment horizontal="center" vertical="center"/>
      <protection hidden="1"/>
    </xf>
    <xf numFmtId="0" fontId="0" fillId="38" borderId="51" xfId="0" applyFill="1" applyBorder="1" applyAlignment="1" applyProtection="1">
      <alignment horizontal="center" vertical="center"/>
      <protection hidden="1"/>
    </xf>
    <xf numFmtId="0" fontId="0" fillId="38" borderId="47" xfId="0" applyFill="1" applyBorder="1" applyAlignment="1" applyProtection="1">
      <alignment horizontal="center" vertical="center"/>
      <protection hidden="1"/>
    </xf>
    <xf numFmtId="0" fontId="0" fillId="38" borderId="55" xfId="0" applyFill="1" applyBorder="1" applyAlignment="1" applyProtection="1">
      <alignment horizontal="center" vertical="center"/>
      <protection hidden="1"/>
    </xf>
    <xf numFmtId="0" fontId="0" fillId="38" borderId="37" xfId="0" applyFill="1" applyBorder="1" applyAlignment="1" applyProtection="1">
      <alignment horizontal="center" vertical="center"/>
      <protection hidden="1"/>
    </xf>
    <xf numFmtId="0" fontId="0" fillId="38" borderId="41" xfId="0" applyFill="1" applyBorder="1" applyAlignment="1" applyProtection="1">
      <alignment horizontal="center" vertical="center"/>
      <protection hidden="1"/>
    </xf>
    <xf numFmtId="0" fontId="24" fillId="38" borderId="62" xfId="0" applyFont="1" applyFill="1" applyBorder="1" applyAlignment="1" applyProtection="1">
      <alignment horizontal="center" vertical="center"/>
      <protection locked="0"/>
    </xf>
    <xf numFmtId="0" fontId="24" fillId="38" borderId="24" xfId="0" applyFont="1" applyFill="1" applyBorder="1" applyAlignment="1" applyProtection="1">
      <alignment horizontal="center" vertical="center"/>
      <protection locked="0"/>
    </xf>
    <xf numFmtId="0" fontId="24" fillId="38" borderId="56" xfId="0" applyFont="1" applyFill="1" applyBorder="1" applyAlignment="1" applyProtection="1">
      <alignment horizontal="center" vertical="center"/>
      <protection locked="0"/>
    </xf>
    <xf numFmtId="0" fontId="0" fillId="38" borderId="57" xfId="0" applyFill="1" applyBorder="1" applyAlignment="1" applyProtection="1">
      <alignment horizontal="center" vertical="center"/>
      <protection hidden="1"/>
    </xf>
    <xf numFmtId="0" fontId="0" fillId="38" borderId="42" xfId="0" applyFill="1" applyBorder="1" applyAlignment="1" applyProtection="1">
      <alignment horizontal="center" vertical="center"/>
      <protection hidden="1"/>
    </xf>
    <xf numFmtId="0" fontId="0" fillId="38" borderId="72" xfId="0" applyFill="1" applyBorder="1" applyAlignment="1" applyProtection="1">
      <alignment horizontal="center" vertical="center"/>
      <protection hidden="1"/>
    </xf>
    <xf numFmtId="0" fontId="0" fillId="38" borderId="69" xfId="0" applyFill="1" applyBorder="1" applyAlignment="1" applyProtection="1">
      <alignment horizontal="center" vertical="center"/>
      <protection hidden="1"/>
    </xf>
    <xf numFmtId="0" fontId="0" fillId="38" borderId="45" xfId="0" applyFill="1" applyBorder="1" applyAlignment="1" applyProtection="1">
      <alignment horizontal="center" vertical="center"/>
      <protection hidden="1"/>
    </xf>
    <xf numFmtId="0" fontId="24" fillId="38" borderId="23" xfId="0" applyFont="1" applyFill="1" applyBorder="1" applyAlignment="1" applyProtection="1">
      <alignment horizontal="center" vertical="center"/>
      <protection locked="0"/>
    </xf>
    <xf numFmtId="0" fontId="0" fillId="38" borderId="112" xfId="0" applyFill="1" applyBorder="1" applyAlignment="1" applyProtection="1">
      <alignment horizontal="center" vertical="center"/>
      <protection hidden="1"/>
    </xf>
    <xf numFmtId="0" fontId="0" fillId="38" borderId="68" xfId="0" applyFill="1" applyBorder="1" applyAlignment="1" applyProtection="1">
      <alignment horizontal="center" vertical="center"/>
      <protection hidden="1"/>
    </xf>
    <xf numFmtId="0" fontId="0" fillId="38" borderId="44" xfId="0" applyFill="1" applyBorder="1" applyAlignment="1" applyProtection="1">
      <alignment horizontal="center" vertical="center"/>
      <protection hidden="1"/>
    </xf>
    <xf numFmtId="0" fontId="0" fillId="38" borderId="61" xfId="0" applyFill="1" applyBorder="1" applyAlignment="1" applyProtection="1">
      <alignment horizontal="center" vertical="center"/>
      <protection hidden="1"/>
    </xf>
    <xf numFmtId="0" fontId="0" fillId="38" borderId="43" xfId="0" applyFill="1" applyBorder="1" applyAlignment="1" applyProtection="1">
      <alignment horizontal="center" vertical="center"/>
      <protection hidden="1"/>
    </xf>
    <xf numFmtId="0" fontId="0" fillId="38" borderId="89" xfId="0" applyFill="1" applyBorder="1" applyAlignment="1" applyProtection="1">
      <alignment horizontal="center" vertical="center"/>
      <protection hidden="1"/>
    </xf>
    <xf numFmtId="0" fontId="0" fillId="36" borderId="29" xfId="0" applyFill="1" applyBorder="1" applyAlignment="1" applyProtection="1">
      <alignment horizontal="center" vertical="center"/>
      <protection hidden="1"/>
    </xf>
    <xf numFmtId="0" fontId="0" fillId="38" borderId="98" xfId="0" applyFill="1" applyBorder="1" applyAlignment="1" applyProtection="1">
      <alignment horizontal="center" vertical="center"/>
      <protection hidden="1"/>
    </xf>
    <xf numFmtId="0" fontId="0" fillId="38" borderId="97" xfId="0" applyFill="1" applyBorder="1" applyAlignment="1" applyProtection="1">
      <alignment horizontal="center" vertical="center"/>
      <protection hidden="1"/>
    </xf>
    <xf numFmtId="0" fontId="0" fillId="38" borderId="46" xfId="0" applyFill="1" applyBorder="1" applyAlignment="1" applyProtection="1">
      <alignment horizontal="center" vertical="center"/>
      <protection locked="0"/>
    </xf>
    <xf numFmtId="0" fontId="0" fillId="38" borderId="22" xfId="0" applyFill="1" applyBorder="1" applyAlignment="1" applyProtection="1">
      <alignment horizontal="center" vertical="center"/>
      <protection locked="0"/>
    </xf>
    <xf numFmtId="0" fontId="0" fillId="38" borderId="96" xfId="0" applyFill="1" applyBorder="1" applyAlignment="1" applyProtection="1">
      <alignment horizontal="center" vertical="center"/>
      <protection hidden="1"/>
    </xf>
    <xf numFmtId="0" fontId="0" fillId="38" borderId="80" xfId="0" applyFill="1" applyBorder="1" applyAlignment="1" applyProtection="1">
      <alignment horizontal="center" vertical="center"/>
      <protection hidden="1"/>
    </xf>
    <xf numFmtId="0" fontId="0" fillId="38" borderId="85" xfId="0" applyFill="1" applyBorder="1" applyAlignment="1" applyProtection="1">
      <alignment horizontal="center"/>
      <protection locked="0"/>
    </xf>
    <xf numFmtId="0" fontId="0" fillId="38" borderId="0" xfId="0" applyFill="1" applyBorder="1" applyAlignment="1" applyProtection="1">
      <alignment horizontal="center"/>
      <protection locked="0"/>
    </xf>
    <xf numFmtId="0" fontId="0" fillId="38" borderId="52" xfId="0" applyFill="1" applyBorder="1" applyAlignment="1" applyProtection="1">
      <alignment horizontal="center" vertical="center"/>
      <protection locked="0"/>
    </xf>
    <xf numFmtId="0" fontId="0" fillId="38" borderId="53" xfId="0" applyFill="1" applyBorder="1" applyAlignment="1" applyProtection="1">
      <alignment horizontal="center" vertical="center"/>
      <protection locked="0"/>
    </xf>
    <xf numFmtId="0" fontId="20" fillId="38" borderId="24" xfId="0" applyFont="1" applyFill="1" applyBorder="1" applyAlignment="1" applyProtection="1">
      <alignment horizontal="center" vertical="center"/>
      <protection hidden="1"/>
    </xf>
    <xf numFmtId="0" fontId="0" fillId="38" borderId="48" xfId="0" applyFill="1" applyBorder="1" applyAlignment="1" applyProtection="1">
      <alignment horizontal="center" vertical="center"/>
      <protection locked="0"/>
    </xf>
    <xf numFmtId="0" fontId="0" fillId="38" borderId="49" xfId="0" applyFill="1" applyBorder="1" applyAlignment="1" applyProtection="1">
      <alignment horizontal="center" vertical="center"/>
      <protection locked="0"/>
    </xf>
    <xf numFmtId="0" fontId="24" fillId="38" borderId="62" xfId="0" applyFont="1" applyFill="1" applyBorder="1" applyAlignment="1" applyProtection="1">
      <alignment horizontal="center" vertical="center"/>
      <protection hidden="1"/>
    </xf>
    <xf numFmtId="0" fontId="24" fillId="38" borderId="56" xfId="0" applyFont="1" applyFill="1" applyBorder="1" applyAlignment="1" applyProtection="1">
      <alignment horizontal="center" vertical="center"/>
      <protection hidden="1"/>
    </xf>
    <xf numFmtId="0" fontId="0" fillId="38" borderId="67" xfId="0" applyFill="1" applyBorder="1" applyAlignment="1" applyProtection="1">
      <alignment horizontal="center" vertical="center"/>
      <protection hidden="1"/>
    </xf>
    <xf numFmtId="0" fontId="0" fillId="38" borderId="33" xfId="0" applyFill="1" applyBorder="1" applyAlignment="1" applyProtection="1">
      <alignment horizontal="center" vertical="center"/>
      <protection hidden="1"/>
    </xf>
    <xf numFmtId="0" fontId="0" fillId="39" borderId="50" xfId="0" applyFont="1" applyFill="1" applyBorder="1" applyAlignment="1" applyProtection="1">
      <alignment horizontal="center" vertical="center"/>
      <protection hidden="1"/>
    </xf>
    <xf numFmtId="0" fontId="0" fillId="39" borderId="66" xfId="0" applyFont="1" applyFill="1" applyBorder="1" applyAlignment="1" applyProtection="1">
      <alignment horizontal="center" vertical="center"/>
      <protection hidden="1"/>
    </xf>
    <xf numFmtId="0" fontId="0" fillId="39" borderId="54" xfId="0" applyFont="1" applyFill="1" applyBorder="1" applyAlignment="1" applyProtection="1">
      <alignment horizontal="center" vertical="center"/>
      <protection hidden="1"/>
    </xf>
    <xf numFmtId="0" fontId="20" fillId="39" borderId="56" xfId="0" applyFont="1" applyFill="1" applyBorder="1" applyAlignment="1" applyProtection="1">
      <alignment horizontal="center" vertical="center"/>
      <protection hidden="1"/>
    </xf>
    <xf numFmtId="0" fontId="0" fillId="38" borderId="91" xfId="0" applyFill="1" applyBorder="1" applyAlignment="1" applyProtection="1">
      <alignment horizontal="center" vertical="center"/>
      <protection locked="0"/>
    </xf>
    <xf numFmtId="0" fontId="0" fillId="38" borderId="112" xfId="0" applyFill="1" applyBorder="1" applyAlignment="1" applyProtection="1">
      <alignment horizontal="center" vertical="center"/>
      <protection locked="0"/>
    </xf>
    <xf numFmtId="0" fontId="0" fillId="38" borderId="111" xfId="0" applyFill="1" applyBorder="1" applyAlignment="1" applyProtection="1">
      <alignment horizontal="center" vertical="center"/>
      <protection locked="0"/>
    </xf>
    <xf numFmtId="0" fontId="24" fillId="38" borderId="25" xfId="0" applyFont="1" applyFill="1" applyBorder="1" applyAlignment="1" applyProtection="1">
      <alignment horizontal="center" vertical="center"/>
      <protection hidden="1"/>
    </xf>
    <xf numFmtId="0" fontId="24" fillId="38" borderId="71" xfId="0" applyFont="1" applyFill="1" applyBorder="1" applyAlignment="1" applyProtection="1">
      <alignment horizontal="center" vertical="center"/>
      <protection hidden="1"/>
    </xf>
    <xf numFmtId="0" fontId="24" fillId="38" borderId="74" xfId="0" applyFont="1" applyFill="1" applyBorder="1" applyAlignment="1" applyProtection="1">
      <alignment horizontal="center" vertical="center"/>
      <protection hidden="1"/>
    </xf>
    <xf numFmtId="0" fontId="57" fillId="38" borderId="83" xfId="0" applyFont="1" applyFill="1" applyBorder="1" applyAlignment="1" applyProtection="1">
      <alignment horizontal="center" vertical="center"/>
      <protection hidden="1"/>
    </xf>
    <xf numFmtId="0" fontId="57" fillId="38" borderId="78" xfId="0" applyFont="1" applyFill="1" applyBorder="1" applyAlignment="1" applyProtection="1">
      <alignment horizontal="center" vertical="center"/>
      <protection hidden="1"/>
    </xf>
    <xf numFmtId="0" fontId="57" fillId="38" borderId="48" xfId="0" applyFont="1" applyFill="1" applyBorder="1" applyAlignment="1" applyProtection="1">
      <alignment horizontal="center" vertical="center"/>
      <protection hidden="1"/>
    </xf>
    <xf numFmtId="0" fontId="57" fillId="38" borderId="46" xfId="0" applyFont="1" applyFill="1" applyBorder="1" applyAlignment="1" applyProtection="1">
      <alignment horizontal="center" vertical="center"/>
      <protection hidden="1"/>
    </xf>
    <xf numFmtId="0" fontId="57" fillId="38" borderId="52" xfId="0" applyFont="1" applyFill="1" applyBorder="1" applyAlignment="1" applyProtection="1">
      <alignment horizontal="center" vertical="center"/>
      <protection hidden="1"/>
    </xf>
    <xf numFmtId="0" fontId="57" fillId="38" borderId="51" xfId="0" applyFont="1" applyFill="1" applyBorder="1" applyAlignment="1" applyProtection="1">
      <alignment horizontal="center" vertical="center"/>
      <protection hidden="1"/>
    </xf>
    <xf numFmtId="0" fontId="57" fillId="38" borderId="47" xfId="0" applyFont="1" applyFill="1" applyBorder="1" applyAlignment="1" applyProtection="1">
      <alignment horizontal="center" vertical="center"/>
      <protection hidden="1"/>
    </xf>
    <xf numFmtId="0" fontId="57" fillId="38" borderId="55" xfId="0" applyFont="1" applyFill="1" applyBorder="1" applyAlignment="1" applyProtection="1">
      <alignment horizontal="center" vertical="center"/>
      <protection hidden="1"/>
    </xf>
    <xf numFmtId="0" fontId="57" fillId="38" borderId="96" xfId="0" applyFont="1" applyFill="1" applyBorder="1" applyAlignment="1" applyProtection="1">
      <alignment horizontal="center" vertical="center"/>
      <protection hidden="1"/>
    </xf>
    <xf numFmtId="0" fontId="57" fillId="38" borderId="105" xfId="0" applyFont="1" applyFill="1" applyBorder="1" applyAlignment="1" applyProtection="1">
      <alignment horizontal="center" vertical="center"/>
      <protection hidden="1"/>
    </xf>
    <xf numFmtId="0" fontId="57" fillId="38" borderId="35" xfId="0" applyFont="1" applyFill="1" applyBorder="1" applyAlignment="1" applyProtection="1">
      <alignment horizontal="center" vertical="center"/>
      <protection hidden="1"/>
    </xf>
    <xf numFmtId="0" fontId="57" fillId="38" borderId="22" xfId="0" applyFont="1" applyFill="1" applyBorder="1" applyAlignment="1" applyProtection="1">
      <alignment horizontal="center" vertical="center"/>
      <protection hidden="1"/>
    </xf>
    <xf numFmtId="0" fontId="57" fillId="38" borderId="39" xfId="0" applyFont="1" applyFill="1" applyBorder="1" applyAlignment="1" applyProtection="1">
      <alignment horizontal="center" vertical="center"/>
      <protection hidden="1"/>
    </xf>
    <xf numFmtId="0" fontId="57" fillId="38" borderId="34" xfId="0" applyFont="1" applyFill="1" applyBorder="1" applyAlignment="1" applyProtection="1">
      <alignment horizontal="center" vertical="center"/>
      <protection hidden="1"/>
    </xf>
    <xf numFmtId="0" fontId="57" fillId="38" borderId="38" xfId="0" applyFont="1" applyFill="1" applyBorder="1" applyAlignment="1" applyProtection="1">
      <alignment horizontal="center" vertical="center"/>
      <protection hidden="1"/>
    </xf>
    <xf numFmtId="0" fontId="57" fillId="38" borderId="37" xfId="0" applyFont="1" applyFill="1" applyBorder="1" applyAlignment="1" applyProtection="1">
      <alignment horizontal="center" vertical="center"/>
      <protection hidden="1"/>
    </xf>
    <xf numFmtId="0" fontId="57" fillId="38" borderId="41" xfId="0" applyFont="1" applyFill="1" applyBorder="1" applyAlignment="1" applyProtection="1">
      <alignment horizontal="center" vertical="center"/>
      <protection hidden="1"/>
    </xf>
    <xf numFmtId="0" fontId="57" fillId="38" borderId="49" xfId="0" applyFont="1" applyFill="1" applyBorder="1" applyAlignment="1" applyProtection="1">
      <alignment horizontal="center" vertical="center"/>
      <protection hidden="1"/>
    </xf>
    <xf numFmtId="0" fontId="57" fillId="38" borderId="53" xfId="0" applyFont="1" applyFill="1" applyBorder="1" applyAlignment="1" applyProtection="1">
      <alignment horizontal="center" vertical="center"/>
      <protection hidden="1"/>
    </xf>
    <xf numFmtId="0" fontId="57" fillId="38" borderId="57" xfId="0" applyFont="1" applyFill="1" applyBorder="1" applyAlignment="1" applyProtection="1">
      <alignment horizontal="center" vertical="center"/>
      <protection hidden="1"/>
    </xf>
    <xf numFmtId="0" fontId="0" fillId="38" borderId="37" xfId="0" applyFill="1" applyBorder="1" applyAlignment="1" applyProtection="1">
      <alignment vertical="center"/>
      <protection hidden="1"/>
    </xf>
    <xf numFmtId="0" fontId="24" fillId="38" borderId="113" xfId="0" applyFont="1" applyFill="1" applyBorder="1" applyAlignment="1" applyProtection="1">
      <alignment horizontal="center" vertical="center"/>
      <protection hidden="1"/>
    </xf>
    <xf numFmtId="0" fontId="20" fillId="39" borderId="24" xfId="0" applyFont="1" applyFill="1" applyBorder="1" applyAlignment="1" applyProtection="1">
      <alignment horizontal="center" vertical="center"/>
      <protection locked="0"/>
    </xf>
    <xf numFmtId="0" fontId="20" fillId="39" borderId="56" xfId="0" applyFont="1" applyFill="1" applyBorder="1" applyAlignment="1" applyProtection="1">
      <alignment horizontal="center" vertical="center"/>
      <protection locked="0"/>
    </xf>
    <xf numFmtId="0" fontId="0" fillId="38" borderId="51" xfId="0" applyFill="1" applyBorder="1" applyAlignment="1" applyProtection="1">
      <alignment horizontal="center" vertical="center"/>
      <protection locked="0"/>
    </xf>
    <xf numFmtId="0" fontId="0" fillId="38" borderId="47" xfId="0" applyFill="1" applyBorder="1" applyAlignment="1" applyProtection="1">
      <alignment horizontal="center" vertical="center"/>
      <protection locked="0"/>
    </xf>
    <xf numFmtId="0" fontId="0" fillId="38" borderId="55" xfId="0" applyFill="1" applyBorder="1" applyAlignment="1" applyProtection="1">
      <alignment horizontal="center" vertical="center"/>
      <protection locked="0"/>
    </xf>
    <xf numFmtId="0" fontId="0" fillId="38" borderId="38" xfId="0" applyFill="1" applyBorder="1" applyAlignment="1" applyProtection="1">
      <alignment horizontal="center" vertical="center"/>
      <protection locked="0"/>
    </xf>
    <xf numFmtId="0" fontId="0" fillId="38" borderId="39" xfId="0" applyFill="1" applyBorder="1" applyAlignment="1" applyProtection="1">
      <alignment horizontal="center" vertical="center"/>
      <protection locked="0"/>
    </xf>
    <xf numFmtId="0" fontId="0" fillId="38" borderId="41" xfId="0" applyFill="1" applyBorder="1" applyAlignment="1" applyProtection="1">
      <alignment horizontal="center" vertical="center"/>
      <protection locked="0"/>
    </xf>
    <xf numFmtId="0" fontId="0" fillId="38" borderId="131" xfId="0" applyFill="1" applyBorder="1" applyAlignment="1" applyProtection="1">
      <alignment horizontal="center" vertical="center"/>
      <protection locked="0"/>
    </xf>
    <xf numFmtId="0" fontId="24" fillId="38" borderId="25" xfId="0" applyFont="1" applyFill="1" applyBorder="1" applyAlignment="1" applyProtection="1">
      <alignment horizontal="center" vertical="center"/>
      <protection locked="0"/>
    </xf>
    <xf numFmtId="0" fontId="0" fillId="38" borderId="24" xfId="0" applyFill="1" applyBorder="1" applyAlignment="1" applyProtection="1">
      <alignment horizontal="center" vertical="center"/>
      <protection locked="0"/>
    </xf>
    <xf numFmtId="0" fontId="0" fillId="38" borderId="25" xfId="0" applyFill="1" applyBorder="1" applyAlignment="1" applyProtection="1">
      <alignment horizontal="center" vertical="center"/>
      <protection locked="0"/>
    </xf>
    <xf numFmtId="0" fontId="0" fillId="38" borderId="23" xfId="0" applyFill="1" applyBorder="1" applyAlignment="1" applyProtection="1">
      <alignment horizontal="center" vertical="center"/>
      <protection locked="0"/>
    </xf>
    <xf numFmtId="0" fontId="65" fillId="38" borderId="76" xfId="0" applyFont="1" applyFill="1" applyBorder="1" applyAlignment="1" applyProtection="1">
      <alignment horizontal="center" vertical="center"/>
      <protection locked="0"/>
    </xf>
    <xf numFmtId="0" fontId="65" fillId="38" borderId="41" xfId="0" applyFont="1" applyFill="1" applyBorder="1" applyAlignment="1" applyProtection="1">
      <alignment horizontal="center" vertical="center"/>
      <protection locked="0"/>
    </xf>
    <xf numFmtId="0" fontId="65" fillId="38" borderId="135" xfId="0" applyFont="1" applyFill="1" applyBorder="1" applyAlignment="1" applyProtection="1">
      <alignment horizontal="center" vertical="center" wrapText="1"/>
      <protection locked="0"/>
    </xf>
    <xf numFmtId="0" fontId="65" fillId="38" borderId="136" xfId="0" applyFont="1" applyFill="1" applyBorder="1" applyAlignment="1" applyProtection="1">
      <alignment horizontal="center" vertical="center" wrapText="1"/>
      <protection locked="0"/>
    </xf>
    <xf numFmtId="0" fontId="60" fillId="38" borderId="136" xfId="0" applyFont="1" applyFill="1" applyBorder="1" applyAlignment="1" applyProtection="1">
      <alignment horizontal="center" vertical="center" wrapText="1"/>
      <protection locked="0"/>
    </xf>
    <xf numFmtId="0" fontId="60" fillId="38" borderId="137" xfId="0" applyFont="1" applyFill="1" applyBorder="1" applyAlignment="1" applyProtection="1">
      <alignment horizontal="center" vertical="center" wrapText="1"/>
      <protection locked="0"/>
    </xf>
    <xf numFmtId="0" fontId="60" fillId="38" borderId="138" xfId="0" applyFont="1" applyFill="1" applyBorder="1" applyAlignment="1" applyProtection="1">
      <alignment horizontal="center" vertical="center" wrapText="1"/>
      <protection locked="0"/>
    </xf>
    <xf numFmtId="0" fontId="65" fillId="38" borderId="139" xfId="0" applyFont="1" applyFill="1" applyBorder="1" applyAlignment="1" applyProtection="1">
      <alignment horizontal="center" vertical="center" wrapText="1"/>
      <protection locked="0"/>
    </xf>
    <xf numFmtId="0" fontId="65" fillId="38" borderId="123" xfId="0" applyFont="1" applyFill="1" applyBorder="1" applyAlignment="1" applyProtection="1">
      <alignment horizontal="center" vertical="center" wrapText="1"/>
      <protection locked="0"/>
    </xf>
    <xf numFmtId="0" fontId="60" fillId="38" borderId="123" xfId="0" applyFont="1" applyFill="1" applyBorder="1" applyAlignment="1" applyProtection="1">
      <alignment horizontal="center" vertical="center" wrapText="1"/>
      <protection locked="0"/>
    </xf>
    <xf numFmtId="0" fontId="60" fillId="38" borderId="140" xfId="0" applyFont="1" applyFill="1" applyBorder="1" applyAlignment="1" applyProtection="1">
      <alignment horizontal="center" vertical="center" wrapText="1"/>
      <protection locked="0"/>
    </xf>
    <xf numFmtId="0" fontId="60" fillId="38" borderId="14" xfId="0" applyFont="1" applyFill="1" applyBorder="1" applyAlignment="1" applyProtection="1">
      <alignment horizontal="center" vertical="center" wrapText="1"/>
      <protection locked="0"/>
    </xf>
    <xf numFmtId="0" fontId="21" fillId="38" borderId="139" xfId="0" applyFont="1" applyFill="1" applyBorder="1" applyAlignment="1" applyProtection="1">
      <alignment horizontal="center" vertical="center" wrapText="1"/>
      <protection locked="0"/>
    </xf>
    <xf numFmtId="0" fontId="21" fillId="38" borderId="123" xfId="0" applyFont="1" applyFill="1" applyBorder="1" applyAlignment="1" applyProtection="1">
      <alignment horizontal="center" vertical="center" wrapText="1"/>
      <protection locked="0"/>
    </xf>
    <xf numFmtId="0" fontId="20" fillId="38" borderId="123" xfId="0" applyFont="1" applyFill="1" applyBorder="1" applyAlignment="1" applyProtection="1">
      <alignment horizontal="center" vertical="center" wrapText="1"/>
      <protection locked="0"/>
    </xf>
    <xf numFmtId="0" fontId="20" fillId="38" borderId="140" xfId="0" applyFont="1" applyFill="1" applyBorder="1" applyAlignment="1" applyProtection="1">
      <alignment horizontal="center" vertical="center" wrapText="1"/>
      <protection locked="0"/>
    </xf>
    <xf numFmtId="0" fontId="21" fillId="39" borderId="48" xfId="0" applyFont="1" applyFill="1" applyBorder="1" applyAlignment="1" applyProtection="1">
      <alignment horizontal="center" vertical="center" wrapText="1"/>
      <protection locked="0"/>
    </xf>
    <xf numFmtId="0" fontId="47" fillId="39" borderId="49" xfId="0" applyFont="1" applyFill="1" applyBorder="1" applyAlignment="1" applyProtection="1">
      <alignment horizontal="center" vertical="center" wrapText="1"/>
      <protection locked="0"/>
    </xf>
    <xf numFmtId="0" fontId="25" fillId="39" borderId="49" xfId="0" applyFont="1" applyFill="1" applyBorder="1" applyAlignment="1" applyProtection="1">
      <alignment horizontal="center" vertical="center" wrapText="1"/>
      <protection locked="0"/>
    </xf>
    <xf numFmtId="0" fontId="25" fillId="39" borderId="51" xfId="0" applyFont="1" applyFill="1" applyBorder="1" applyAlignment="1" applyProtection="1">
      <alignment horizontal="center" vertical="center" wrapText="1"/>
      <protection locked="0"/>
    </xf>
    <xf numFmtId="0" fontId="49" fillId="39" borderId="48" xfId="0" applyFont="1" applyFill="1" applyBorder="1" applyAlignment="1" applyProtection="1">
      <alignment horizontal="center" vertical="center"/>
      <protection locked="0"/>
    </xf>
    <xf numFmtId="0" fontId="38" fillId="39" borderId="47" xfId="0" applyFont="1" applyFill="1" applyBorder="1" applyAlignment="1" applyProtection="1">
      <alignment horizontal="center" vertical="center"/>
      <protection locked="0"/>
    </xf>
    <xf numFmtId="0" fontId="21" fillId="39" borderId="46" xfId="0" applyFont="1" applyFill="1" applyBorder="1" applyAlignment="1" applyProtection="1">
      <alignment horizontal="center" vertical="center" wrapText="1"/>
      <protection locked="0"/>
    </xf>
    <xf numFmtId="0" fontId="47" fillId="39" borderId="22" xfId="0" applyFont="1" applyFill="1" applyBorder="1" applyAlignment="1" applyProtection="1">
      <alignment horizontal="center" vertical="center" wrapText="1"/>
      <protection locked="0"/>
    </xf>
    <xf numFmtId="0" fontId="25" fillId="39" borderId="22" xfId="0" applyFont="1" applyFill="1" applyBorder="1" applyAlignment="1" applyProtection="1">
      <alignment horizontal="center" vertical="center" wrapText="1"/>
      <protection locked="0"/>
    </xf>
    <xf numFmtId="0" fontId="25" fillId="39" borderId="47" xfId="0" applyFont="1" applyFill="1" applyBorder="1" applyAlignment="1" applyProtection="1">
      <alignment horizontal="center" vertical="center" wrapText="1"/>
      <protection locked="0"/>
    </xf>
    <xf numFmtId="0" fontId="49" fillId="39" borderId="46" xfId="0" applyFont="1" applyFill="1" applyBorder="1" applyAlignment="1" applyProtection="1">
      <alignment horizontal="center" vertical="center"/>
      <protection locked="0"/>
    </xf>
    <xf numFmtId="0" fontId="38" fillId="39" borderId="55" xfId="0" applyFont="1" applyFill="1" applyBorder="1" applyAlignment="1" applyProtection="1">
      <alignment horizontal="center" vertical="center"/>
      <protection locked="0"/>
    </xf>
    <xf numFmtId="0" fontId="21" fillId="48" borderId="66" xfId="0" applyFont="1" applyFill="1" applyBorder="1" applyAlignment="1" applyProtection="1">
      <alignment horizontal="center" vertical="center" wrapText="1"/>
      <protection locked="0"/>
    </xf>
    <xf numFmtId="0" fontId="47" fillId="48" borderId="49" xfId="0" applyFont="1" applyFill="1" applyBorder="1" applyAlignment="1" applyProtection="1">
      <alignment horizontal="center" vertical="center" wrapText="1"/>
      <protection locked="0"/>
    </xf>
    <xf numFmtId="0" fontId="20" fillId="48" borderId="49" xfId="0" applyFont="1" applyFill="1" applyBorder="1" applyAlignment="1" applyProtection="1">
      <alignment horizontal="center" vertical="center" wrapText="1"/>
      <protection locked="0"/>
    </xf>
    <xf numFmtId="0" fontId="20" fillId="48" borderId="50" xfId="0" applyFont="1" applyFill="1" applyBorder="1" applyAlignment="1" applyProtection="1">
      <alignment horizontal="center" vertical="center" wrapText="1"/>
      <protection locked="0"/>
    </xf>
    <xf numFmtId="0" fontId="38" fillId="48" borderId="48" xfId="0" applyFont="1" applyFill="1" applyBorder="1" applyAlignment="1" applyProtection="1">
      <alignment horizontal="center" vertical="center"/>
      <protection locked="0"/>
    </xf>
    <xf numFmtId="0" fontId="38" fillId="48" borderId="103" xfId="0" applyFont="1" applyFill="1" applyBorder="1" applyAlignment="1" applyProtection="1">
      <alignment horizontal="center" vertical="center"/>
      <protection locked="0"/>
    </xf>
    <xf numFmtId="0" fontId="0" fillId="36" borderId="29" xfId="0" applyFill="1" applyBorder="1" applyAlignment="1" applyProtection="1">
      <alignment horizontal="center" vertical="center"/>
      <protection locked="0"/>
    </xf>
    <xf numFmtId="0" fontId="14" fillId="36" borderId="49" xfId="0" applyFont="1" applyFill="1" applyBorder="1" applyAlignment="1" applyProtection="1">
      <alignment horizontal="center" vertical="center"/>
      <protection locked="0"/>
    </xf>
    <xf numFmtId="0" fontId="0" fillId="36" borderId="49" xfId="0" applyFill="1" applyBorder="1" applyAlignment="1" applyProtection="1">
      <alignment horizontal="center" vertical="center"/>
      <protection locked="0"/>
    </xf>
    <xf numFmtId="0" fontId="0" fillId="36" borderId="51" xfId="0" applyFill="1" applyBorder="1" applyAlignment="1" applyProtection="1">
      <alignment horizontal="center" vertical="center"/>
      <protection locked="0"/>
    </xf>
    <xf numFmtId="0" fontId="0" fillId="36" borderId="66" xfId="0" applyFill="1" applyBorder="1" applyAlignment="1" applyProtection="1">
      <alignment horizontal="center" vertical="center"/>
      <protection locked="0"/>
    </xf>
    <xf numFmtId="0" fontId="38" fillId="36" borderId="47" xfId="0" applyFont="1" applyFill="1" applyBorder="1" applyAlignment="1" applyProtection="1">
      <alignment horizontal="center" vertical="center"/>
      <protection locked="0"/>
    </xf>
    <xf numFmtId="0" fontId="21" fillId="48" borderId="33" xfId="0" applyFont="1" applyFill="1" applyBorder="1" applyAlignment="1" applyProtection="1">
      <alignment horizontal="center" vertical="center" wrapText="1"/>
      <protection locked="0"/>
    </xf>
    <xf numFmtId="0" fontId="38" fillId="48" borderId="46" xfId="0" applyFont="1" applyFill="1" applyBorder="1" applyAlignment="1" applyProtection="1">
      <alignment horizontal="center" vertical="center"/>
      <protection locked="0"/>
    </xf>
    <xf numFmtId="0" fontId="0" fillId="36" borderId="28" xfId="0" applyFill="1" applyBorder="1" applyAlignment="1" applyProtection="1">
      <alignment horizontal="center" vertical="center"/>
      <protection locked="0"/>
    </xf>
    <xf numFmtId="0" fontId="14" fillId="36" borderId="22" xfId="0" applyFont="1" applyFill="1" applyBorder="1" applyAlignment="1" applyProtection="1">
      <alignment horizontal="center" vertical="center"/>
      <protection locked="0"/>
    </xf>
    <xf numFmtId="0" fontId="0" fillId="36" borderId="22" xfId="0" applyFill="1" applyBorder="1" applyAlignment="1" applyProtection="1">
      <alignment horizontal="center" vertical="center"/>
      <protection locked="0"/>
    </xf>
    <xf numFmtId="0" fontId="0" fillId="36" borderId="47" xfId="0" applyFill="1" applyBorder="1" applyAlignment="1" applyProtection="1">
      <alignment horizontal="center" vertical="center"/>
      <protection locked="0"/>
    </xf>
    <xf numFmtId="0" fontId="0" fillId="36" borderId="33" xfId="0" applyFill="1" applyBorder="1" applyAlignment="1" applyProtection="1">
      <alignment horizontal="center" vertical="center"/>
      <protection locked="0"/>
    </xf>
    <xf numFmtId="0" fontId="24" fillId="48" borderId="62" xfId="0" applyFont="1" applyFill="1" applyBorder="1" applyAlignment="1" applyProtection="1">
      <alignment horizontal="center"/>
      <protection locked="0"/>
    </xf>
    <xf numFmtId="0" fontId="34" fillId="48" borderId="24" xfId="0" applyFont="1" applyFill="1" applyBorder="1" applyAlignment="1" applyProtection="1">
      <alignment horizontal="center"/>
      <protection locked="0"/>
    </xf>
    <xf numFmtId="0" fontId="24" fillId="48" borderId="24" xfId="0" applyFont="1" applyFill="1" applyBorder="1" applyAlignment="1" applyProtection="1">
      <alignment horizontal="center"/>
      <protection locked="0"/>
    </xf>
    <xf numFmtId="0" fontId="24" fillId="48" borderId="56" xfId="0" applyFont="1" applyFill="1" applyBorder="1" applyAlignment="1" applyProtection="1">
      <alignment horizontal="center"/>
      <protection locked="0"/>
    </xf>
    <xf numFmtId="0" fontId="24" fillId="48" borderId="23" xfId="0" applyFont="1" applyFill="1" applyBorder="1" applyAlignment="1" applyProtection="1">
      <alignment horizontal="center"/>
      <protection locked="0"/>
    </xf>
    <xf numFmtId="0" fontId="38" fillId="48" borderId="99" xfId="0" applyFont="1" applyFill="1" applyBorder="1" applyAlignment="1" applyProtection="1">
      <alignment horizontal="center" vertical="center"/>
      <protection locked="0"/>
    </xf>
    <xf numFmtId="0" fontId="24" fillId="36" borderId="31" xfId="0" applyFont="1" applyFill="1" applyBorder="1" applyAlignment="1" applyProtection="1">
      <alignment horizontal="center" vertical="center"/>
      <protection locked="0"/>
    </xf>
    <xf numFmtId="0" fontId="34" fillId="36" borderId="24" xfId="0" applyFont="1" applyFill="1" applyBorder="1" applyAlignment="1" applyProtection="1">
      <alignment horizontal="center" vertical="center"/>
      <protection locked="0"/>
    </xf>
    <xf numFmtId="0" fontId="24" fillId="36" borderId="25" xfId="0" applyFont="1" applyFill="1" applyBorder="1" applyAlignment="1" applyProtection="1">
      <alignment horizontal="center" vertical="center"/>
      <protection locked="0"/>
    </xf>
    <xf numFmtId="0" fontId="24" fillId="36" borderId="62" xfId="0" applyFont="1" applyFill="1" applyBorder="1" applyAlignment="1" applyProtection="1">
      <alignment horizontal="center" vertical="center"/>
      <protection locked="0"/>
    </xf>
    <xf numFmtId="0" fontId="38" fillId="36" borderId="25" xfId="0" applyFont="1" applyFill="1" applyBorder="1" applyAlignment="1" applyProtection="1">
      <alignment horizontal="center" vertical="center"/>
      <protection locked="0"/>
    </xf>
    <xf numFmtId="0" fontId="24" fillId="39" borderId="23" xfId="0" applyFont="1" applyFill="1" applyBorder="1" applyAlignment="1" applyProtection="1">
      <alignment horizontal="center"/>
      <protection locked="0"/>
    </xf>
    <xf numFmtId="0" fontId="34" fillId="39" borderId="24" xfId="0" applyFont="1" applyFill="1" applyBorder="1" applyAlignment="1" applyProtection="1">
      <alignment horizontal="center"/>
      <protection locked="0"/>
    </xf>
    <xf numFmtId="0" fontId="24" fillId="39" borderId="24" xfId="0" applyFont="1" applyFill="1" applyBorder="1" applyAlignment="1" applyProtection="1">
      <alignment horizontal="center"/>
      <protection locked="0"/>
    </xf>
    <xf numFmtId="0" fontId="24" fillId="39" borderId="25" xfId="0" applyFont="1" applyFill="1" applyBorder="1" applyAlignment="1" applyProtection="1">
      <alignment horizontal="center"/>
      <protection locked="0"/>
    </xf>
    <xf numFmtId="0" fontId="38" fillId="39" borderId="25" xfId="0" applyFont="1" applyFill="1" applyBorder="1" applyAlignment="1" applyProtection="1">
      <alignment horizontal="center" vertical="center"/>
      <protection locked="0"/>
    </xf>
    <xf numFmtId="0" fontId="0" fillId="39" borderId="49" xfId="0" applyFont="1" applyFill="1" applyBorder="1" applyAlignment="1" applyProtection="1">
      <alignment horizontal="center" vertical="center"/>
      <protection locked="0"/>
    </xf>
    <xf numFmtId="0" fontId="0" fillId="39" borderId="50" xfId="0" applyFont="1" applyFill="1" applyBorder="1" applyAlignment="1" applyProtection="1">
      <alignment horizontal="center" vertical="center"/>
      <protection locked="0"/>
    </xf>
    <xf numFmtId="0" fontId="0" fillId="39" borderId="22" xfId="0" applyFont="1" applyFill="1" applyBorder="1" applyAlignment="1" applyProtection="1">
      <alignment horizontal="center" vertical="center"/>
      <protection locked="0"/>
    </xf>
    <xf numFmtId="0" fontId="0" fillId="39" borderId="32" xfId="0" applyFont="1" applyFill="1" applyBorder="1" applyAlignment="1" applyProtection="1">
      <alignment horizontal="center" vertical="center"/>
      <protection locked="0"/>
    </xf>
    <xf numFmtId="0" fontId="0" fillId="48" borderId="48" xfId="0" applyFont="1" applyFill="1" applyBorder="1" applyAlignment="1" applyProtection="1">
      <alignment horizontal="center" vertical="center"/>
      <protection locked="0"/>
    </xf>
    <xf numFmtId="0" fontId="0" fillId="48" borderId="49" xfId="0" applyFont="1" applyFill="1" applyBorder="1" applyAlignment="1" applyProtection="1">
      <alignment horizontal="center" vertical="center"/>
      <protection locked="0"/>
    </xf>
    <xf numFmtId="0" fontId="0" fillId="48" borderId="46" xfId="0" applyFont="1" applyFill="1" applyBorder="1" applyAlignment="1" applyProtection="1">
      <alignment horizontal="center" vertical="center"/>
      <protection locked="0"/>
    </xf>
    <xf numFmtId="0" fontId="0" fillId="48" borderId="22" xfId="0" applyFont="1" applyFill="1" applyBorder="1" applyAlignment="1" applyProtection="1">
      <alignment horizontal="center" vertical="center"/>
      <protection locked="0"/>
    </xf>
    <xf numFmtId="0" fontId="0" fillId="48" borderId="32" xfId="0" applyFont="1" applyFill="1" applyBorder="1" applyAlignment="1" applyProtection="1">
      <alignment horizontal="center" vertical="center"/>
      <protection locked="0"/>
    </xf>
    <xf numFmtId="0" fontId="38" fillId="48" borderId="47" xfId="0" applyFont="1" applyFill="1" applyBorder="1" applyAlignment="1" applyProtection="1">
      <alignment horizontal="center" vertical="center"/>
      <protection locked="0"/>
    </xf>
    <xf numFmtId="0" fontId="20" fillId="39" borderId="23" xfId="0" applyFont="1" applyFill="1" applyBorder="1" applyAlignment="1" applyProtection="1">
      <alignment horizontal="center" vertical="center"/>
      <protection locked="0"/>
    </xf>
    <xf numFmtId="0" fontId="20" fillId="48" borderId="23" xfId="0" applyFont="1" applyFill="1" applyBorder="1" applyAlignment="1" applyProtection="1">
      <alignment horizontal="center" vertical="center"/>
      <protection locked="0"/>
    </xf>
    <xf numFmtId="0" fontId="20" fillId="48" borderId="24" xfId="0" applyFont="1" applyFill="1" applyBorder="1" applyAlignment="1" applyProtection="1">
      <alignment horizontal="center" vertical="center"/>
      <protection locked="0"/>
    </xf>
    <xf numFmtId="0" fontId="38" fillId="48" borderId="25" xfId="0" applyFont="1" applyFill="1" applyBorder="1" applyAlignment="1" applyProtection="1">
      <alignment horizontal="center" vertical="center"/>
      <protection locked="0"/>
    </xf>
    <xf numFmtId="0" fontId="0" fillId="38" borderId="132" xfId="0" applyFill="1" applyBorder="1" applyAlignment="1" applyProtection="1">
      <alignment horizontal="center" vertical="center"/>
      <protection locked="0"/>
    </xf>
    <xf numFmtId="0" fontId="24" fillId="38" borderId="129" xfId="0" applyFont="1" applyFill="1" applyBorder="1" applyAlignment="1" applyProtection="1">
      <alignment horizontal="center" vertical="center"/>
      <protection locked="0"/>
    </xf>
    <xf numFmtId="0" fontId="24" fillId="38" borderId="111" xfId="0" applyFont="1" applyFill="1" applyBorder="1" applyAlignment="1" applyProtection="1">
      <alignment horizontal="center" vertical="center"/>
      <protection locked="0"/>
    </xf>
    <xf numFmtId="0" fontId="16" fillId="38" borderId="26" xfId="0" applyFont="1" applyFill="1" applyBorder="1" applyAlignment="1" applyProtection="1">
      <alignment vertical="center"/>
      <protection locked="0"/>
    </xf>
    <xf numFmtId="0" fontId="18" fillId="38" borderId="31" xfId="0" applyFont="1" applyFill="1" applyBorder="1" applyAlignment="1" applyProtection="1">
      <alignment horizontal="center" wrapText="1"/>
      <protection locked="0"/>
    </xf>
    <xf numFmtId="0" fontId="0" fillId="38" borderId="133" xfId="0" applyFill="1" applyBorder="1" applyAlignment="1" applyProtection="1">
      <alignment horizontal="center" vertical="center"/>
      <protection locked="0"/>
    </xf>
    <xf numFmtId="0" fontId="0" fillId="38" borderId="134" xfId="0" applyFill="1" applyBorder="1" applyAlignment="1" applyProtection="1">
      <alignment horizontal="center" vertical="center"/>
      <protection locked="0"/>
    </xf>
    <xf numFmtId="0" fontId="0" fillId="38" borderId="52" xfId="0" applyFill="1" applyBorder="1" applyAlignment="1" applyProtection="1">
      <alignment vertical="center"/>
      <protection locked="0"/>
    </xf>
    <xf numFmtId="0" fontId="0" fillId="38" borderId="53" xfId="0" applyFill="1" applyBorder="1" applyAlignment="1" applyProtection="1">
      <alignment vertical="center"/>
      <protection locked="0"/>
    </xf>
    <xf numFmtId="0" fontId="0" fillId="38" borderId="55" xfId="0" applyFill="1" applyBorder="1" applyAlignment="1" applyProtection="1">
      <alignment vertical="center"/>
      <protection locked="0"/>
    </xf>
    <xf numFmtId="0" fontId="16" fillId="38" borderId="31" xfId="0" quotePrefix="1" applyFont="1" applyFill="1" applyBorder="1" applyAlignment="1" applyProtection="1">
      <alignment horizontal="center" wrapText="1"/>
      <protection locked="0"/>
    </xf>
    <xf numFmtId="0" fontId="0" fillId="38" borderId="129" xfId="0" applyFill="1" applyBorder="1" applyAlignment="1" applyProtection="1">
      <alignment horizontal="center" vertical="center"/>
      <protection locked="0"/>
    </xf>
    <xf numFmtId="0" fontId="0" fillId="38" borderId="130" xfId="0" applyFill="1" applyBorder="1" applyAlignment="1" applyProtection="1">
      <alignment horizontal="center" vertical="center"/>
      <protection locked="0"/>
    </xf>
    <xf numFmtId="0" fontId="0" fillId="39" borderId="48" xfId="0" applyFont="1" applyFill="1" applyBorder="1" applyAlignment="1" applyProtection="1">
      <alignment horizontal="center" vertical="center"/>
      <protection locked="0"/>
    </xf>
    <xf numFmtId="0" fontId="38" fillId="39" borderId="51" xfId="0" applyFont="1" applyFill="1" applyBorder="1" applyAlignment="1" applyProtection="1">
      <alignment horizontal="center" vertical="center"/>
      <protection locked="0"/>
    </xf>
    <xf numFmtId="0" fontId="0" fillId="48" borderId="51" xfId="0" applyFont="1" applyFill="1" applyBorder="1" applyAlignment="1" applyProtection="1">
      <alignment horizontal="center" vertical="center"/>
      <protection locked="0"/>
    </xf>
    <xf numFmtId="0" fontId="38" fillId="48" borderId="51" xfId="0" applyFont="1" applyFill="1" applyBorder="1" applyAlignment="1" applyProtection="1">
      <alignment horizontal="center" vertical="center"/>
      <protection locked="0"/>
    </xf>
    <xf numFmtId="0" fontId="0" fillId="39" borderId="46" xfId="0" applyFont="1" applyFill="1" applyBorder="1" applyAlignment="1" applyProtection="1">
      <alignment horizontal="center" vertical="center"/>
      <protection locked="0"/>
    </xf>
    <xf numFmtId="0" fontId="0" fillId="48" borderId="47" xfId="0" applyFont="1" applyFill="1" applyBorder="1" applyAlignment="1" applyProtection="1">
      <alignment horizontal="center" vertical="center"/>
      <protection locked="0"/>
    </xf>
    <xf numFmtId="0" fontId="0" fillId="48" borderId="79" xfId="0" applyFont="1" applyFill="1" applyBorder="1" applyAlignment="1" applyProtection="1">
      <alignment vertical="center"/>
      <protection locked="0"/>
    </xf>
    <xf numFmtId="0" fontId="0" fillId="48" borderId="28" xfId="0" applyFont="1" applyFill="1" applyBorder="1" applyAlignment="1" applyProtection="1">
      <alignment vertical="center"/>
      <protection locked="0"/>
    </xf>
    <xf numFmtId="0" fontId="0" fillId="39" borderId="52" xfId="0" applyFont="1" applyFill="1" applyBorder="1" applyAlignment="1" applyProtection="1">
      <alignment horizontal="center" vertical="center"/>
      <protection locked="0"/>
    </xf>
    <xf numFmtId="0" fontId="0" fillId="39" borderId="53" xfId="0" applyFont="1" applyFill="1" applyBorder="1" applyAlignment="1" applyProtection="1">
      <alignment horizontal="center" vertical="center"/>
      <protection locked="0"/>
    </xf>
    <xf numFmtId="0" fontId="0" fillId="39" borderId="54" xfId="0" applyFont="1" applyFill="1" applyBorder="1" applyAlignment="1" applyProtection="1">
      <alignment horizontal="center" vertical="center"/>
      <protection locked="0"/>
    </xf>
    <xf numFmtId="0" fontId="0" fillId="48" borderId="92" xfId="0" applyFont="1" applyFill="1" applyBorder="1" applyAlignment="1" applyProtection="1">
      <alignment vertical="center"/>
      <protection locked="0"/>
    </xf>
    <xf numFmtId="0" fontId="0" fillId="48" borderId="30" xfId="0" applyFont="1" applyFill="1" applyBorder="1" applyAlignment="1" applyProtection="1">
      <alignment vertical="center"/>
      <protection locked="0"/>
    </xf>
    <xf numFmtId="0" fontId="0" fillId="48" borderId="52" xfId="0" applyFont="1" applyFill="1" applyBorder="1" applyAlignment="1" applyProtection="1">
      <alignment horizontal="center" vertical="center"/>
      <protection locked="0"/>
    </xf>
    <xf numFmtId="0" fontId="0" fillId="48" borderId="53" xfId="0" applyFont="1" applyFill="1" applyBorder="1" applyAlignment="1" applyProtection="1">
      <alignment horizontal="center" vertical="center"/>
      <protection locked="0"/>
    </xf>
    <xf numFmtId="0" fontId="0" fillId="48" borderId="55" xfId="0" applyFont="1" applyFill="1" applyBorder="1" applyAlignment="1" applyProtection="1">
      <alignment horizontal="center" vertical="center"/>
      <protection locked="0"/>
    </xf>
    <xf numFmtId="0" fontId="38" fillId="48" borderId="55" xfId="0" applyFont="1" applyFill="1" applyBorder="1" applyAlignment="1" applyProtection="1">
      <alignment horizontal="center" vertical="center"/>
      <protection locked="0"/>
    </xf>
    <xf numFmtId="0" fontId="20" fillId="48" borderId="25" xfId="0" applyFont="1" applyFill="1" applyBorder="1" applyAlignment="1" applyProtection="1">
      <alignment horizontal="center" vertical="center"/>
      <protection locked="0"/>
    </xf>
    <xf numFmtId="0" fontId="16" fillId="38" borderId="84" xfId="0" applyFont="1" applyFill="1" applyBorder="1" applyAlignment="1" applyProtection="1">
      <alignment vertical="center"/>
      <protection locked="0"/>
    </xf>
    <xf numFmtId="0" fontId="16" fillId="38" borderId="85" xfId="0" applyFont="1" applyFill="1" applyBorder="1" applyAlignment="1" applyProtection="1">
      <alignment vertical="center"/>
      <protection locked="0"/>
    </xf>
    <xf numFmtId="0" fontId="18" fillId="38" borderId="85" xfId="0" applyFont="1" applyFill="1" applyBorder="1" applyAlignment="1" applyProtection="1">
      <alignment horizontal="center" wrapText="1"/>
      <protection locked="0"/>
    </xf>
    <xf numFmtId="0" fontId="52" fillId="38" borderId="0" xfId="0" applyFont="1" applyFill="1" applyAlignment="1" applyProtection="1">
      <alignment horizontal="center" vertical="center"/>
      <protection locked="0"/>
    </xf>
    <xf numFmtId="0" fontId="57" fillId="48" borderId="46" xfId="0" applyFont="1" applyFill="1" applyBorder="1" applyAlignment="1" applyProtection="1">
      <alignment horizontal="center" vertical="center"/>
      <protection locked="0"/>
    </xf>
    <xf numFmtId="0" fontId="57" fillId="48" borderId="22" xfId="0" applyFont="1" applyFill="1" applyBorder="1" applyAlignment="1" applyProtection="1">
      <alignment horizontal="center" vertical="center"/>
      <protection locked="0"/>
    </xf>
    <xf numFmtId="0" fontId="57" fillId="48" borderId="32" xfId="0" applyFont="1" applyFill="1" applyBorder="1" applyAlignment="1" applyProtection="1">
      <alignment horizontal="center" vertical="center"/>
      <protection locked="0"/>
    </xf>
    <xf numFmtId="0" fontId="57" fillId="48" borderId="79" xfId="0" applyFont="1" applyFill="1" applyBorder="1" applyAlignment="1" applyProtection="1">
      <alignment vertical="center"/>
      <protection locked="0"/>
    </xf>
    <xf numFmtId="0" fontId="57" fillId="48" borderId="28" xfId="0" applyFont="1" applyFill="1" applyBorder="1" applyAlignment="1" applyProtection="1">
      <alignment vertical="center"/>
      <protection locked="0"/>
    </xf>
    <xf numFmtId="0" fontId="16" fillId="38" borderId="89" xfId="0" applyFont="1" applyFill="1" applyBorder="1" applyAlignment="1" applyProtection="1">
      <alignment vertical="center"/>
      <protection locked="0"/>
    </xf>
    <xf numFmtId="0" fontId="18" fillId="38" borderId="0" xfId="0" applyFont="1" applyFill="1" applyBorder="1" applyAlignment="1" applyProtection="1">
      <alignment horizontal="center" wrapText="1"/>
      <protection locked="0"/>
    </xf>
    <xf numFmtId="0" fontId="57" fillId="38" borderId="82" xfId="0" applyFont="1" applyFill="1" applyBorder="1" applyAlignment="1" applyProtection="1">
      <alignment horizontal="center" vertical="center"/>
      <protection locked="0"/>
    </xf>
    <xf numFmtId="0" fontId="57" fillId="38" borderId="77" xfId="0" applyFont="1" applyFill="1" applyBorder="1" applyAlignment="1" applyProtection="1">
      <alignment horizontal="center" vertical="center"/>
      <protection locked="0"/>
    </xf>
    <xf numFmtId="0" fontId="57" fillId="38" borderId="29" xfId="0" applyFont="1" applyFill="1" applyBorder="1" applyAlignment="1" applyProtection="1">
      <alignment horizontal="center" vertical="center"/>
      <protection locked="0"/>
    </xf>
    <xf numFmtId="0" fontId="57" fillId="38" borderId="30" xfId="0" applyFont="1" applyFill="1" applyBorder="1" applyAlignment="1" applyProtection="1">
      <alignment horizontal="center" vertical="center"/>
      <protection locked="0"/>
    </xf>
    <xf numFmtId="0" fontId="62" fillId="38" borderId="0" xfId="0" applyFont="1" applyFill="1" applyAlignment="1" applyProtection="1">
      <alignment vertical="center"/>
      <protection locked="0"/>
    </xf>
    <xf numFmtId="0" fontId="62" fillId="38" borderId="0" xfId="0" quotePrefix="1" applyFont="1" applyFill="1" applyBorder="1" applyAlignment="1" applyProtection="1">
      <alignment horizontal="center" wrapText="1"/>
      <protection locked="0"/>
    </xf>
    <xf numFmtId="0" fontId="62" fillId="38" borderId="0" xfId="0" applyFont="1" applyFill="1" applyBorder="1" applyAlignment="1" applyProtection="1">
      <alignment vertical="center"/>
      <protection locked="0"/>
    </xf>
    <xf numFmtId="0" fontId="57" fillId="38" borderId="129" xfId="0" applyFont="1" applyFill="1" applyBorder="1" applyAlignment="1" applyProtection="1">
      <alignment horizontal="center" vertical="center"/>
      <protection locked="0"/>
    </xf>
    <xf numFmtId="0" fontId="61" fillId="38" borderId="0" xfId="0" applyFont="1" applyFill="1" applyBorder="1" applyAlignment="1" applyProtection="1">
      <alignment vertical="center"/>
      <protection locked="0"/>
    </xf>
    <xf numFmtId="0" fontId="62" fillId="38" borderId="89" xfId="0" applyFont="1" applyFill="1" applyBorder="1" applyAlignment="1" applyProtection="1">
      <alignment vertical="center"/>
      <protection locked="0"/>
    </xf>
    <xf numFmtId="0" fontId="57" fillId="38" borderId="112" xfId="0" applyFont="1" applyFill="1" applyBorder="1" applyAlignment="1" applyProtection="1">
      <alignment horizontal="center" vertical="center"/>
      <protection locked="0"/>
    </xf>
    <xf numFmtId="0" fontId="18" fillId="33" borderId="10" xfId="0" applyFont="1" applyFill="1" applyBorder="1" applyAlignment="1">
      <alignment wrapText="1"/>
    </xf>
    <xf numFmtId="0" fontId="18" fillId="33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18" fillId="34" borderId="10" xfId="0" applyFont="1" applyFill="1" applyBorder="1" applyAlignment="1">
      <alignment horizontal="center" wrapText="1"/>
    </xf>
    <xf numFmtId="0" fontId="0" fillId="0" borderId="22" xfId="0" applyBorder="1"/>
    <xf numFmtId="0" fontId="0" fillId="36" borderId="26" xfId="0" applyFill="1" applyBorder="1"/>
    <xf numFmtId="0" fontId="0" fillId="36" borderId="27" xfId="0" applyFill="1" applyBorder="1"/>
    <xf numFmtId="0" fontId="0" fillId="0" borderId="0" xfId="0" pivotButton="1"/>
    <xf numFmtId="0" fontId="0" fillId="0" borderId="0" xfId="0" applyBorder="1"/>
    <xf numFmtId="0" fontId="0" fillId="0" borderId="29" xfId="0" applyBorder="1"/>
    <xf numFmtId="0" fontId="0" fillId="0" borderId="28" xfId="0" applyBorder="1"/>
    <xf numFmtId="0" fontId="0" fillId="0" borderId="30" xfId="0" applyBorder="1"/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1" fontId="19" fillId="33" borderId="10" xfId="0" applyNumberFormat="1" applyFont="1" applyFill="1" applyBorder="1" applyAlignment="1">
      <alignment wrapText="1"/>
    </xf>
    <xf numFmtId="21" fontId="19" fillId="34" borderId="10" xfId="0" applyNumberFormat="1" applyFont="1" applyFill="1" applyBorder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2" fillId="36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4" fontId="23" fillId="37" borderId="22" xfId="0" applyNumberFormat="1" applyFont="1" applyFill="1" applyBorder="1" applyAlignment="1">
      <alignment horizontal="right"/>
    </xf>
    <xf numFmtId="0" fontId="22" fillId="36" borderId="32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33" xfId="0" applyFont="1" applyFill="1" applyBorder="1" applyAlignment="1">
      <alignment horizontal="center" vertical="center"/>
    </xf>
    <xf numFmtId="0" fontId="20" fillId="0" borderId="48" xfId="0" applyFont="1" applyBorder="1" applyAlignment="1" applyProtection="1">
      <alignment horizontal="center" vertical="center" wrapText="1"/>
      <protection hidden="1"/>
    </xf>
    <xf numFmtId="0" fontId="20" fillId="0" borderId="49" xfId="0" applyFont="1" applyBorder="1" applyAlignment="1" applyProtection="1">
      <alignment horizontal="center" vertical="center" wrapText="1"/>
      <protection hidden="1"/>
    </xf>
    <xf numFmtId="0" fontId="20" fillId="37" borderId="26" xfId="0" applyFont="1" applyFill="1" applyBorder="1" applyAlignment="1" applyProtection="1">
      <alignment horizontal="center" vertical="center" wrapText="1"/>
      <protection hidden="1"/>
    </xf>
    <xf numFmtId="0" fontId="20" fillId="37" borderId="62" xfId="0" applyFont="1" applyFill="1" applyBorder="1" applyAlignment="1" applyProtection="1">
      <alignment horizontal="center" vertical="center" wrapText="1"/>
      <protection hidden="1"/>
    </xf>
    <xf numFmtId="0" fontId="20" fillId="37" borderId="56" xfId="0" applyFont="1" applyFill="1" applyBorder="1" applyAlignment="1" applyProtection="1">
      <alignment horizontal="center" vertical="center" wrapText="1"/>
      <protection hidden="1"/>
    </xf>
    <xf numFmtId="0" fontId="20" fillId="37" borderId="31" xfId="0" applyFont="1" applyFill="1" applyBorder="1" applyAlignment="1" applyProtection="1">
      <alignment horizontal="center" vertical="center" wrapText="1"/>
      <protection hidden="1"/>
    </xf>
    <xf numFmtId="0" fontId="20" fillId="0" borderId="38" xfId="0" applyFont="1" applyBorder="1" applyAlignment="1" applyProtection="1">
      <alignment horizontal="center" vertical="center" wrapText="1"/>
      <protection hidden="1"/>
    </xf>
    <xf numFmtId="0" fontId="20" fillId="0" borderId="39" xfId="0" applyFont="1" applyBorder="1" applyAlignment="1" applyProtection="1">
      <alignment horizontal="center" vertical="center" wrapText="1"/>
      <protection hidden="1"/>
    </xf>
    <xf numFmtId="0" fontId="25" fillId="38" borderId="49" xfId="0" applyFont="1" applyFill="1" applyBorder="1" applyAlignment="1" applyProtection="1">
      <alignment horizontal="center" vertical="center" wrapText="1"/>
      <protection hidden="1"/>
    </xf>
    <xf numFmtId="0" fontId="25" fillId="38" borderId="50" xfId="0" applyFont="1" applyFill="1" applyBorder="1" applyAlignment="1" applyProtection="1">
      <alignment horizontal="center" vertical="center" wrapText="1"/>
      <protection hidden="1"/>
    </xf>
    <xf numFmtId="0" fontId="25" fillId="38" borderId="48" xfId="0" applyFont="1" applyFill="1" applyBorder="1" applyAlignment="1" applyProtection="1">
      <alignment horizontal="center" vertical="center" wrapText="1"/>
      <protection hidden="1"/>
    </xf>
    <xf numFmtId="0" fontId="25" fillId="38" borderId="39" xfId="0" applyFont="1" applyFill="1" applyBorder="1" applyAlignment="1" applyProtection="1">
      <alignment horizontal="center" vertical="center" wrapText="1"/>
      <protection hidden="1"/>
    </xf>
    <xf numFmtId="0" fontId="25" fillId="38" borderId="40" xfId="0" applyFont="1" applyFill="1" applyBorder="1" applyAlignment="1" applyProtection="1">
      <alignment horizontal="center" vertical="center" wrapText="1"/>
      <protection hidden="1"/>
    </xf>
    <xf numFmtId="0" fontId="25" fillId="38" borderId="38" xfId="0" applyFont="1" applyFill="1" applyBorder="1" applyAlignment="1" applyProtection="1">
      <alignment horizontal="center" vertical="center" wrapText="1"/>
      <protection hidden="1"/>
    </xf>
    <xf numFmtId="0" fontId="25" fillId="38" borderId="66" xfId="0" applyFont="1" applyFill="1" applyBorder="1" applyAlignment="1" applyProtection="1">
      <alignment horizontal="center" vertical="center" wrapText="1"/>
      <protection hidden="1"/>
    </xf>
    <xf numFmtId="0" fontId="20" fillId="37" borderId="23" xfId="0" applyFont="1" applyFill="1" applyBorder="1" applyAlignment="1" applyProtection="1">
      <alignment horizontal="center" vertical="center" wrapText="1"/>
      <protection hidden="1"/>
    </xf>
    <xf numFmtId="0" fontId="20" fillId="37" borderId="24" xfId="0" applyFont="1" applyFill="1" applyBorder="1" applyAlignment="1" applyProtection="1">
      <alignment horizontal="center" vertical="center" wrapText="1"/>
      <protection hidden="1"/>
    </xf>
    <xf numFmtId="0" fontId="25" fillId="38" borderId="52" xfId="0" applyFont="1" applyFill="1" applyBorder="1" applyAlignment="1" applyProtection="1">
      <alignment horizontal="center" vertical="center" wrapText="1"/>
      <protection hidden="1"/>
    </xf>
    <xf numFmtId="0" fontId="25" fillId="38" borderId="54" xfId="0" applyFont="1" applyFill="1" applyBorder="1" applyAlignment="1" applyProtection="1">
      <alignment horizontal="center" vertical="center" wrapText="1"/>
      <protection hidden="1"/>
    </xf>
    <xf numFmtId="0" fontId="25" fillId="38" borderId="67" xfId="0" applyFont="1" applyFill="1" applyBorder="1" applyAlignment="1" applyProtection="1">
      <alignment horizontal="center" vertical="center" wrapText="1"/>
      <protection hidden="1"/>
    </xf>
    <xf numFmtId="0" fontId="25" fillId="38" borderId="53" xfId="0" applyFont="1" applyFill="1" applyBorder="1" applyAlignment="1" applyProtection="1">
      <alignment horizontal="center" vertical="center" wrapText="1"/>
      <protection hidden="1"/>
    </xf>
    <xf numFmtId="0" fontId="0" fillId="45" borderId="46" xfId="0" applyFill="1" applyBorder="1" applyAlignment="1" applyProtection="1">
      <protection locked="0"/>
    </xf>
    <xf numFmtId="0" fontId="0" fillId="45" borderId="22" xfId="0" applyFill="1" applyBorder="1" applyAlignment="1" applyProtection="1">
      <protection locked="0"/>
    </xf>
    <xf numFmtId="0" fontId="0" fillId="45" borderId="47" xfId="0" applyFill="1" applyBorder="1" applyAlignment="1" applyProtection="1">
      <protection locked="0"/>
    </xf>
    <xf numFmtId="0" fontId="25" fillId="47" borderId="33" xfId="0" applyFont="1" applyFill="1" applyBorder="1" applyAlignment="1" applyProtection="1">
      <alignment horizontal="center" vertical="center"/>
      <protection hidden="1"/>
    </xf>
    <xf numFmtId="0" fontId="25" fillId="47" borderId="22" xfId="0" applyFont="1" applyFill="1" applyBorder="1" applyAlignment="1" applyProtection="1">
      <alignment horizontal="center" vertical="center"/>
      <protection hidden="1"/>
    </xf>
    <xf numFmtId="0" fontId="40" fillId="47" borderId="22" xfId="0" applyFont="1" applyFill="1" applyBorder="1" applyAlignment="1" applyProtection="1">
      <alignment horizontal="center" vertical="center"/>
      <protection hidden="1"/>
    </xf>
    <xf numFmtId="0" fontId="25" fillId="47" borderId="32" xfId="0" applyFont="1" applyFill="1" applyBorder="1" applyAlignment="1" applyProtection="1">
      <alignment horizontal="center" vertical="center"/>
      <protection hidden="1"/>
    </xf>
    <xf numFmtId="0" fontId="25" fillId="47" borderId="46" xfId="0" applyFont="1" applyFill="1" applyBorder="1" applyAlignment="1" applyProtection="1">
      <alignment horizontal="center" vertical="center"/>
      <protection locked="0"/>
    </xf>
    <xf numFmtId="0" fontId="25" fillId="47" borderId="22" xfId="0" applyFont="1" applyFill="1" applyBorder="1" applyAlignment="1" applyProtection="1">
      <alignment horizontal="center" vertical="center"/>
      <protection locked="0"/>
    </xf>
    <xf numFmtId="0" fontId="25" fillId="47" borderId="34" xfId="0" applyFont="1" applyFill="1" applyBorder="1" applyAlignment="1" applyProtection="1">
      <alignment horizontal="center" vertical="center"/>
      <protection locked="0"/>
    </xf>
    <xf numFmtId="0" fontId="25" fillId="47" borderId="35" xfId="0" applyFont="1" applyFill="1" applyBorder="1" applyAlignment="1" applyProtection="1">
      <alignment horizontal="center" vertical="center"/>
      <protection locked="0"/>
    </xf>
    <xf numFmtId="0" fontId="24" fillId="45" borderId="23" xfId="0" applyFont="1" applyFill="1" applyBorder="1" applyAlignment="1" applyProtection="1">
      <alignment horizontal="center" vertical="center"/>
      <protection hidden="1"/>
    </xf>
    <xf numFmtId="0" fontId="24" fillId="45" borderId="24" xfId="0" applyFont="1" applyFill="1" applyBorder="1" applyAlignment="1" applyProtection="1">
      <alignment horizontal="center" vertical="center"/>
      <protection hidden="1"/>
    </xf>
    <xf numFmtId="0" fontId="25" fillId="47" borderId="65" xfId="0" applyFont="1" applyFill="1" applyBorder="1" applyAlignment="1" applyProtection="1">
      <alignment horizontal="center" vertical="center"/>
      <protection locked="0"/>
    </xf>
    <xf numFmtId="0" fontId="25" fillId="47" borderId="39" xfId="0" applyFont="1" applyFill="1" applyBorder="1" applyAlignment="1" applyProtection="1">
      <alignment horizontal="center" vertical="center"/>
      <protection locked="0"/>
    </xf>
    <xf numFmtId="0" fontId="25" fillId="47" borderId="66" xfId="0" applyFont="1" applyFill="1" applyBorder="1" applyAlignment="1" applyProtection="1">
      <alignment horizontal="center" vertical="center"/>
      <protection locked="0"/>
    </xf>
    <xf numFmtId="0" fontId="25" fillId="47" borderId="49" xfId="0" applyFont="1" applyFill="1" applyBorder="1" applyAlignment="1" applyProtection="1">
      <alignment horizontal="center" vertical="center"/>
      <protection locked="0"/>
    </xf>
    <xf numFmtId="0" fontId="24" fillId="47" borderId="23" xfId="0" applyFont="1" applyFill="1" applyBorder="1" applyAlignment="1" applyProtection="1">
      <alignment horizontal="center" vertical="center"/>
      <protection hidden="1"/>
    </xf>
    <xf numFmtId="0" fontId="24" fillId="47" borderId="24" xfId="0" applyFont="1" applyFill="1" applyBorder="1" applyAlignment="1" applyProtection="1">
      <alignment horizontal="center" vertical="center"/>
      <protection hidden="1"/>
    </xf>
    <xf numFmtId="0" fontId="0" fillId="45" borderId="38" xfId="0" applyFont="1" applyFill="1" applyBorder="1" applyAlignment="1" applyProtection="1">
      <alignment horizontal="left" vertical="center"/>
      <protection locked="0"/>
    </xf>
    <xf numFmtId="0" fontId="0" fillId="45" borderId="39" xfId="0" applyFont="1" applyFill="1" applyBorder="1" applyAlignment="1" applyProtection="1">
      <alignment horizontal="left" vertical="center"/>
      <protection locked="0"/>
    </xf>
    <xf numFmtId="0" fontId="0" fillId="45" borderId="41" xfId="0" applyFont="1" applyFill="1" applyBorder="1" applyAlignment="1" applyProtection="1">
      <alignment horizontal="left" vertical="center"/>
      <protection locked="0"/>
    </xf>
    <xf numFmtId="0" fontId="25" fillId="47" borderId="65" xfId="0" applyFont="1" applyFill="1" applyBorder="1" applyAlignment="1" applyProtection="1">
      <alignment horizontal="center" vertical="center"/>
      <protection hidden="1"/>
    </xf>
    <xf numFmtId="0" fontId="25" fillId="47" borderId="39" xfId="0" applyFont="1" applyFill="1" applyBorder="1" applyAlignment="1" applyProtection="1">
      <alignment horizontal="center" vertical="center"/>
      <protection hidden="1"/>
    </xf>
    <xf numFmtId="0" fontId="40" fillId="47" borderId="39" xfId="0" applyFont="1" applyFill="1" applyBorder="1" applyAlignment="1" applyProtection="1">
      <alignment horizontal="center" vertical="center"/>
      <protection hidden="1"/>
    </xf>
    <xf numFmtId="0" fontId="25" fillId="47" borderId="47" xfId="0" applyFont="1" applyFill="1" applyBorder="1" applyAlignment="1" applyProtection="1">
      <alignment horizontal="center" vertical="center"/>
      <protection hidden="1"/>
    </xf>
    <xf numFmtId="0" fontId="24" fillId="45" borderId="72" xfId="0" applyFont="1" applyFill="1" applyBorder="1" applyAlignment="1" applyProtection="1">
      <alignment horizontal="left" vertical="center"/>
      <protection locked="0"/>
    </xf>
    <xf numFmtId="0" fontId="24" fillId="45" borderId="73" xfId="0" applyFont="1" applyFill="1" applyBorder="1" applyAlignment="1" applyProtection="1">
      <alignment horizontal="left" vertical="center"/>
      <protection locked="0"/>
    </xf>
    <xf numFmtId="0" fontId="24" fillId="45" borderId="75" xfId="0" applyFont="1" applyFill="1" applyBorder="1" applyAlignment="1" applyProtection="1">
      <alignment horizontal="left" vertical="center"/>
      <protection locked="0"/>
    </xf>
    <xf numFmtId="0" fontId="16" fillId="38" borderId="46" xfId="0" applyFont="1" applyFill="1" applyBorder="1" applyAlignment="1" applyProtection="1">
      <alignment horizontal="left" vertical="center" wrapText="1"/>
      <protection locked="0"/>
    </xf>
    <xf numFmtId="0" fontId="16" fillId="38" borderId="22" xfId="0" applyFont="1" applyFill="1" applyBorder="1" applyAlignment="1" applyProtection="1">
      <alignment horizontal="left" vertical="center" wrapText="1"/>
      <protection locked="0"/>
    </xf>
    <xf numFmtId="0" fontId="16" fillId="38" borderId="32" xfId="0" applyFont="1" applyFill="1" applyBorder="1" applyAlignment="1" applyProtection="1">
      <alignment horizontal="left" vertical="center" wrapText="1"/>
      <protection locked="0"/>
    </xf>
    <xf numFmtId="0" fontId="16" fillId="38" borderId="52" xfId="0" applyFont="1" applyFill="1" applyBorder="1" applyAlignment="1" applyProtection="1">
      <alignment horizontal="left" vertical="center" wrapText="1"/>
      <protection locked="0"/>
    </xf>
    <xf numFmtId="0" fontId="16" fillId="38" borderId="53" xfId="0" applyFont="1" applyFill="1" applyBorder="1" applyAlignment="1" applyProtection="1">
      <alignment horizontal="left" vertical="center" wrapText="1"/>
      <protection locked="0"/>
    </xf>
    <xf numFmtId="0" fontId="16" fillId="38" borderId="54" xfId="0" applyFont="1" applyFill="1" applyBorder="1" applyAlignment="1" applyProtection="1">
      <alignment horizontal="left" vertical="center" wrapText="1"/>
      <protection locked="0"/>
    </xf>
    <xf numFmtId="0" fontId="23" fillId="37" borderId="23" xfId="0" applyFont="1" applyFill="1" applyBorder="1" applyAlignment="1" applyProtection="1">
      <alignment horizontal="left" vertical="center" wrapText="1"/>
      <protection locked="0"/>
    </xf>
    <xf numFmtId="0" fontId="23" fillId="37" borderId="24" xfId="0" applyFont="1" applyFill="1" applyBorder="1" applyAlignment="1" applyProtection="1">
      <alignment horizontal="left" vertical="center" wrapText="1"/>
      <protection locked="0"/>
    </xf>
    <xf numFmtId="0" fontId="23" fillId="37" borderId="56" xfId="0" applyFont="1" applyFill="1" applyBorder="1" applyAlignment="1" applyProtection="1">
      <alignment horizontal="left" vertical="center" wrapText="1"/>
      <protection locked="0"/>
    </xf>
    <xf numFmtId="0" fontId="0" fillId="38" borderId="0" xfId="0" applyFill="1" applyAlignment="1" applyProtection="1">
      <alignment horizontal="center"/>
      <protection locked="0"/>
    </xf>
    <xf numFmtId="0" fontId="25" fillId="38" borderId="46" xfId="0" applyFont="1" applyFill="1" applyBorder="1" applyAlignment="1" applyProtection="1">
      <alignment horizontal="center" vertical="center" wrapText="1"/>
      <protection hidden="1"/>
    </xf>
    <xf numFmtId="0" fontId="25" fillId="38" borderId="32" xfId="0" applyFont="1" applyFill="1" applyBorder="1" applyAlignment="1" applyProtection="1">
      <alignment horizontal="center" vertical="center" wrapText="1"/>
      <protection hidden="1"/>
    </xf>
    <xf numFmtId="0" fontId="25" fillId="38" borderId="33" xfId="0" applyFont="1" applyFill="1" applyBorder="1" applyAlignment="1" applyProtection="1">
      <alignment horizontal="center" vertical="center" wrapText="1"/>
      <protection hidden="1"/>
    </xf>
    <xf numFmtId="0" fontId="25" fillId="38" borderId="22" xfId="0" applyFont="1" applyFill="1" applyBorder="1" applyAlignment="1" applyProtection="1">
      <alignment horizontal="center" vertical="center" wrapText="1"/>
      <protection hidden="1"/>
    </xf>
    <xf numFmtId="0" fontId="23" fillId="37" borderId="23" xfId="0" applyFont="1" applyFill="1" applyBorder="1" applyAlignment="1" applyProtection="1">
      <alignment horizontal="center" vertical="center" wrapText="1"/>
      <protection hidden="1"/>
    </xf>
    <xf numFmtId="0" fontId="23" fillId="37" borderId="56" xfId="0" applyFont="1" applyFill="1" applyBorder="1" applyAlignment="1" applyProtection="1">
      <alignment horizontal="center" vertical="center" wrapText="1"/>
      <protection hidden="1"/>
    </xf>
    <xf numFmtId="0" fontId="24" fillId="47" borderId="93" xfId="0" applyFont="1" applyFill="1" applyBorder="1" applyAlignment="1" applyProtection="1">
      <alignment horizontal="center" vertical="center"/>
      <protection hidden="1"/>
    </xf>
    <xf numFmtId="0" fontId="24" fillId="47" borderId="73" xfId="0" applyFont="1" applyFill="1" applyBorder="1" applyAlignment="1" applyProtection="1">
      <alignment horizontal="center" vertical="center"/>
      <protection hidden="1"/>
    </xf>
    <xf numFmtId="0" fontId="34" fillId="47" borderId="73" xfId="0" applyFont="1" applyFill="1" applyBorder="1" applyAlignment="1" applyProtection="1">
      <alignment horizontal="center" vertical="center"/>
      <protection hidden="1"/>
    </xf>
    <xf numFmtId="0" fontId="24" fillId="47" borderId="74" xfId="0" applyFont="1" applyFill="1" applyBorder="1" applyAlignment="1" applyProtection="1">
      <alignment horizontal="center" vertical="center"/>
      <protection hidden="1"/>
    </xf>
    <xf numFmtId="0" fontId="25" fillId="47" borderId="52" xfId="0" applyFont="1" applyFill="1" applyBorder="1" applyAlignment="1" applyProtection="1">
      <alignment horizontal="center" vertical="center"/>
      <protection locked="0"/>
    </xf>
    <xf numFmtId="0" fontId="25" fillId="47" borderId="53" xfId="0" applyFont="1" applyFill="1" applyBorder="1" applyAlignment="1" applyProtection="1">
      <alignment horizontal="center" vertical="center"/>
      <protection locked="0"/>
    </xf>
    <xf numFmtId="0" fontId="25" fillId="47" borderId="53" xfId="0" applyFont="1" applyFill="1" applyBorder="1" applyAlignment="1" applyProtection="1">
      <alignment horizontal="center" vertical="center"/>
      <protection hidden="1"/>
    </xf>
    <xf numFmtId="0" fontId="25" fillId="47" borderId="55" xfId="0" applyFont="1" applyFill="1" applyBorder="1" applyAlignment="1" applyProtection="1">
      <alignment horizontal="center" vertical="center"/>
      <protection hidden="1"/>
    </xf>
    <xf numFmtId="0" fontId="25" fillId="47" borderId="40" xfId="0" applyFont="1" applyFill="1" applyBorder="1" applyAlignment="1" applyProtection="1">
      <alignment horizontal="center" vertical="center"/>
      <protection hidden="1"/>
    </xf>
    <xf numFmtId="0" fontId="25" fillId="47" borderId="38" xfId="0" applyFont="1" applyFill="1" applyBorder="1" applyAlignment="1" applyProtection="1">
      <alignment horizontal="center" vertical="center"/>
      <protection locked="0"/>
    </xf>
    <xf numFmtId="0" fontId="25" fillId="47" borderId="41" xfId="0" applyFont="1" applyFill="1" applyBorder="1" applyAlignment="1" applyProtection="1">
      <alignment horizontal="center" vertical="center"/>
      <protection hidden="1"/>
    </xf>
    <xf numFmtId="0" fontId="0" fillId="45" borderId="46" xfId="0" applyFont="1" applyFill="1" applyBorder="1" applyAlignment="1" applyProtection="1">
      <alignment horizontal="left" vertical="center"/>
      <protection locked="0"/>
    </xf>
    <xf numFmtId="0" fontId="0" fillId="45" borderId="22" xfId="0" applyFont="1" applyFill="1" applyBorder="1" applyAlignment="1" applyProtection="1">
      <alignment horizontal="left" vertical="center"/>
      <protection locked="0"/>
    </xf>
    <xf numFmtId="0" fontId="0" fillId="45" borderId="47" xfId="0" applyFont="1" applyFill="1" applyBorder="1" applyAlignment="1" applyProtection="1">
      <alignment horizontal="left" vertical="center"/>
      <protection locked="0"/>
    </xf>
    <xf numFmtId="0" fontId="24" fillId="47" borderId="72" xfId="0" applyFont="1" applyFill="1" applyBorder="1" applyAlignment="1" applyProtection="1">
      <alignment horizontal="center" vertical="center"/>
      <protection hidden="1"/>
    </xf>
    <xf numFmtId="0" fontId="24" fillId="47" borderId="75" xfId="0" applyFont="1" applyFill="1" applyBorder="1" applyAlignment="1" applyProtection="1">
      <alignment horizontal="center" vertical="center"/>
      <protection hidden="1"/>
    </xf>
    <xf numFmtId="0" fontId="0" fillId="45" borderId="46" xfId="0" applyFill="1" applyBorder="1" applyAlignment="1" applyProtection="1">
      <alignment horizontal="left"/>
      <protection locked="0"/>
    </xf>
    <xf numFmtId="0" fontId="0" fillId="45" borderId="22" xfId="0" applyFill="1" applyBorder="1" applyAlignment="1" applyProtection="1">
      <alignment horizontal="left"/>
      <protection locked="0"/>
    </xf>
    <xf numFmtId="0" fontId="0" fillId="45" borderId="47" xfId="0" applyFill="1" applyBorder="1" applyAlignment="1" applyProtection="1">
      <alignment horizontal="left"/>
      <protection locked="0"/>
    </xf>
    <xf numFmtId="0" fontId="0" fillId="45" borderId="79" xfId="0" applyFill="1" applyBorder="1" applyAlignment="1" applyProtection="1">
      <alignment horizontal="left"/>
      <protection locked="0"/>
    </xf>
    <xf numFmtId="0" fontId="0" fillId="45" borderId="28" xfId="0" applyFill="1" applyBorder="1" applyAlignment="1" applyProtection="1">
      <alignment horizontal="left"/>
      <protection locked="0"/>
    </xf>
    <xf numFmtId="0" fontId="0" fillId="45" borderId="80" xfId="0" applyFill="1" applyBorder="1" applyAlignment="1" applyProtection="1">
      <alignment horizontal="left"/>
      <protection locked="0"/>
    </xf>
    <xf numFmtId="0" fontId="25" fillId="47" borderId="35" xfId="0" applyFont="1" applyFill="1" applyBorder="1" applyAlignment="1" applyProtection="1">
      <alignment horizontal="center" vertical="center"/>
      <protection hidden="1"/>
    </xf>
    <xf numFmtId="0" fontId="25" fillId="47" borderId="37" xfId="0" applyFont="1" applyFill="1" applyBorder="1" applyAlignment="1" applyProtection="1">
      <alignment horizontal="center" vertical="center"/>
      <protection hidden="1"/>
    </xf>
    <xf numFmtId="0" fontId="0" fillId="45" borderId="81" xfId="0" applyFill="1" applyBorder="1" applyAlignment="1" applyProtection="1">
      <alignment horizontal="left"/>
      <protection locked="0"/>
    </xf>
    <xf numFmtId="0" fontId="0" fillId="45" borderId="82" xfId="0" applyFill="1" applyBorder="1" applyAlignment="1" applyProtection="1">
      <alignment horizontal="left"/>
      <protection locked="0"/>
    </xf>
    <xf numFmtId="0" fontId="0" fillId="45" borderId="83" xfId="0" applyFill="1" applyBorder="1" applyAlignment="1" applyProtection="1">
      <alignment horizontal="left"/>
      <protection locked="0"/>
    </xf>
    <xf numFmtId="0" fontId="25" fillId="47" borderId="85" xfId="0" applyFont="1" applyFill="1" applyBorder="1" applyAlignment="1" applyProtection="1">
      <alignment horizontal="center" vertical="center"/>
      <protection hidden="1"/>
    </xf>
    <xf numFmtId="0" fontId="25" fillId="47" borderId="70" xfId="0" applyFont="1" applyFill="1" applyBorder="1" applyAlignment="1" applyProtection="1">
      <alignment horizontal="center" vertical="center"/>
      <protection hidden="1"/>
    </xf>
    <xf numFmtId="0" fontId="40" fillId="47" borderId="63" xfId="0" applyFont="1" applyFill="1" applyBorder="1" applyAlignment="1" applyProtection="1">
      <alignment horizontal="center" vertical="center"/>
      <protection hidden="1"/>
    </xf>
    <xf numFmtId="0" fontId="40" fillId="47" borderId="70" xfId="0" applyFont="1" applyFill="1" applyBorder="1" applyAlignment="1" applyProtection="1">
      <alignment horizontal="center" vertical="center"/>
      <protection hidden="1"/>
    </xf>
    <xf numFmtId="0" fontId="25" fillId="47" borderId="63" xfId="0" applyFont="1" applyFill="1" applyBorder="1" applyAlignment="1" applyProtection="1">
      <alignment horizontal="center" vertical="center"/>
      <protection hidden="1"/>
    </xf>
    <xf numFmtId="0" fontId="24" fillId="45" borderId="25" xfId="0" applyFont="1" applyFill="1" applyBorder="1" applyAlignment="1" applyProtection="1">
      <alignment horizontal="center" vertical="center"/>
      <protection hidden="1"/>
    </xf>
    <xf numFmtId="0" fontId="34" fillId="45" borderId="31" xfId="0" applyFont="1" applyFill="1" applyBorder="1" applyAlignment="1" applyProtection="1">
      <alignment horizontal="left"/>
      <protection locked="0"/>
    </xf>
    <xf numFmtId="0" fontId="35" fillId="45" borderId="31" xfId="0" applyFont="1" applyFill="1" applyBorder="1" applyAlignment="1" applyProtection="1">
      <alignment horizontal="left" vertical="center"/>
      <protection locked="0"/>
    </xf>
    <xf numFmtId="0" fontId="35" fillId="45" borderId="27" xfId="0" applyFont="1" applyFill="1" applyBorder="1" applyAlignment="1" applyProtection="1">
      <alignment horizontal="left" vertical="center"/>
      <protection locked="0"/>
    </xf>
    <xf numFmtId="0" fontId="20" fillId="45" borderId="57" xfId="0" applyFont="1" applyFill="1" applyBorder="1" applyAlignment="1" applyProtection="1">
      <alignment horizontal="center" vertical="center"/>
      <protection locked="0"/>
    </xf>
    <xf numFmtId="0" fontId="20" fillId="45" borderId="61" xfId="0" applyFont="1" applyFill="1" applyBorder="1" applyAlignment="1" applyProtection="1">
      <alignment horizontal="center" vertical="center"/>
      <protection locked="0"/>
    </xf>
    <xf numFmtId="0" fontId="20" fillId="45" borderId="69" xfId="0" applyFont="1" applyFill="1" applyBorder="1" applyAlignment="1" applyProtection="1">
      <alignment horizontal="center" vertical="center"/>
      <protection locked="0"/>
    </xf>
    <xf numFmtId="0" fontId="20" fillId="47" borderId="70" xfId="0" applyFont="1" applyFill="1" applyBorder="1" applyAlignment="1" applyProtection="1">
      <alignment horizontal="center" vertical="center"/>
      <protection locked="0"/>
    </xf>
    <xf numFmtId="0" fontId="20" fillId="47" borderId="61" xfId="0" applyFont="1" applyFill="1" applyBorder="1" applyAlignment="1" applyProtection="1">
      <alignment horizontal="center" vertical="center"/>
      <protection locked="0"/>
    </xf>
    <xf numFmtId="0" fontId="35" fillId="47" borderId="61" xfId="0" applyFont="1" applyFill="1" applyBorder="1" applyAlignment="1" applyProtection="1">
      <alignment horizontal="center" vertical="center"/>
      <protection locked="0"/>
    </xf>
    <xf numFmtId="0" fontId="20" fillId="47" borderId="63" xfId="0" applyFont="1" applyFill="1" applyBorder="1" applyAlignment="1" applyProtection="1">
      <alignment horizontal="center" vertical="center"/>
      <protection locked="0"/>
    </xf>
    <xf numFmtId="0" fontId="20" fillId="47" borderId="57" xfId="0" applyFont="1" applyFill="1" applyBorder="1" applyAlignment="1" applyProtection="1">
      <alignment horizontal="center" vertical="center"/>
      <protection locked="0"/>
    </xf>
    <xf numFmtId="0" fontId="27" fillId="47" borderId="61" xfId="0" applyFont="1" applyFill="1" applyBorder="1" applyAlignment="1" applyProtection="1">
      <alignment horizontal="center" vertical="center"/>
      <protection locked="0"/>
    </xf>
    <xf numFmtId="0" fontId="27" fillId="47" borderId="69" xfId="0" applyFont="1" applyFill="1" applyBorder="1" applyAlignment="1" applyProtection="1">
      <alignment horizontal="center" vertical="center"/>
      <protection locked="0"/>
    </xf>
    <xf numFmtId="0" fontId="16" fillId="45" borderId="23" xfId="0" applyFont="1" applyFill="1" applyBorder="1" applyAlignment="1" applyProtection="1">
      <alignment horizontal="left" vertical="center" wrapText="1"/>
      <protection locked="0"/>
    </xf>
    <xf numFmtId="0" fontId="16" fillId="45" borderId="24" xfId="0" applyFont="1" applyFill="1" applyBorder="1" applyAlignment="1" applyProtection="1">
      <alignment horizontal="left" vertical="center" wrapText="1"/>
      <protection locked="0"/>
    </xf>
    <xf numFmtId="0" fontId="16" fillId="45" borderId="56" xfId="0" applyFont="1" applyFill="1" applyBorder="1" applyAlignment="1" applyProtection="1">
      <alignment horizontal="left" vertical="center" wrapText="1"/>
      <protection locked="0"/>
    </xf>
    <xf numFmtId="0" fontId="34" fillId="45" borderId="23" xfId="0" applyFont="1" applyFill="1" applyBorder="1" applyAlignment="1" applyProtection="1">
      <alignment horizontal="center" vertical="center"/>
      <protection hidden="1"/>
    </xf>
    <xf numFmtId="0" fontId="34" fillId="45" borderId="24" xfId="0" applyFont="1" applyFill="1" applyBorder="1" applyAlignment="1" applyProtection="1">
      <alignment horizontal="center" vertical="center"/>
      <protection hidden="1"/>
    </xf>
    <xf numFmtId="0" fontId="24" fillId="45" borderId="74" xfId="0" applyFont="1" applyFill="1" applyBorder="1" applyAlignment="1" applyProtection="1">
      <alignment horizontal="left" vertical="center"/>
      <protection locked="0"/>
    </xf>
    <xf numFmtId="0" fontId="24" fillId="47" borderId="25" xfId="0" applyFont="1" applyFill="1" applyBorder="1" applyAlignment="1" applyProtection="1">
      <alignment horizontal="center" vertical="center"/>
      <protection hidden="1"/>
    </xf>
    <xf numFmtId="0" fontId="0" fillId="45" borderId="40" xfId="0" applyFont="1" applyFill="1" applyBorder="1" applyAlignment="1" applyProtection="1">
      <alignment horizontal="left" vertical="center"/>
      <protection locked="0"/>
    </xf>
    <xf numFmtId="0" fontId="25" fillId="47" borderId="72" xfId="0" applyFont="1" applyFill="1" applyBorder="1" applyAlignment="1" applyProtection="1">
      <alignment horizontal="center" vertical="center"/>
      <protection hidden="1"/>
    </xf>
    <xf numFmtId="0" fontId="25" fillId="47" borderId="73" xfId="0" applyFont="1" applyFill="1" applyBorder="1" applyAlignment="1" applyProtection="1">
      <alignment horizontal="center" vertical="center"/>
      <protection hidden="1"/>
    </xf>
    <xf numFmtId="0" fontId="40" fillId="47" borderId="73" xfId="0" applyFont="1" applyFill="1" applyBorder="1" applyAlignment="1" applyProtection="1">
      <alignment horizontal="center" vertical="center"/>
      <protection hidden="1"/>
    </xf>
    <xf numFmtId="0" fontId="25" fillId="47" borderId="75" xfId="0" applyFont="1" applyFill="1" applyBorder="1" applyAlignment="1" applyProtection="1">
      <alignment horizontal="center" vertical="center"/>
      <protection hidden="1"/>
    </xf>
    <xf numFmtId="0" fontId="25" fillId="47" borderId="49" xfId="0" applyFont="1" applyFill="1" applyBorder="1" applyAlignment="1" applyProtection="1">
      <alignment horizontal="center" vertical="center"/>
      <protection hidden="1"/>
    </xf>
    <xf numFmtId="0" fontId="25" fillId="47" borderId="51" xfId="0" applyFont="1" applyFill="1" applyBorder="1" applyAlignment="1" applyProtection="1">
      <alignment horizontal="center" vertical="center"/>
      <protection hidden="1"/>
    </xf>
    <xf numFmtId="0" fontId="0" fillId="45" borderId="32" xfId="0" applyFill="1" applyBorder="1" applyAlignment="1" applyProtection="1">
      <alignment horizontal="left"/>
      <protection locked="0"/>
    </xf>
    <xf numFmtId="0" fontId="25" fillId="47" borderId="48" xfId="0" applyFont="1" applyFill="1" applyBorder="1" applyAlignment="1" applyProtection="1">
      <alignment horizontal="center" vertical="center"/>
      <protection hidden="1"/>
    </xf>
    <xf numFmtId="0" fontId="40" fillId="47" borderId="49" xfId="0" applyFont="1" applyFill="1" applyBorder="1" applyAlignment="1" applyProtection="1">
      <alignment horizontal="center" vertical="center"/>
      <protection hidden="1"/>
    </xf>
    <xf numFmtId="0" fontId="25" fillId="47" borderId="33" xfId="0" applyFont="1" applyFill="1" applyBorder="1" applyAlignment="1" applyProtection="1">
      <alignment horizontal="center" vertical="center"/>
      <protection locked="0"/>
    </xf>
    <xf numFmtId="0" fontId="0" fillId="45" borderId="48" xfId="0" applyFill="1" applyBorder="1" applyAlignment="1" applyProtection="1">
      <alignment horizontal="left"/>
      <protection locked="0"/>
    </xf>
    <xf numFmtId="0" fontId="0" fillId="45" borderId="49" xfId="0" applyFill="1" applyBorder="1" applyAlignment="1" applyProtection="1">
      <alignment horizontal="left"/>
      <protection locked="0"/>
    </xf>
    <xf numFmtId="0" fontId="0" fillId="45" borderId="50" xfId="0" applyFill="1" applyBorder="1" applyAlignment="1" applyProtection="1">
      <alignment horizontal="left"/>
      <protection locked="0"/>
    </xf>
    <xf numFmtId="0" fontId="25" fillId="47" borderId="34" xfId="0" applyFont="1" applyFill="1" applyBorder="1" applyAlignment="1" applyProtection="1">
      <alignment horizontal="center" vertical="center"/>
      <protection hidden="1"/>
    </xf>
    <xf numFmtId="0" fontId="40" fillId="47" borderId="35" xfId="0" applyFont="1" applyFill="1" applyBorder="1" applyAlignment="1" applyProtection="1">
      <alignment horizontal="center" vertical="center"/>
      <protection hidden="1"/>
    </xf>
    <xf numFmtId="0" fontId="46" fillId="45" borderId="71" xfId="0" applyFont="1" applyFill="1" applyBorder="1" applyAlignment="1" applyProtection="1">
      <alignment horizontal="left"/>
      <protection locked="0"/>
    </xf>
    <xf numFmtId="0" fontId="54" fillId="45" borderId="71" xfId="0" applyFont="1" applyFill="1" applyBorder="1" applyAlignment="1" applyProtection="1">
      <alignment horizontal="left" vertical="center"/>
      <protection locked="0"/>
    </xf>
    <xf numFmtId="0" fontId="54" fillId="45" borderId="88" xfId="0" applyFont="1" applyFill="1" applyBorder="1" applyAlignment="1" applyProtection="1">
      <alignment horizontal="left" vertical="center"/>
      <protection locked="0"/>
    </xf>
    <xf numFmtId="0" fontId="20" fillId="45" borderId="23" xfId="0" applyFont="1" applyFill="1" applyBorder="1" applyAlignment="1" applyProtection="1">
      <alignment horizontal="center" vertical="center"/>
      <protection locked="0"/>
    </xf>
    <xf numFmtId="0" fontId="20" fillId="45" borderId="24" xfId="0" applyFont="1" applyFill="1" applyBorder="1" applyAlignment="1" applyProtection="1">
      <alignment horizontal="center" vertical="center"/>
      <protection locked="0"/>
    </xf>
    <xf numFmtId="0" fontId="20" fillId="45" borderId="56" xfId="0" applyFont="1" applyFill="1" applyBorder="1" applyAlignment="1" applyProtection="1">
      <alignment horizontal="center" vertical="center"/>
      <protection locked="0"/>
    </xf>
    <xf numFmtId="0" fontId="20" fillId="47" borderId="23" xfId="0" applyFont="1" applyFill="1" applyBorder="1" applyAlignment="1" applyProtection="1">
      <alignment horizontal="center" vertical="center"/>
      <protection locked="0"/>
    </xf>
    <xf numFmtId="0" fontId="20" fillId="47" borderId="24" xfId="0" applyFont="1" applyFill="1" applyBorder="1" applyAlignment="1" applyProtection="1">
      <alignment horizontal="center" vertical="center"/>
      <protection locked="0"/>
    </xf>
    <xf numFmtId="0" fontId="35" fillId="47" borderId="24" xfId="0" applyFont="1" applyFill="1" applyBorder="1" applyAlignment="1" applyProtection="1">
      <alignment horizontal="center" vertical="center"/>
      <protection locked="0"/>
    </xf>
    <xf numFmtId="0" fontId="20" fillId="47" borderId="25" xfId="0" applyFont="1" applyFill="1" applyBorder="1" applyAlignment="1" applyProtection="1">
      <alignment horizontal="center" vertical="center"/>
      <protection locked="0"/>
    </xf>
    <xf numFmtId="0" fontId="20" fillId="47" borderId="62" xfId="0" applyFont="1" applyFill="1" applyBorder="1" applyAlignment="1" applyProtection="1">
      <alignment horizontal="center" vertical="center"/>
      <protection locked="0"/>
    </xf>
    <xf numFmtId="0" fontId="27" fillId="47" borderId="24" xfId="0" applyFont="1" applyFill="1" applyBorder="1" applyAlignment="1" applyProtection="1">
      <alignment horizontal="center" vertical="center"/>
      <protection locked="0"/>
    </xf>
    <xf numFmtId="0" fontId="27" fillId="47" borderId="25" xfId="0" applyFont="1" applyFill="1" applyBorder="1" applyAlignment="1" applyProtection="1">
      <alignment horizontal="center" vertical="center"/>
      <protection locked="0"/>
    </xf>
    <xf numFmtId="0" fontId="24" fillId="45" borderId="23" xfId="0" applyFont="1" applyFill="1" applyBorder="1" applyAlignment="1" applyProtection="1">
      <alignment horizontal="left" vertical="center"/>
      <protection locked="0"/>
    </xf>
    <xf numFmtId="0" fontId="24" fillId="45" borderId="24" xfId="0" applyFont="1" applyFill="1" applyBorder="1" applyAlignment="1" applyProtection="1">
      <alignment horizontal="left" vertical="center"/>
      <protection locked="0"/>
    </xf>
    <xf numFmtId="0" fontId="24" fillId="45" borderId="25" xfId="0" applyFont="1" applyFill="1" applyBorder="1" applyAlignment="1" applyProtection="1">
      <alignment horizontal="left" vertical="center"/>
      <protection locked="0"/>
    </xf>
    <xf numFmtId="0" fontId="24" fillId="47" borderId="62" xfId="0" applyFont="1" applyFill="1" applyBorder="1" applyAlignment="1" applyProtection="1">
      <alignment horizontal="center" vertical="center"/>
      <protection hidden="1"/>
    </xf>
    <xf numFmtId="0" fontId="34" fillId="47" borderId="24" xfId="0" applyFont="1" applyFill="1" applyBorder="1" applyAlignment="1" applyProtection="1">
      <alignment horizontal="center" vertical="center"/>
      <protection hidden="1"/>
    </xf>
    <xf numFmtId="0" fontId="24" fillId="47" borderId="56" xfId="0" applyFont="1" applyFill="1" applyBorder="1" applyAlignment="1" applyProtection="1">
      <alignment horizontal="center" vertical="center"/>
      <protection hidden="1"/>
    </xf>
    <xf numFmtId="0" fontId="25" fillId="47" borderId="46" xfId="0" applyFont="1" applyFill="1" applyBorder="1" applyAlignment="1" applyProtection="1">
      <alignment horizontal="center" vertical="center"/>
      <protection hidden="1"/>
    </xf>
    <xf numFmtId="0" fontId="25" fillId="47" borderId="38" xfId="0" applyFont="1" applyFill="1" applyBorder="1" applyAlignment="1" applyProtection="1">
      <alignment horizontal="center" vertical="center"/>
      <protection hidden="1"/>
    </xf>
    <xf numFmtId="0" fontId="0" fillId="45" borderId="32" xfId="0" applyFont="1" applyFill="1" applyBorder="1" applyAlignment="1" applyProtection="1">
      <alignment horizontal="left" vertical="center"/>
      <protection locked="0"/>
    </xf>
    <xf numFmtId="0" fontId="0" fillId="45" borderId="48" xfId="0" applyFont="1" applyFill="1" applyBorder="1" applyAlignment="1" applyProtection="1">
      <alignment horizontal="left" vertical="center"/>
      <protection locked="0"/>
    </xf>
    <xf numFmtId="0" fontId="0" fillId="45" borderId="49" xfId="0" applyFont="1" applyFill="1" applyBorder="1" applyAlignment="1" applyProtection="1">
      <alignment horizontal="left" vertical="center"/>
      <protection locked="0"/>
    </xf>
    <xf numFmtId="0" fontId="0" fillId="45" borderId="50" xfId="0" applyFont="1" applyFill="1" applyBorder="1" applyAlignment="1" applyProtection="1">
      <alignment horizontal="left" vertical="center"/>
      <protection locked="0"/>
    </xf>
    <xf numFmtId="0" fontId="25" fillId="47" borderId="84" xfId="0" applyFont="1" applyFill="1" applyBorder="1" applyAlignment="1" applyProtection="1">
      <alignment horizontal="center" vertical="center"/>
      <protection hidden="1"/>
    </xf>
    <xf numFmtId="0" fontId="25" fillId="47" borderId="86" xfId="0" applyFont="1" applyFill="1" applyBorder="1" applyAlignment="1" applyProtection="1">
      <alignment horizontal="center" vertical="center"/>
      <protection hidden="1"/>
    </xf>
    <xf numFmtId="0" fontId="25" fillId="47" borderId="64" xfId="0" applyFont="1" applyFill="1" applyBorder="1" applyAlignment="1" applyProtection="1">
      <alignment horizontal="center" vertical="center"/>
      <protection locked="0"/>
    </xf>
    <xf numFmtId="0" fontId="20" fillId="45" borderId="57" xfId="0" applyFont="1" applyFill="1" applyBorder="1" applyAlignment="1" applyProtection="1">
      <alignment horizontal="left" vertical="center"/>
      <protection locked="0"/>
    </xf>
    <xf numFmtId="0" fontId="20" fillId="45" borderId="61" xfId="0" applyFont="1" applyFill="1" applyBorder="1" applyAlignment="1" applyProtection="1">
      <alignment horizontal="left" vertical="center"/>
      <protection locked="0"/>
    </xf>
    <xf numFmtId="0" fontId="20" fillId="45" borderId="63" xfId="0" applyFont="1" applyFill="1" applyBorder="1" applyAlignment="1" applyProtection="1">
      <alignment horizontal="left" vertical="center"/>
      <protection locked="0"/>
    </xf>
    <xf numFmtId="0" fontId="0" fillId="45" borderId="34" xfId="0" applyFill="1" applyBorder="1" applyAlignment="1" applyProtection="1">
      <alignment horizontal="left"/>
      <protection locked="0"/>
    </xf>
    <xf numFmtId="0" fontId="0" fillId="45" borderId="35" xfId="0" applyFill="1" applyBorder="1" applyAlignment="1" applyProtection="1">
      <alignment horizontal="left"/>
      <protection locked="0"/>
    </xf>
    <xf numFmtId="0" fontId="0" fillId="45" borderId="36" xfId="0" applyFill="1" applyBorder="1" applyAlignment="1" applyProtection="1">
      <alignment horizontal="left"/>
      <protection locked="0"/>
    </xf>
    <xf numFmtId="0" fontId="24" fillId="45" borderId="56" xfId="0" applyFont="1" applyFill="1" applyBorder="1" applyAlignment="1" applyProtection="1">
      <alignment horizontal="left" vertical="center"/>
      <protection locked="0"/>
    </xf>
    <xf numFmtId="0" fontId="20" fillId="47" borderId="69" xfId="0" applyFont="1" applyFill="1" applyBorder="1" applyAlignment="1" applyProtection="1">
      <alignment horizontal="center" vertical="center"/>
      <protection locked="0"/>
    </xf>
    <xf numFmtId="0" fontId="40" fillId="47" borderId="53" xfId="0" applyFont="1" applyFill="1" applyBorder="1" applyAlignment="1" applyProtection="1">
      <alignment horizontal="center" vertical="center"/>
      <protection hidden="1"/>
    </xf>
    <xf numFmtId="0" fontId="25" fillId="47" borderId="54" xfId="0" applyFont="1" applyFill="1" applyBorder="1" applyAlignment="1" applyProtection="1">
      <alignment horizontal="center" vertical="center"/>
      <protection hidden="1"/>
    </xf>
    <xf numFmtId="0" fontId="54" fillId="45" borderId="31" xfId="0" applyFont="1" applyFill="1" applyBorder="1" applyAlignment="1" applyProtection="1">
      <alignment horizontal="left" vertical="center"/>
      <protection locked="0"/>
    </xf>
    <xf numFmtId="0" fontId="54" fillId="45" borderId="27" xfId="0" applyFont="1" applyFill="1" applyBorder="1" applyAlignment="1" applyProtection="1">
      <alignment horizontal="left" vertical="center"/>
      <protection locked="0"/>
    </xf>
    <xf numFmtId="0" fontId="46" fillId="45" borderId="31" xfId="0" applyFont="1" applyFill="1" applyBorder="1" applyAlignment="1" applyProtection="1">
      <alignment horizontal="left"/>
      <protection locked="0"/>
    </xf>
    <xf numFmtId="0" fontId="27" fillId="47" borderId="35" xfId="0" applyFont="1" applyFill="1" applyBorder="1" applyAlignment="1" applyProtection="1">
      <alignment horizontal="center" vertical="center"/>
      <protection locked="0"/>
    </xf>
    <xf numFmtId="0" fontId="27" fillId="47" borderId="37" xfId="0" applyFont="1" applyFill="1" applyBorder="1" applyAlignment="1" applyProtection="1">
      <alignment horizontal="center" vertical="center"/>
      <protection locked="0"/>
    </xf>
    <xf numFmtId="0" fontId="20" fillId="47" borderId="35" xfId="0" applyFont="1" applyFill="1" applyBorder="1" applyAlignment="1" applyProtection="1">
      <alignment horizontal="center" vertical="center"/>
      <protection locked="0"/>
    </xf>
    <xf numFmtId="0" fontId="20" fillId="47" borderId="36" xfId="0" applyFont="1" applyFill="1" applyBorder="1" applyAlignment="1" applyProtection="1">
      <alignment horizontal="center" vertical="center"/>
      <protection locked="0"/>
    </xf>
    <xf numFmtId="0" fontId="20" fillId="47" borderId="34" xfId="0" applyFont="1" applyFill="1" applyBorder="1" applyAlignment="1" applyProtection="1">
      <alignment horizontal="center" vertical="center"/>
      <protection locked="0"/>
    </xf>
    <xf numFmtId="0" fontId="25" fillId="47" borderId="52" xfId="0" applyFont="1" applyFill="1" applyBorder="1" applyAlignment="1" applyProtection="1">
      <alignment horizontal="center" vertical="center"/>
      <protection hidden="1"/>
    </xf>
    <xf numFmtId="0" fontId="0" fillId="45" borderId="46" xfId="0" applyFont="1" applyFill="1" applyBorder="1" applyAlignment="1" applyProtection="1">
      <alignment horizontal="left" vertical="center" wrapText="1"/>
      <protection locked="0"/>
    </xf>
    <xf numFmtId="0" fontId="0" fillId="45" borderId="22" xfId="0" applyFont="1" applyFill="1" applyBorder="1" applyAlignment="1" applyProtection="1">
      <alignment horizontal="left" vertical="center" wrapText="1"/>
      <protection locked="0"/>
    </xf>
    <xf numFmtId="0" fontId="0" fillId="45" borderId="32" xfId="0" applyFont="1" applyFill="1" applyBorder="1" applyAlignment="1" applyProtection="1">
      <alignment horizontal="left" vertical="center" wrapText="1"/>
      <protection locked="0"/>
    </xf>
    <xf numFmtId="0" fontId="0" fillId="45" borderId="52" xfId="0" applyFont="1" applyFill="1" applyBorder="1" applyAlignment="1" applyProtection="1">
      <alignment horizontal="left" vertical="center"/>
      <protection locked="0"/>
    </xf>
    <xf numFmtId="0" fontId="0" fillId="45" borderId="53" xfId="0" applyFont="1" applyFill="1" applyBorder="1" applyAlignment="1" applyProtection="1">
      <alignment horizontal="left" vertical="center"/>
      <protection locked="0"/>
    </xf>
    <xf numFmtId="0" fontId="0" fillId="45" borderId="54" xfId="0" applyFont="1" applyFill="1" applyBorder="1" applyAlignment="1" applyProtection="1">
      <alignment horizontal="left" vertical="center"/>
      <protection locked="0"/>
    </xf>
    <xf numFmtId="0" fontId="34" fillId="45" borderId="85" xfId="0" applyFont="1" applyFill="1" applyBorder="1" applyAlignment="1" applyProtection="1">
      <alignment horizontal="right" vertical="center"/>
      <protection locked="0"/>
    </xf>
    <xf numFmtId="0" fontId="20" fillId="45" borderId="34" xfId="0" applyFont="1" applyFill="1" applyBorder="1" applyAlignment="1" applyProtection="1">
      <alignment horizontal="left" vertical="center"/>
      <protection locked="0"/>
    </xf>
    <xf numFmtId="0" fontId="20" fillId="45" borderId="35" xfId="0" applyFont="1" applyFill="1" applyBorder="1" applyAlignment="1" applyProtection="1">
      <alignment horizontal="left" vertical="center"/>
      <protection locked="0"/>
    </xf>
    <xf numFmtId="0" fontId="20" fillId="45" borderId="36" xfId="0" applyFont="1" applyFill="1" applyBorder="1" applyAlignment="1" applyProtection="1">
      <alignment horizontal="left" vertical="center"/>
      <protection locked="0"/>
    </xf>
    <xf numFmtId="0" fontId="35" fillId="47" borderId="35" xfId="0" applyFont="1" applyFill="1" applyBorder="1" applyAlignment="1" applyProtection="1">
      <alignment horizontal="center" vertical="center"/>
      <protection locked="0"/>
    </xf>
    <xf numFmtId="0" fontId="26" fillId="45" borderId="84" xfId="0" applyFont="1" applyFill="1" applyBorder="1" applyAlignment="1" applyProtection="1">
      <alignment horizontal="left" vertical="center" wrapText="1"/>
      <protection locked="0"/>
    </xf>
    <xf numFmtId="0" fontId="26" fillId="45" borderId="85" xfId="0" applyFont="1" applyFill="1" applyBorder="1" applyAlignment="1" applyProtection="1">
      <alignment horizontal="left" vertical="center" wrapText="1"/>
      <protection locked="0"/>
    </xf>
    <xf numFmtId="0" fontId="26" fillId="45" borderId="86" xfId="0" applyFont="1" applyFill="1" applyBorder="1" applyAlignment="1" applyProtection="1">
      <alignment horizontal="left" vertical="center" wrapText="1"/>
      <protection locked="0"/>
    </xf>
    <xf numFmtId="0" fontId="26" fillId="45" borderId="87" xfId="0" applyFont="1" applyFill="1" applyBorder="1" applyAlignment="1" applyProtection="1">
      <alignment horizontal="left" vertical="center" wrapText="1"/>
      <protection locked="0"/>
    </xf>
    <xf numFmtId="0" fontId="26" fillId="45" borderId="71" xfId="0" applyFont="1" applyFill="1" applyBorder="1" applyAlignment="1" applyProtection="1">
      <alignment horizontal="left" vertical="center" wrapText="1"/>
      <protection locked="0"/>
    </xf>
    <xf numFmtId="0" fontId="26" fillId="45" borderId="88" xfId="0" applyFont="1" applyFill="1" applyBorder="1" applyAlignment="1" applyProtection="1">
      <alignment horizontal="left" vertical="center" wrapText="1"/>
      <protection locked="0"/>
    </xf>
    <xf numFmtId="0" fontId="24" fillId="39" borderId="81" xfId="0" applyFont="1" applyFill="1" applyBorder="1" applyAlignment="1" applyProtection="1">
      <alignment horizontal="center" vertical="center"/>
      <protection locked="0"/>
    </xf>
    <xf numFmtId="0" fontId="24" fillId="39" borderId="82" xfId="0" applyFont="1" applyFill="1" applyBorder="1" applyAlignment="1" applyProtection="1">
      <alignment horizontal="center" vertical="center"/>
      <protection locked="0"/>
    </xf>
    <xf numFmtId="0" fontId="24" fillId="39" borderId="83" xfId="0" applyFont="1" applyFill="1" applyBorder="1" applyAlignment="1" applyProtection="1">
      <alignment horizontal="center" vertical="center"/>
      <protection locked="0"/>
    </xf>
    <xf numFmtId="0" fontId="24" fillId="41" borderId="81" xfId="0" applyFont="1" applyFill="1" applyBorder="1" applyAlignment="1" applyProtection="1">
      <alignment horizontal="center" vertical="center"/>
      <protection locked="0"/>
    </xf>
    <xf numFmtId="0" fontId="24" fillId="41" borderId="82" xfId="0" applyFont="1" applyFill="1" applyBorder="1" applyAlignment="1" applyProtection="1">
      <alignment horizontal="center" vertical="center"/>
      <protection locked="0"/>
    </xf>
    <xf numFmtId="0" fontId="24" fillId="41" borderId="83" xfId="0" applyFont="1" applyFill="1" applyBorder="1" applyAlignment="1" applyProtection="1">
      <alignment horizontal="center" vertical="center"/>
      <protection locked="0"/>
    </xf>
    <xf numFmtId="0" fontId="24" fillId="47" borderId="82" xfId="0" applyFont="1" applyFill="1" applyBorder="1" applyAlignment="1" applyProtection="1">
      <alignment horizontal="center" vertical="center"/>
      <protection locked="0"/>
    </xf>
    <xf numFmtId="0" fontId="24" fillId="47" borderId="83" xfId="0" applyFont="1" applyFill="1" applyBorder="1" applyAlignment="1" applyProtection="1">
      <alignment horizontal="center" vertical="center"/>
      <protection locked="0"/>
    </xf>
    <xf numFmtId="0" fontId="24" fillId="45" borderId="26" xfId="0" applyFont="1" applyFill="1" applyBorder="1" applyAlignment="1" applyProtection="1">
      <alignment horizontal="left"/>
      <protection locked="0"/>
    </xf>
    <xf numFmtId="0" fontId="24" fillId="45" borderId="31" xfId="0" applyFont="1" applyFill="1" applyBorder="1" applyAlignment="1" applyProtection="1">
      <alignment horizontal="left"/>
      <protection locked="0"/>
    </xf>
    <xf numFmtId="0" fontId="25" fillId="45" borderId="84" xfId="0" applyFont="1" applyFill="1" applyBorder="1" applyAlignment="1" applyProtection="1">
      <alignment horizontal="left" vertical="center"/>
      <protection locked="0"/>
    </xf>
    <xf numFmtId="0" fontId="25" fillId="45" borderId="85" xfId="0" applyFont="1" applyFill="1" applyBorder="1" applyAlignment="1" applyProtection="1">
      <alignment horizontal="left" vertical="center"/>
      <protection locked="0"/>
    </xf>
    <xf numFmtId="0" fontId="25" fillId="45" borderId="89" xfId="0" applyFont="1" applyFill="1" applyBorder="1" applyAlignment="1" applyProtection="1">
      <alignment horizontal="left" vertical="center"/>
      <protection locked="0"/>
    </xf>
    <xf numFmtId="0" fontId="25" fillId="45" borderId="0" xfId="0" applyFont="1" applyFill="1" applyBorder="1" applyAlignment="1" applyProtection="1">
      <alignment horizontal="left" vertical="center"/>
      <protection locked="0"/>
    </xf>
    <xf numFmtId="0" fontId="25" fillId="45" borderId="36" xfId="0" applyFont="1" applyFill="1" applyBorder="1" applyAlignment="1" applyProtection="1">
      <alignment horizontal="left"/>
      <protection locked="0"/>
    </xf>
    <xf numFmtId="0" fontId="25" fillId="45" borderId="83" xfId="0" applyFont="1" applyFill="1" applyBorder="1" applyAlignment="1" applyProtection="1">
      <alignment horizontal="left"/>
      <protection locked="0"/>
    </xf>
    <xf numFmtId="0" fontId="53" fillId="45" borderId="54" xfId="0" applyFont="1" applyFill="1" applyBorder="1" applyAlignment="1" applyProtection="1">
      <alignment horizontal="left" vertical="center"/>
      <protection locked="0"/>
    </xf>
    <xf numFmtId="0" fontId="53" fillId="45" borderId="105" xfId="0" applyFont="1" applyFill="1" applyBorder="1" applyAlignment="1" applyProtection="1">
      <alignment horizontal="left" vertical="center"/>
      <protection locked="0"/>
    </xf>
    <xf numFmtId="0" fontId="34" fillId="45" borderId="0" xfId="0" applyFont="1" applyFill="1" applyBorder="1" applyAlignment="1" applyProtection="1">
      <alignment horizontal="right" vertical="center"/>
      <protection locked="0"/>
    </xf>
    <xf numFmtId="0" fontId="25" fillId="45" borderId="95" xfId="0" applyFont="1" applyFill="1" applyBorder="1" applyAlignment="1" applyProtection="1">
      <alignment horizontal="left" vertical="center"/>
      <protection locked="0"/>
    </xf>
    <xf numFmtId="0" fontId="25" fillId="45" borderId="29" xfId="0" applyFont="1" applyFill="1" applyBorder="1" applyAlignment="1" applyProtection="1">
      <alignment horizontal="left" vertical="center"/>
      <protection locked="0"/>
    </xf>
    <xf numFmtId="0" fontId="53" fillId="45" borderId="32" xfId="0" applyFont="1" applyFill="1" applyBorder="1" applyAlignment="1" applyProtection="1">
      <alignment horizontal="left" vertical="center"/>
      <protection locked="0"/>
    </xf>
    <xf numFmtId="0" fontId="53" fillId="45" borderId="80" xfId="0" applyFont="1" applyFill="1" applyBorder="1" applyAlignment="1" applyProtection="1">
      <alignment horizontal="left" vertical="center"/>
      <protection locked="0"/>
    </xf>
    <xf numFmtId="0" fontId="22" fillId="45" borderId="26" xfId="0" applyFont="1" applyFill="1" applyBorder="1" applyAlignment="1" applyProtection="1">
      <alignment horizontal="left" vertical="center" wrapText="1"/>
      <protection locked="0"/>
    </xf>
    <xf numFmtId="0" fontId="22" fillId="45" borderId="31" xfId="0" applyFont="1" applyFill="1" applyBorder="1" applyAlignment="1" applyProtection="1">
      <alignment horizontal="left" vertical="center" wrapText="1"/>
      <protection locked="0"/>
    </xf>
    <xf numFmtId="0" fontId="22" fillId="45" borderId="27" xfId="0" applyFont="1" applyFill="1" applyBorder="1" applyAlignment="1" applyProtection="1">
      <alignment horizontal="left" vertical="center" wrapText="1"/>
      <protection locked="0"/>
    </xf>
    <xf numFmtId="0" fontId="46" fillId="45" borderId="85" xfId="0" applyFont="1" applyFill="1" applyBorder="1" applyAlignment="1" applyProtection="1">
      <alignment horizontal="left"/>
      <protection locked="0"/>
    </xf>
    <xf numFmtId="0" fontId="20" fillId="45" borderId="23" xfId="0" applyFont="1" applyFill="1" applyBorder="1" applyAlignment="1" applyProtection="1">
      <alignment horizontal="left"/>
      <protection locked="0"/>
    </xf>
    <xf numFmtId="0" fontId="20" fillId="45" borderId="24" xfId="0" applyFont="1" applyFill="1" applyBorder="1" applyAlignment="1" applyProtection="1">
      <alignment horizontal="left"/>
      <protection locked="0"/>
    </xf>
    <xf numFmtId="0" fontId="20" fillId="45" borderId="56" xfId="0" applyFont="1" applyFill="1" applyBorder="1" applyAlignment="1" applyProtection="1">
      <alignment horizontal="left"/>
      <protection locked="0"/>
    </xf>
    <xf numFmtId="0" fontId="23" fillId="45" borderId="84" xfId="0" applyFont="1" applyFill="1" applyBorder="1" applyAlignment="1" applyProtection="1">
      <alignment horizontal="left" vertical="center"/>
      <protection hidden="1"/>
    </xf>
    <xf numFmtId="0" fontId="23" fillId="45" borderId="85" xfId="0" applyFont="1" applyFill="1" applyBorder="1" applyAlignment="1" applyProtection="1">
      <alignment horizontal="left" vertical="center"/>
      <protection hidden="1"/>
    </xf>
    <xf numFmtId="0" fontId="23" fillId="45" borderId="86" xfId="0" applyFont="1" applyFill="1" applyBorder="1" applyAlignment="1" applyProtection="1">
      <alignment horizontal="left" vertical="center"/>
      <protection hidden="1"/>
    </xf>
    <xf numFmtId="0" fontId="23" fillId="45" borderId="87" xfId="0" applyFont="1" applyFill="1" applyBorder="1" applyAlignment="1" applyProtection="1">
      <alignment horizontal="left" vertical="center"/>
      <protection hidden="1"/>
    </xf>
    <xf numFmtId="0" fontId="23" fillId="45" borderId="71" xfId="0" applyFont="1" applyFill="1" applyBorder="1" applyAlignment="1" applyProtection="1">
      <alignment horizontal="left" vertical="center"/>
      <protection hidden="1"/>
    </xf>
    <xf numFmtId="0" fontId="23" fillId="45" borderId="88" xfId="0" applyFont="1" applyFill="1" applyBorder="1" applyAlignment="1" applyProtection="1">
      <alignment horizontal="left" vertical="center"/>
      <protection hidden="1"/>
    </xf>
    <xf numFmtId="0" fontId="25" fillId="45" borderId="48" xfId="0" applyFont="1" applyFill="1" applyBorder="1" applyAlignment="1" applyProtection="1">
      <alignment horizontal="left"/>
      <protection locked="0"/>
    </xf>
    <xf numFmtId="0" fontId="25" fillId="45" borderId="49" xfId="0" applyFont="1" applyFill="1" applyBorder="1" applyAlignment="1" applyProtection="1">
      <alignment horizontal="left"/>
      <protection locked="0"/>
    </xf>
    <xf numFmtId="0" fontId="25" fillId="45" borderId="51" xfId="0" applyFont="1" applyFill="1" applyBorder="1" applyAlignment="1" applyProtection="1">
      <alignment horizontal="left"/>
      <protection locked="0"/>
    </xf>
    <xf numFmtId="0" fontId="25" fillId="45" borderId="52" xfId="0" applyFont="1" applyFill="1" applyBorder="1" applyAlignment="1" applyProtection="1">
      <alignment horizontal="left"/>
      <protection locked="0"/>
    </xf>
    <xf numFmtId="0" fontId="25" fillId="45" borderId="53" xfId="0" applyFont="1" applyFill="1" applyBorder="1" applyAlignment="1" applyProtection="1">
      <alignment horizontal="left"/>
      <protection locked="0"/>
    </xf>
    <xf numFmtId="0" fontId="25" fillId="45" borderId="55" xfId="0" applyFont="1" applyFill="1" applyBorder="1" applyAlignment="1" applyProtection="1">
      <alignment horizontal="left"/>
      <protection locked="0"/>
    </xf>
    <xf numFmtId="0" fontId="24" fillId="45" borderId="23" xfId="0" applyFont="1" applyFill="1" applyBorder="1" applyAlignment="1" applyProtection="1">
      <alignment horizontal="left"/>
      <protection hidden="1"/>
    </xf>
    <xf numFmtId="0" fontId="24" fillId="45" borderId="24" xfId="0" applyFont="1" applyFill="1" applyBorder="1" applyAlignment="1" applyProtection="1">
      <alignment horizontal="left"/>
      <protection hidden="1"/>
    </xf>
    <xf numFmtId="0" fontId="24" fillId="45" borderId="25" xfId="0" applyFont="1" applyFill="1" applyBorder="1" applyAlignment="1" applyProtection="1">
      <alignment horizontal="left"/>
      <protection hidden="1"/>
    </xf>
    <xf numFmtId="0" fontId="20" fillId="45" borderId="26" xfId="0" applyFont="1" applyFill="1" applyBorder="1" applyAlignment="1" applyProtection="1">
      <alignment horizontal="left" vertical="center" wrapText="1"/>
      <protection locked="0"/>
    </xf>
    <xf numFmtId="0" fontId="20" fillId="45" borderId="31" xfId="0" applyFont="1" applyFill="1" applyBorder="1" applyAlignment="1" applyProtection="1">
      <alignment horizontal="left" vertical="center" wrapText="1"/>
      <protection locked="0"/>
    </xf>
    <xf numFmtId="0" fontId="20" fillId="45" borderId="27" xfId="0" applyFont="1" applyFill="1" applyBorder="1" applyAlignment="1" applyProtection="1">
      <alignment horizontal="left" vertical="center" wrapText="1"/>
      <protection locked="0"/>
    </xf>
    <xf numFmtId="0" fontId="25" fillId="45" borderId="46" xfId="0" applyFont="1" applyFill="1" applyBorder="1" applyAlignment="1" applyProtection="1">
      <alignment horizontal="left" vertical="center"/>
      <protection locked="0"/>
    </xf>
    <xf numFmtId="0" fontId="25" fillId="45" borderId="22" xfId="0" applyFont="1" applyFill="1" applyBorder="1" applyAlignment="1" applyProtection="1">
      <alignment horizontal="left" vertical="center"/>
      <protection locked="0"/>
    </xf>
    <xf numFmtId="0" fontId="25" fillId="45" borderId="32" xfId="0" applyFont="1" applyFill="1" applyBorder="1" applyAlignment="1" applyProtection="1">
      <alignment horizontal="left" vertical="center"/>
      <protection locked="0"/>
    </xf>
    <xf numFmtId="0" fontId="0" fillId="45" borderId="46" xfId="0" applyFill="1" applyBorder="1" applyAlignment="1" applyProtection="1">
      <alignment horizontal="left" vertical="center"/>
      <protection locked="0"/>
    </xf>
    <xf numFmtId="0" fontId="0" fillId="45" borderId="22" xfId="0" applyFill="1" applyBorder="1" applyAlignment="1" applyProtection="1">
      <alignment horizontal="left" vertical="center"/>
      <protection locked="0"/>
    </xf>
    <xf numFmtId="0" fontId="0" fillId="45" borderId="32" xfId="0" applyFill="1" applyBorder="1" applyAlignment="1" applyProtection="1">
      <alignment horizontal="left" vertical="center"/>
      <protection locked="0"/>
    </xf>
    <xf numFmtId="0" fontId="0" fillId="45" borderId="48" xfId="0" applyFill="1" applyBorder="1" applyAlignment="1" applyProtection="1">
      <alignment horizontal="left" vertical="center"/>
      <protection locked="0"/>
    </xf>
    <xf numFmtId="0" fontId="0" fillId="45" borderId="49" xfId="0" applyFill="1" applyBorder="1" applyAlignment="1" applyProtection="1">
      <alignment horizontal="left" vertical="center"/>
      <protection locked="0"/>
    </xf>
    <xf numFmtId="0" fontId="0" fillId="45" borderId="50" xfId="0" applyFill="1" applyBorder="1" applyAlignment="1" applyProtection="1">
      <alignment horizontal="left" vertical="center"/>
      <protection locked="0"/>
    </xf>
    <xf numFmtId="0" fontId="25" fillId="45" borderId="52" xfId="0" applyFont="1" applyFill="1" applyBorder="1" applyAlignment="1" applyProtection="1">
      <alignment horizontal="left" vertical="center"/>
      <protection locked="0"/>
    </xf>
    <xf numFmtId="0" fontId="25" fillId="45" borderId="53" xfId="0" applyFont="1" applyFill="1" applyBorder="1" applyAlignment="1" applyProtection="1">
      <alignment horizontal="left" vertical="center"/>
      <protection locked="0"/>
    </xf>
    <xf numFmtId="0" fontId="25" fillId="45" borderId="54" xfId="0" applyFont="1" applyFill="1" applyBorder="1" applyAlignment="1" applyProtection="1">
      <alignment horizontal="left" vertical="center"/>
      <protection locked="0"/>
    </xf>
    <xf numFmtId="0" fontId="24" fillId="45" borderId="23" xfId="0" applyFont="1" applyFill="1" applyBorder="1" applyAlignment="1" applyProtection="1">
      <alignment horizontal="left"/>
      <protection locked="0"/>
    </xf>
    <xf numFmtId="0" fontId="24" fillId="45" borderId="24" xfId="0" applyFont="1" applyFill="1" applyBorder="1" applyAlignment="1" applyProtection="1">
      <alignment horizontal="left"/>
      <protection locked="0"/>
    </xf>
    <xf numFmtId="0" fontId="24" fillId="45" borderId="56" xfId="0" applyFont="1" applyFill="1" applyBorder="1" applyAlignment="1" applyProtection="1">
      <alignment horizontal="left"/>
      <protection locked="0"/>
    </xf>
    <xf numFmtId="0" fontId="24" fillId="45" borderId="25" xfId="0" applyFont="1" applyFill="1" applyBorder="1" applyAlignment="1" applyProtection="1">
      <alignment horizontal="left"/>
      <protection locked="0"/>
    </xf>
    <xf numFmtId="0" fontId="25" fillId="45" borderId="48" xfId="0" applyFont="1" applyFill="1" applyBorder="1" applyAlignment="1" applyProtection="1">
      <alignment horizontal="left"/>
      <protection hidden="1"/>
    </xf>
    <xf numFmtId="0" fontId="25" fillId="45" borderId="49" xfId="0" applyFont="1" applyFill="1" applyBorder="1" applyAlignment="1" applyProtection="1">
      <alignment horizontal="left"/>
      <protection hidden="1"/>
    </xf>
    <xf numFmtId="0" fontId="25" fillId="45" borderId="50" xfId="0" applyFont="1" applyFill="1" applyBorder="1" applyAlignment="1" applyProtection="1">
      <alignment horizontal="left"/>
      <protection hidden="1"/>
    </xf>
    <xf numFmtId="0" fontId="25" fillId="45" borderId="46" xfId="0" applyFont="1" applyFill="1" applyBorder="1" applyAlignment="1" applyProtection="1">
      <alignment horizontal="left"/>
      <protection hidden="1"/>
    </xf>
    <xf numFmtId="0" fontId="25" fillId="45" borderId="22" xfId="0" applyFont="1" applyFill="1" applyBorder="1" applyAlignment="1" applyProtection="1">
      <alignment horizontal="left"/>
      <protection hidden="1"/>
    </xf>
    <xf numFmtId="0" fontId="25" fillId="45" borderId="32" xfId="0" applyFont="1" applyFill="1" applyBorder="1" applyAlignment="1" applyProtection="1">
      <alignment horizontal="left"/>
      <protection hidden="1"/>
    </xf>
    <xf numFmtId="0" fontId="25" fillId="45" borderId="52" xfId="0" applyFont="1" applyFill="1" applyBorder="1" applyAlignment="1" applyProtection="1">
      <alignment horizontal="left" vertical="center"/>
      <protection hidden="1"/>
    </xf>
    <xf numFmtId="0" fontId="25" fillId="45" borderId="53" xfId="0" applyFont="1" applyFill="1" applyBorder="1" applyAlignment="1" applyProtection="1">
      <alignment horizontal="left" vertical="center"/>
      <protection hidden="1"/>
    </xf>
    <xf numFmtId="0" fontId="25" fillId="45" borderId="54" xfId="0" applyFont="1" applyFill="1" applyBorder="1" applyAlignment="1" applyProtection="1">
      <alignment horizontal="left" vertical="center"/>
      <protection hidden="1"/>
    </xf>
    <xf numFmtId="0" fontId="24" fillId="45" borderId="26" xfId="0" applyFont="1" applyFill="1" applyBorder="1" applyAlignment="1" applyProtection="1">
      <alignment horizontal="left"/>
      <protection hidden="1"/>
    </xf>
    <xf numFmtId="0" fontId="24" fillId="45" borderId="31" xfId="0" applyFont="1" applyFill="1" applyBorder="1" applyAlignment="1" applyProtection="1">
      <alignment horizontal="left"/>
      <protection hidden="1"/>
    </xf>
    <xf numFmtId="0" fontId="20" fillId="38" borderId="95" xfId="0" applyFont="1" applyFill="1" applyBorder="1" applyAlignment="1" applyProtection="1">
      <alignment horizontal="center" vertical="center" wrapText="1"/>
      <protection hidden="1"/>
    </xf>
    <xf numFmtId="0" fontId="20" fillId="38" borderId="66" xfId="0" applyFont="1" applyFill="1" applyBorder="1" applyAlignment="1" applyProtection="1">
      <alignment horizontal="center" vertical="center" wrapText="1"/>
      <protection hidden="1"/>
    </xf>
    <xf numFmtId="0" fontId="20" fillId="38" borderId="50" xfId="0" applyFont="1" applyFill="1" applyBorder="1" applyAlignment="1" applyProtection="1">
      <alignment horizontal="center" vertical="center" wrapText="1"/>
      <protection hidden="1"/>
    </xf>
    <xf numFmtId="0" fontId="20" fillId="38" borderId="29" xfId="0" applyFont="1" applyFill="1" applyBorder="1" applyAlignment="1" applyProtection="1">
      <alignment horizontal="center" vertical="center" wrapText="1"/>
      <protection hidden="1"/>
    </xf>
    <xf numFmtId="0" fontId="20" fillId="0" borderId="95" xfId="0" applyFont="1" applyBorder="1" applyAlignment="1" applyProtection="1">
      <alignment horizontal="center" vertical="center" wrapText="1"/>
      <protection hidden="1"/>
    </xf>
    <xf numFmtId="0" fontId="20" fillId="0" borderId="66" xfId="0" applyFont="1" applyBorder="1" applyAlignment="1" applyProtection="1">
      <alignment horizontal="center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0" fillId="0" borderId="29" xfId="0" applyFont="1" applyBorder="1" applyAlignment="1" applyProtection="1">
      <alignment horizontal="center" vertical="center" wrapText="1"/>
      <protection hidden="1"/>
    </xf>
    <xf numFmtId="0" fontId="23" fillId="45" borderId="84" xfId="0" applyFont="1" applyFill="1" applyBorder="1" applyAlignment="1" applyProtection="1">
      <alignment horizontal="left" vertical="center"/>
      <protection locked="0"/>
    </xf>
    <xf numFmtId="0" fontId="23" fillId="45" borderId="85" xfId="0" applyFont="1" applyFill="1" applyBorder="1" applyAlignment="1" applyProtection="1">
      <alignment horizontal="left" vertical="center"/>
      <protection locked="0"/>
    </xf>
    <xf numFmtId="0" fontId="23" fillId="45" borderId="86" xfId="0" applyFont="1" applyFill="1" applyBorder="1" applyAlignment="1" applyProtection="1">
      <alignment horizontal="left" vertical="center"/>
      <protection locked="0"/>
    </xf>
    <xf numFmtId="0" fontId="23" fillId="45" borderId="87" xfId="0" applyFont="1" applyFill="1" applyBorder="1" applyAlignment="1" applyProtection="1">
      <alignment horizontal="left" vertical="center"/>
      <protection locked="0"/>
    </xf>
    <xf numFmtId="0" fontId="23" fillId="45" borderId="71" xfId="0" applyFont="1" applyFill="1" applyBorder="1" applyAlignment="1" applyProtection="1">
      <alignment horizontal="left" vertical="center"/>
      <protection locked="0"/>
    </xf>
    <xf numFmtId="0" fontId="23" fillId="45" borderId="88" xfId="0" applyFont="1" applyFill="1" applyBorder="1" applyAlignment="1" applyProtection="1">
      <alignment horizontal="left" vertical="center"/>
      <protection locked="0"/>
    </xf>
    <xf numFmtId="0" fontId="25" fillId="38" borderId="64" xfId="0" applyFont="1" applyFill="1" applyBorder="1" applyAlignment="1" applyProtection="1">
      <alignment horizontal="center" vertical="center" wrapText="1"/>
      <protection hidden="1"/>
    </xf>
    <xf numFmtId="0" fontId="25" fillId="38" borderId="35" xfId="0" applyFont="1" applyFill="1" applyBorder="1" applyAlignment="1" applyProtection="1">
      <alignment horizontal="center" vertical="center" wrapText="1"/>
      <protection hidden="1"/>
    </xf>
    <xf numFmtId="0" fontId="25" fillId="38" borderId="36" xfId="0" applyFont="1" applyFill="1" applyBorder="1" applyAlignment="1" applyProtection="1">
      <alignment horizontal="center" vertical="center" wrapText="1"/>
      <protection hidden="1"/>
    </xf>
    <xf numFmtId="0" fontId="25" fillId="38" borderId="34" xfId="0" applyFont="1" applyFill="1" applyBorder="1" applyAlignment="1" applyProtection="1">
      <alignment horizontal="center" vertical="center" wrapText="1"/>
      <protection hidden="1"/>
    </xf>
    <xf numFmtId="0" fontId="16" fillId="38" borderId="48" xfId="0" applyFont="1" applyFill="1" applyBorder="1" applyAlignment="1" applyProtection="1">
      <alignment horizontal="left" vertical="center" wrapText="1"/>
      <protection locked="0"/>
    </xf>
    <xf numFmtId="0" fontId="16" fillId="38" borderId="49" xfId="0" applyFont="1" applyFill="1" applyBorder="1" applyAlignment="1" applyProtection="1">
      <alignment horizontal="left" vertical="center" wrapText="1"/>
      <protection locked="0"/>
    </xf>
    <xf numFmtId="0" fontId="16" fillId="38" borderId="50" xfId="0" applyFont="1" applyFill="1" applyBorder="1" applyAlignment="1" applyProtection="1">
      <alignment horizontal="left" vertical="center" wrapText="1"/>
      <protection locked="0"/>
    </xf>
    <xf numFmtId="0" fontId="20" fillId="0" borderId="46" xfId="0" applyFont="1" applyBorder="1" applyAlignment="1" applyProtection="1">
      <alignment horizontal="center" vertical="center" wrapText="1"/>
      <protection hidden="1"/>
    </xf>
    <xf numFmtId="0" fontId="20" fillId="0" borderId="22" xfId="0" applyFont="1" applyBorder="1" applyAlignment="1" applyProtection="1">
      <alignment horizontal="center" vertical="center" wrapText="1"/>
      <protection hidden="1"/>
    </xf>
    <xf numFmtId="0" fontId="20" fillId="0" borderId="52" xfId="0" applyFont="1" applyBorder="1" applyAlignment="1" applyProtection="1">
      <alignment horizontal="center" vertical="center" wrapText="1"/>
      <protection hidden="1"/>
    </xf>
    <xf numFmtId="0" fontId="20" fillId="0" borderId="53" xfId="0" applyFont="1" applyBorder="1" applyAlignment="1" applyProtection="1">
      <alignment horizontal="center" vertical="center" wrapText="1"/>
      <protection hidden="1"/>
    </xf>
    <xf numFmtId="0" fontId="23" fillId="37" borderId="24" xfId="0" applyFont="1" applyFill="1" applyBorder="1" applyAlignment="1" applyProtection="1">
      <alignment horizontal="center" vertical="center" wrapText="1"/>
      <protection hidden="1"/>
    </xf>
    <xf numFmtId="0" fontId="27" fillId="38" borderId="49" xfId="0" applyFont="1" applyFill="1" applyBorder="1" applyAlignment="1" applyProtection="1">
      <alignment horizontal="center" vertical="center" wrapText="1"/>
      <protection hidden="1"/>
    </xf>
    <xf numFmtId="0" fontId="27" fillId="38" borderId="51" xfId="0" applyFont="1" applyFill="1" applyBorder="1" applyAlignment="1" applyProtection="1">
      <alignment horizontal="center" vertical="center" wrapText="1"/>
      <protection hidden="1"/>
    </xf>
    <xf numFmtId="0" fontId="27" fillId="38" borderId="53" xfId="0" applyFont="1" applyFill="1" applyBorder="1" applyAlignment="1" applyProtection="1">
      <alignment horizontal="center" vertical="center" wrapText="1"/>
      <protection hidden="1"/>
    </xf>
    <xf numFmtId="0" fontId="27" fillId="38" borderId="55" xfId="0" applyFont="1" applyFill="1" applyBorder="1" applyAlignment="1" applyProtection="1">
      <alignment horizontal="center" vertical="center" wrapText="1"/>
      <protection hidden="1"/>
    </xf>
    <xf numFmtId="0" fontId="56" fillId="38" borderId="49" xfId="0" applyFont="1" applyFill="1" applyBorder="1" applyAlignment="1" applyProtection="1">
      <alignment horizontal="center" vertical="center" wrapText="1"/>
      <protection hidden="1"/>
    </xf>
    <xf numFmtId="0" fontId="56" fillId="38" borderId="51" xfId="0" applyFont="1" applyFill="1" applyBorder="1" applyAlignment="1" applyProtection="1">
      <alignment horizontal="center" vertical="center" wrapText="1"/>
      <protection hidden="1"/>
    </xf>
    <xf numFmtId="0" fontId="56" fillId="38" borderId="22" xfId="0" applyFont="1" applyFill="1" applyBorder="1" applyAlignment="1" applyProtection="1">
      <alignment horizontal="center" vertical="center" wrapText="1"/>
      <protection hidden="1"/>
    </xf>
    <xf numFmtId="0" fontId="56" fillId="38" borderId="47" xfId="0" applyFont="1" applyFill="1" applyBorder="1" applyAlignment="1" applyProtection="1">
      <alignment horizontal="center" vertical="center" wrapText="1"/>
      <protection hidden="1"/>
    </xf>
    <xf numFmtId="0" fontId="56" fillId="38" borderId="53" xfId="0" applyFont="1" applyFill="1" applyBorder="1" applyAlignment="1" applyProtection="1">
      <alignment horizontal="center" vertical="center" wrapText="1"/>
      <protection hidden="1"/>
    </xf>
    <xf numFmtId="0" fontId="56" fillId="38" borderId="55" xfId="0" applyFont="1" applyFill="1" applyBorder="1" applyAlignment="1" applyProtection="1">
      <alignment horizontal="center" vertical="center" wrapText="1"/>
      <protection hidden="1"/>
    </xf>
    <xf numFmtId="0" fontId="23" fillId="37" borderId="25" xfId="0" applyFont="1" applyFill="1" applyBorder="1" applyAlignment="1" applyProtection="1">
      <alignment horizontal="center" vertical="center" wrapText="1"/>
      <protection hidden="1"/>
    </xf>
    <xf numFmtId="0" fontId="20" fillId="38" borderId="89" xfId="0" applyFont="1" applyFill="1" applyBorder="1" applyAlignment="1" applyProtection="1">
      <alignment horizontal="center" vertical="center" wrapText="1"/>
      <protection hidden="1"/>
    </xf>
    <xf numFmtId="0" fontId="20" fillId="38" borderId="68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/>
      <protection locked="0"/>
    </xf>
    <xf numFmtId="14" fontId="24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6" fillId="38" borderId="34" xfId="0" applyFont="1" applyFill="1" applyBorder="1" applyAlignment="1" applyProtection="1">
      <alignment horizontal="left" vertical="center" wrapText="1"/>
      <protection locked="0"/>
    </xf>
    <xf numFmtId="0" fontId="26" fillId="38" borderId="35" xfId="0" applyFont="1" applyFill="1" applyBorder="1" applyAlignment="1" applyProtection="1">
      <alignment horizontal="left" vertical="center" wrapText="1"/>
      <protection locked="0"/>
    </xf>
    <xf numFmtId="0" fontId="26" fillId="38" borderId="36" xfId="0" applyFont="1" applyFill="1" applyBorder="1" applyAlignment="1" applyProtection="1">
      <alignment horizontal="left" vertical="center" wrapText="1"/>
      <protection locked="0"/>
    </xf>
    <xf numFmtId="0" fontId="26" fillId="38" borderId="38" xfId="0" applyFont="1" applyFill="1" applyBorder="1" applyAlignment="1" applyProtection="1">
      <alignment horizontal="left" vertical="center" wrapText="1"/>
      <protection locked="0"/>
    </xf>
    <xf numFmtId="0" fontId="26" fillId="38" borderId="39" xfId="0" applyFont="1" applyFill="1" applyBorder="1" applyAlignment="1" applyProtection="1">
      <alignment horizontal="left" vertical="center" wrapText="1"/>
      <protection locked="0"/>
    </xf>
    <xf numFmtId="0" fontId="26" fillId="38" borderId="40" xfId="0" applyFont="1" applyFill="1" applyBorder="1" applyAlignment="1" applyProtection="1">
      <alignment horizontal="left" vertical="center" wrapText="1"/>
      <protection locked="0"/>
    </xf>
    <xf numFmtId="0" fontId="20" fillId="38" borderId="34" xfId="0" applyFont="1" applyFill="1" applyBorder="1" applyAlignment="1" applyProtection="1">
      <alignment horizontal="center" vertical="center"/>
      <protection locked="0"/>
    </xf>
    <xf numFmtId="0" fontId="20" fillId="38" borderId="36" xfId="0" applyFont="1" applyFill="1" applyBorder="1" applyAlignment="1" applyProtection="1">
      <alignment horizontal="center" vertical="center"/>
      <protection locked="0"/>
    </xf>
    <xf numFmtId="0" fontId="20" fillId="38" borderId="38" xfId="0" applyFont="1" applyFill="1" applyBorder="1" applyAlignment="1" applyProtection="1">
      <alignment horizontal="center" vertical="center"/>
      <protection locked="0"/>
    </xf>
    <xf numFmtId="0" fontId="20" fillId="38" borderId="40" xfId="0" applyFont="1" applyFill="1" applyBorder="1" applyAlignment="1" applyProtection="1">
      <alignment horizontal="center" vertical="center"/>
      <protection locked="0"/>
    </xf>
    <xf numFmtId="0" fontId="20" fillId="38" borderId="64" xfId="0" applyFont="1" applyFill="1" applyBorder="1" applyAlignment="1" applyProtection="1">
      <alignment horizontal="center" vertical="center"/>
      <protection locked="0"/>
    </xf>
    <xf numFmtId="0" fontId="20" fillId="38" borderId="35" xfId="0" applyFont="1" applyFill="1" applyBorder="1" applyAlignment="1" applyProtection="1">
      <alignment horizontal="center" vertical="center"/>
      <protection locked="0"/>
    </xf>
    <xf numFmtId="0" fontId="20" fillId="38" borderId="65" xfId="0" applyFont="1" applyFill="1" applyBorder="1" applyAlignment="1" applyProtection="1">
      <alignment horizontal="center" vertical="center"/>
      <protection locked="0"/>
    </xf>
    <xf numFmtId="0" fontId="20" fillId="38" borderId="39" xfId="0" applyFont="1" applyFill="1" applyBorder="1" applyAlignment="1" applyProtection="1">
      <alignment horizontal="center" vertical="center"/>
      <protection locked="0"/>
    </xf>
    <xf numFmtId="0" fontId="16" fillId="38" borderId="39" xfId="0" applyFont="1" applyFill="1" applyBorder="1" applyAlignment="1" applyProtection="1">
      <alignment horizontal="center" vertical="center"/>
      <protection locked="0"/>
    </xf>
    <xf numFmtId="0" fontId="16" fillId="38" borderId="41" xfId="0" applyFont="1" applyFill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48" fillId="0" borderId="71" xfId="0" applyFont="1" applyBorder="1" applyAlignment="1" applyProtection="1">
      <alignment horizontal="center" vertical="center"/>
      <protection locked="0"/>
    </xf>
    <xf numFmtId="0" fontId="35" fillId="38" borderId="81" xfId="0" applyFont="1" applyFill="1" applyBorder="1" applyAlignment="1" applyProtection="1">
      <alignment horizontal="center" vertical="center"/>
      <protection locked="0"/>
    </xf>
    <xf numFmtId="0" fontId="35" fillId="38" borderId="83" xfId="0" applyFont="1" applyFill="1" applyBorder="1" applyAlignment="1" applyProtection="1">
      <alignment horizontal="center" vertical="center"/>
      <protection locked="0"/>
    </xf>
    <xf numFmtId="0" fontId="25" fillId="47" borderId="68" xfId="0" applyFont="1" applyFill="1" applyBorder="1" applyAlignment="1" applyProtection="1">
      <alignment horizontal="center" vertical="center"/>
      <protection locked="0"/>
    </xf>
    <xf numFmtId="0" fontId="25" fillId="47" borderId="43" xfId="0" applyFont="1" applyFill="1" applyBorder="1" applyAlignment="1" applyProtection="1">
      <alignment horizontal="center" vertical="center"/>
      <protection locked="0"/>
    </xf>
    <xf numFmtId="0" fontId="25" fillId="47" borderId="43" xfId="0" applyFont="1" applyFill="1" applyBorder="1" applyAlignment="1" applyProtection="1">
      <alignment horizontal="center" vertical="center"/>
      <protection hidden="1"/>
    </xf>
    <xf numFmtId="0" fontId="25" fillId="47" borderId="45" xfId="0" applyFont="1" applyFill="1" applyBorder="1" applyAlignment="1" applyProtection="1">
      <alignment horizontal="center" vertical="center"/>
      <protection hidden="1"/>
    </xf>
    <xf numFmtId="0" fontId="25" fillId="47" borderId="67" xfId="0" applyFont="1" applyFill="1" applyBorder="1" applyAlignment="1" applyProtection="1">
      <alignment horizontal="center" vertical="center"/>
      <protection locked="0"/>
    </xf>
    <xf numFmtId="0" fontId="0" fillId="45" borderId="34" xfId="0" applyFill="1" applyBorder="1" applyAlignment="1" applyProtection="1">
      <alignment wrapText="1"/>
      <protection locked="0"/>
    </xf>
    <xf numFmtId="0" fontId="0" fillId="45" borderId="35" xfId="0" applyFill="1" applyBorder="1" applyAlignment="1" applyProtection="1">
      <alignment wrapText="1"/>
      <protection locked="0"/>
    </xf>
    <xf numFmtId="0" fontId="0" fillId="45" borderId="37" xfId="0" applyFill="1" applyBorder="1" applyAlignment="1" applyProtection="1">
      <alignment wrapText="1"/>
      <protection locked="0"/>
    </xf>
    <xf numFmtId="0" fontId="24" fillId="37" borderId="62" xfId="0" applyFont="1" applyFill="1" applyBorder="1" applyAlignment="1" applyProtection="1">
      <alignment horizontal="center" vertical="center" wrapText="1"/>
      <protection hidden="1"/>
    </xf>
    <xf numFmtId="0" fontId="24" fillId="37" borderId="24" xfId="0" applyFont="1" applyFill="1" applyBorder="1" applyAlignment="1" applyProtection="1">
      <alignment horizontal="center" vertical="center" wrapText="1"/>
      <protection hidden="1"/>
    </xf>
    <xf numFmtId="0" fontId="24" fillId="37" borderId="56" xfId="0" applyFont="1" applyFill="1" applyBorder="1" applyAlignment="1" applyProtection="1">
      <alignment horizontal="center" vertical="center" wrapText="1"/>
      <protection hidden="1"/>
    </xf>
    <xf numFmtId="0" fontId="24" fillId="37" borderId="23" xfId="0" applyFont="1" applyFill="1" applyBorder="1" applyAlignment="1" applyProtection="1">
      <alignment horizontal="center" vertical="center" wrapText="1"/>
      <protection hidden="1"/>
    </xf>
    <xf numFmtId="0" fontId="27" fillId="38" borderId="43" xfId="0" applyFont="1" applyFill="1" applyBorder="1" applyAlignment="1" applyProtection="1">
      <alignment horizontal="center" vertical="center" wrapText="1"/>
      <protection hidden="1"/>
    </xf>
    <xf numFmtId="0" fontId="27" fillId="38" borderId="45" xfId="0" applyFont="1" applyFill="1" applyBorder="1" applyAlignment="1" applyProtection="1">
      <alignment horizontal="center" vertical="center" wrapText="1"/>
      <protection hidden="1"/>
    </xf>
    <xf numFmtId="0" fontId="24" fillId="37" borderId="26" xfId="0" applyFont="1" applyFill="1" applyBorder="1" applyAlignment="1" applyProtection="1">
      <alignment horizontal="left" vertical="center" wrapText="1"/>
      <protection locked="0"/>
    </xf>
    <xf numFmtId="0" fontId="24" fillId="37" borderId="31" xfId="0" applyFont="1" applyFill="1" applyBorder="1" applyAlignment="1" applyProtection="1">
      <alignment horizontal="left" vertical="center" wrapText="1"/>
      <protection locked="0"/>
    </xf>
    <xf numFmtId="0" fontId="24" fillId="37" borderId="27" xfId="0" applyFont="1" applyFill="1" applyBorder="1" applyAlignment="1" applyProtection="1">
      <alignment horizontal="left" vertical="center" wrapText="1"/>
      <protection locked="0"/>
    </xf>
    <xf numFmtId="0" fontId="24" fillId="37" borderId="26" xfId="0" applyFont="1" applyFill="1" applyBorder="1" applyAlignment="1" applyProtection="1">
      <alignment horizontal="center" vertical="center" wrapText="1"/>
      <protection hidden="1"/>
    </xf>
    <xf numFmtId="0" fontId="24" fillId="37" borderId="27" xfId="0" applyFont="1" applyFill="1" applyBorder="1" applyAlignment="1" applyProtection="1">
      <alignment horizontal="center" vertical="center" wrapText="1"/>
      <protection hidden="1"/>
    </xf>
    <xf numFmtId="0" fontId="24" fillId="37" borderId="31" xfId="0" applyFont="1" applyFill="1" applyBorder="1" applyAlignment="1" applyProtection="1">
      <alignment horizontal="center" vertical="center" wrapText="1"/>
      <protection hidden="1"/>
    </xf>
    <xf numFmtId="0" fontId="16" fillId="37" borderId="24" xfId="0" applyFont="1" applyFill="1" applyBorder="1" applyAlignment="1" applyProtection="1">
      <alignment horizontal="center" vertical="center" wrapText="1"/>
      <protection hidden="1"/>
    </xf>
    <xf numFmtId="0" fontId="16" fillId="37" borderId="25" xfId="0" applyFont="1" applyFill="1" applyBorder="1" applyAlignment="1" applyProtection="1">
      <alignment horizontal="center" vertical="center" wrapText="1"/>
      <protection hidden="1"/>
    </xf>
    <xf numFmtId="0" fontId="24" fillId="38" borderId="84" xfId="0" applyFont="1" applyFill="1" applyBorder="1" applyAlignment="1" applyProtection="1">
      <alignment horizontal="left" vertical="center" wrapText="1"/>
      <protection locked="0"/>
    </xf>
    <xf numFmtId="0" fontId="24" fillId="38" borderId="70" xfId="0" applyFont="1" applyFill="1" applyBorder="1" applyAlignment="1" applyProtection="1">
      <alignment horizontal="left" vertical="center" wrapText="1"/>
      <protection locked="0"/>
    </xf>
    <xf numFmtId="0" fontId="24" fillId="38" borderId="89" xfId="0" applyFont="1" applyFill="1" applyBorder="1" applyAlignment="1" applyProtection="1">
      <alignment horizontal="left" vertical="center" wrapText="1"/>
      <protection locked="0"/>
    </xf>
    <xf numFmtId="0" fontId="24" fillId="38" borderId="68" xfId="0" applyFont="1" applyFill="1" applyBorder="1" applyAlignment="1" applyProtection="1">
      <alignment horizontal="left" vertical="center" wrapText="1"/>
      <protection locked="0"/>
    </xf>
    <xf numFmtId="0" fontId="0" fillId="38" borderId="36" xfId="0" applyFill="1" applyBorder="1" applyAlignment="1" applyProtection="1">
      <alignment horizontal="left" vertical="center" wrapText="1"/>
      <protection locked="0"/>
    </xf>
    <xf numFmtId="0" fontId="0" fillId="38" borderId="83" xfId="0" applyFill="1" applyBorder="1" applyAlignment="1" applyProtection="1">
      <alignment horizontal="left" vertical="center" wrapText="1"/>
      <protection locked="0"/>
    </xf>
    <xf numFmtId="0" fontId="0" fillId="38" borderId="54" xfId="0" applyFill="1" applyBorder="1" applyAlignment="1" applyProtection="1">
      <alignment horizontal="left" vertical="center" wrapText="1"/>
      <protection locked="0"/>
    </xf>
    <xf numFmtId="0" fontId="0" fillId="38" borderId="105" xfId="0" applyFill="1" applyBorder="1" applyAlignment="1" applyProtection="1">
      <alignment horizontal="left" vertical="center" wrapText="1"/>
      <protection locked="0"/>
    </xf>
    <xf numFmtId="0" fontId="25" fillId="38" borderId="92" xfId="0" applyFont="1" applyFill="1" applyBorder="1" applyAlignment="1" applyProtection="1">
      <alignment horizontal="center" vertical="center" wrapText="1"/>
      <protection hidden="1"/>
    </xf>
    <xf numFmtId="0" fontId="25" fillId="38" borderId="105" xfId="0" applyFont="1" applyFill="1" applyBorder="1" applyAlignment="1" applyProtection="1">
      <alignment horizontal="center" vertical="center" wrapText="1"/>
      <protection hidden="1"/>
    </xf>
    <xf numFmtId="0" fontId="25" fillId="38" borderId="30" xfId="0" applyFont="1" applyFill="1" applyBorder="1" applyAlignment="1" applyProtection="1">
      <alignment horizontal="center" vertical="center" wrapText="1"/>
      <protection hidden="1"/>
    </xf>
    <xf numFmtId="0" fontId="20" fillId="38" borderId="44" xfId="0" applyFont="1" applyFill="1" applyBorder="1" applyAlignment="1" applyProtection="1">
      <alignment horizontal="center" vertical="center" wrapText="1"/>
      <protection hidden="1"/>
    </xf>
    <xf numFmtId="0" fontId="20" fillId="38" borderId="0" xfId="0" applyFont="1" applyFill="1" applyBorder="1" applyAlignment="1" applyProtection="1">
      <alignment horizontal="center" vertical="center" wrapText="1"/>
      <protection hidden="1"/>
    </xf>
    <xf numFmtId="0" fontId="27" fillId="38" borderId="35" xfId="0" applyFont="1" applyFill="1" applyBorder="1" applyAlignment="1" applyProtection="1">
      <alignment horizontal="center" vertical="center" wrapText="1"/>
      <protection hidden="1"/>
    </xf>
    <xf numFmtId="0" fontId="27" fillId="38" borderId="37" xfId="0" applyFont="1" applyFill="1" applyBorder="1" applyAlignment="1" applyProtection="1">
      <alignment horizontal="center" vertical="center" wrapText="1"/>
      <protection hidden="1"/>
    </xf>
    <xf numFmtId="0" fontId="20" fillId="38" borderId="81" xfId="0" applyFont="1" applyFill="1" applyBorder="1" applyAlignment="1" applyProtection="1">
      <alignment horizontal="center" vertical="center" wrapText="1"/>
      <protection hidden="1"/>
    </xf>
    <xf numFmtId="0" fontId="20" fillId="38" borderId="64" xfId="0" applyFont="1" applyFill="1" applyBorder="1" applyAlignment="1" applyProtection="1">
      <alignment horizontal="center" vertical="center" wrapText="1"/>
      <protection hidden="1"/>
    </xf>
    <xf numFmtId="0" fontId="20" fillId="38" borderId="36" xfId="0" applyFont="1" applyFill="1" applyBorder="1" applyAlignment="1" applyProtection="1">
      <alignment horizontal="center" vertical="center" wrapText="1"/>
      <protection hidden="1"/>
    </xf>
    <xf numFmtId="0" fontId="20" fillId="38" borderId="82" xfId="0" applyFont="1" applyFill="1" applyBorder="1" applyAlignment="1" applyProtection="1">
      <alignment horizontal="center" vertical="center" wrapText="1"/>
      <protection hidden="1"/>
    </xf>
    <xf numFmtId="0" fontId="24" fillId="38" borderId="0" xfId="0" applyFont="1" applyFill="1" applyBorder="1" applyAlignment="1" applyProtection="1">
      <alignment horizontal="left" vertical="center" wrapText="1"/>
      <protection locked="0"/>
    </xf>
    <xf numFmtId="0" fontId="0" fillId="38" borderId="50" xfId="0" applyFill="1" applyBorder="1" applyAlignment="1" applyProtection="1">
      <alignment horizontal="left" vertical="center" wrapText="1"/>
      <protection locked="0"/>
    </xf>
    <xf numFmtId="0" fontId="0" fillId="38" borderId="96" xfId="0" applyFill="1" applyBorder="1" applyAlignment="1" applyProtection="1">
      <alignment horizontal="left" vertical="center" wrapText="1"/>
      <protection locked="0"/>
    </xf>
    <xf numFmtId="0" fontId="20" fillId="0" borderId="92" xfId="0" applyFont="1" applyBorder="1" applyAlignment="1" applyProtection="1">
      <alignment horizontal="center" vertical="center" wrapText="1"/>
      <protection hidden="1"/>
    </xf>
    <xf numFmtId="0" fontId="20" fillId="0" borderId="67" xfId="0" applyFont="1" applyBorder="1" applyAlignment="1" applyProtection="1">
      <alignment horizontal="center" vertical="center" wrapText="1"/>
      <protection hidden="1"/>
    </xf>
    <xf numFmtId="0" fontId="20" fillId="0" borderId="54" xfId="0" applyFont="1" applyBorder="1" applyAlignment="1" applyProtection="1">
      <alignment horizontal="center" vertical="center" wrapText="1"/>
      <protection hidden="1"/>
    </xf>
    <xf numFmtId="0" fontId="20" fillId="0" borderId="30" xfId="0" applyFont="1" applyBorder="1" applyAlignment="1" applyProtection="1">
      <alignment horizontal="center" vertical="center" wrapText="1"/>
      <protection hidden="1"/>
    </xf>
    <xf numFmtId="0" fontId="23" fillId="38" borderId="89" xfId="0" applyFont="1" applyFill="1" applyBorder="1" applyAlignment="1" applyProtection="1">
      <alignment horizontal="left" vertical="center" wrapText="1"/>
      <protection locked="0"/>
    </xf>
    <xf numFmtId="0" fontId="23" fillId="38" borderId="68" xfId="0" applyFont="1" applyFill="1" applyBorder="1" applyAlignment="1" applyProtection="1">
      <alignment horizontal="left" vertical="center" wrapText="1"/>
      <protection locked="0"/>
    </xf>
    <xf numFmtId="0" fontId="25" fillId="38" borderId="42" xfId="0" applyFont="1" applyFill="1" applyBorder="1" applyAlignment="1" applyProtection="1">
      <alignment horizontal="center" vertical="center" wrapText="1"/>
      <protection hidden="1"/>
    </xf>
    <xf numFmtId="0" fontId="25" fillId="38" borderId="44" xfId="0" applyFont="1" applyFill="1" applyBorder="1" applyAlignment="1" applyProtection="1">
      <alignment horizontal="center" vertical="center" wrapText="1"/>
      <protection hidden="1"/>
    </xf>
    <xf numFmtId="0" fontId="25" fillId="38" borderId="68" xfId="0" applyFont="1" applyFill="1" applyBorder="1" applyAlignment="1" applyProtection="1">
      <alignment horizontal="center" vertical="center" wrapText="1"/>
      <protection hidden="1"/>
    </xf>
    <xf numFmtId="0" fontId="25" fillId="38" borderId="43" xfId="0" applyFont="1" applyFill="1" applyBorder="1" applyAlignment="1" applyProtection="1">
      <alignment horizontal="center" vertical="center" wrapText="1"/>
      <protection hidden="1"/>
    </xf>
    <xf numFmtId="0" fontId="68" fillId="37" borderId="24" xfId="0" applyFont="1" applyFill="1" applyBorder="1" applyAlignment="1" applyProtection="1">
      <alignment horizontal="center" vertical="center" wrapText="1"/>
      <protection hidden="1"/>
    </xf>
    <xf numFmtId="0" fontId="68" fillId="37" borderId="25" xfId="0" applyFont="1" applyFill="1" applyBorder="1" applyAlignment="1" applyProtection="1">
      <alignment horizontal="center" vertical="center" wrapText="1"/>
      <protection hidden="1"/>
    </xf>
    <xf numFmtId="0" fontId="20" fillId="37" borderId="26" xfId="0" applyFont="1" applyFill="1" applyBorder="1" applyAlignment="1" applyProtection="1">
      <alignment horizontal="left" vertical="center" wrapText="1"/>
      <protection locked="0"/>
    </xf>
    <xf numFmtId="0" fontId="20" fillId="37" borderId="31" xfId="0" applyFont="1" applyFill="1" applyBorder="1" applyAlignment="1" applyProtection="1">
      <alignment horizontal="left" vertical="center" wrapText="1"/>
      <protection locked="0"/>
    </xf>
    <xf numFmtId="0" fontId="20" fillId="37" borderId="27" xfId="0" applyFont="1" applyFill="1" applyBorder="1" applyAlignment="1" applyProtection="1">
      <alignment horizontal="left" vertical="center" wrapText="1"/>
      <protection locked="0"/>
    </xf>
    <xf numFmtId="0" fontId="20" fillId="37" borderId="26" xfId="0" applyFont="1" applyFill="1" applyBorder="1" applyAlignment="1" applyProtection="1">
      <alignment horizontal="center" vertical="center" wrapText="1"/>
      <protection locked="0"/>
    </xf>
    <xf numFmtId="0" fontId="20" fillId="37" borderId="31" xfId="0" applyFont="1" applyFill="1" applyBorder="1" applyAlignment="1" applyProtection="1">
      <alignment horizontal="center" vertical="center" wrapText="1"/>
      <protection locked="0"/>
    </xf>
    <xf numFmtId="0" fontId="20" fillId="37" borderId="27" xfId="0" applyFont="1" applyFill="1" applyBorder="1" applyAlignment="1" applyProtection="1">
      <alignment horizontal="center" vertical="center" wrapText="1"/>
      <protection locked="0"/>
    </xf>
    <xf numFmtId="0" fontId="16" fillId="38" borderId="89" xfId="0" applyFont="1" applyFill="1" applyBorder="1" applyAlignment="1" applyProtection="1">
      <alignment horizontal="left" vertical="center" wrapText="1"/>
      <protection locked="0"/>
    </xf>
    <xf numFmtId="0" fontId="16" fillId="38" borderId="68" xfId="0" applyFont="1" applyFill="1" applyBorder="1" applyAlignment="1" applyProtection="1">
      <alignment horizontal="left" vertical="center" wrapText="1"/>
      <protection locked="0"/>
    </xf>
    <xf numFmtId="0" fontId="23" fillId="37" borderId="26" xfId="0" applyFont="1" applyFill="1" applyBorder="1" applyAlignment="1" applyProtection="1">
      <alignment horizontal="left" vertical="center" wrapText="1"/>
      <protection locked="0"/>
    </xf>
    <xf numFmtId="0" fontId="23" fillId="37" borderId="31" xfId="0" applyFont="1" applyFill="1" applyBorder="1" applyAlignment="1" applyProtection="1">
      <alignment horizontal="left" vertical="center" wrapText="1"/>
      <protection locked="0"/>
    </xf>
    <xf numFmtId="0" fontId="23" fillId="37" borderId="27" xfId="0" applyFont="1" applyFill="1" applyBorder="1" applyAlignment="1" applyProtection="1">
      <alignment horizontal="left" vertical="center" wrapText="1"/>
      <protection locked="0"/>
    </xf>
    <xf numFmtId="0" fontId="16" fillId="38" borderId="34" xfId="0" applyFont="1" applyFill="1" applyBorder="1" applyAlignment="1" applyProtection="1">
      <alignment horizontal="left" vertical="center" wrapText="1"/>
      <protection locked="0"/>
    </xf>
    <xf numFmtId="0" fontId="16" fillId="38" borderId="35" xfId="0" applyFont="1" applyFill="1" applyBorder="1" applyAlignment="1" applyProtection="1">
      <alignment horizontal="left" vertical="center" wrapText="1"/>
      <protection locked="0"/>
    </xf>
    <xf numFmtId="0" fontId="16" fillId="38" borderId="38" xfId="0" applyFont="1" applyFill="1" applyBorder="1" applyAlignment="1" applyProtection="1">
      <alignment horizontal="left" vertical="center" wrapText="1"/>
      <protection locked="0"/>
    </xf>
    <xf numFmtId="0" fontId="16" fillId="38" borderId="39" xfId="0" applyFont="1" applyFill="1" applyBorder="1" applyAlignment="1" applyProtection="1">
      <alignment horizontal="left" vertical="center" wrapText="1"/>
      <protection locked="0"/>
    </xf>
    <xf numFmtId="0" fontId="0" fillId="38" borderId="40" xfId="0" applyFill="1" applyBorder="1" applyAlignment="1" applyProtection="1">
      <alignment horizontal="left" vertical="center" wrapText="1"/>
      <protection locked="0"/>
    </xf>
    <xf numFmtId="0" fontId="0" fillId="38" borderId="78" xfId="0" applyFill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center" vertical="center" wrapText="1"/>
      <protection hidden="1"/>
    </xf>
    <xf numFmtId="0" fontId="20" fillId="0" borderId="35" xfId="0" applyFont="1" applyBorder="1" applyAlignment="1" applyProtection="1">
      <alignment horizontal="center" vertical="center" wrapText="1"/>
      <protection hidden="1"/>
    </xf>
    <xf numFmtId="0" fontId="27" fillId="38" borderId="39" xfId="0" applyFont="1" applyFill="1" applyBorder="1" applyAlignment="1" applyProtection="1">
      <alignment horizontal="center" vertical="center" wrapText="1"/>
      <protection hidden="1"/>
    </xf>
    <xf numFmtId="0" fontId="27" fillId="38" borderId="41" xfId="0" applyFont="1" applyFill="1" applyBorder="1" applyAlignment="1" applyProtection="1">
      <alignment horizontal="center" vertical="center" wrapText="1"/>
      <protection hidden="1"/>
    </xf>
    <xf numFmtId="0" fontId="24" fillId="38" borderId="48" xfId="0" applyFont="1" applyFill="1" applyBorder="1" applyAlignment="1" applyProtection="1">
      <alignment horizontal="center" vertical="center" wrapText="1"/>
      <protection hidden="1"/>
    </xf>
    <xf numFmtId="0" fontId="24" fillId="38" borderId="50" xfId="0" applyFont="1" applyFill="1" applyBorder="1" applyAlignment="1" applyProtection="1">
      <alignment horizontal="center" vertical="center" wrapText="1"/>
      <protection hidden="1"/>
    </xf>
    <xf numFmtId="0" fontId="24" fillId="38" borderId="66" xfId="0" applyFont="1" applyFill="1" applyBorder="1" applyAlignment="1" applyProtection="1">
      <alignment horizontal="center" vertical="center" wrapText="1"/>
      <protection hidden="1"/>
    </xf>
    <xf numFmtId="0" fontId="24" fillId="38" borderId="49" xfId="0" applyFont="1" applyFill="1" applyBorder="1" applyAlignment="1" applyProtection="1">
      <alignment horizontal="center" vertical="center" wrapText="1"/>
      <protection hidden="1"/>
    </xf>
    <xf numFmtId="0" fontId="16" fillId="38" borderId="95" xfId="0" applyFont="1" applyFill="1" applyBorder="1" applyAlignment="1" applyProtection="1">
      <alignment horizontal="left" vertical="center" wrapText="1"/>
      <protection locked="0"/>
    </xf>
    <xf numFmtId="0" fontId="16" fillId="38" borderId="29" xfId="0" applyFont="1" applyFill="1" applyBorder="1" applyAlignment="1" applyProtection="1">
      <alignment horizontal="left" vertical="center" wrapText="1"/>
      <protection locked="0"/>
    </xf>
    <xf numFmtId="0" fontId="16" fillId="38" borderId="96" xfId="0" applyFont="1" applyFill="1" applyBorder="1" applyAlignment="1" applyProtection="1">
      <alignment horizontal="left" vertical="center" wrapText="1"/>
      <protection locked="0"/>
    </xf>
    <xf numFmtId="0" fontId="25" fillId="38" borderId="65" xfId="0" applyFont="1" applyFill="1" applyBorder="1" applyAlignment="1" applyProtection="1">
      <alignment horizontal="center" vertical="center" wrapText="1"/>
      <protection hidden="1"/>
    </xf>
    <xf numFmtId="0" fontId="16" fillId="38" borderId="92" xfId="0" applyFont="1" applyFill="1" applyBorder="1" applyAlignment="1" applyProtection="1">
      <alignment horizontal="left" vertical="center" wrapText="1"/>
      <protection locked="0"/>
    </xf>
    <xf numFmtId="0" fontId="16" fillId="38" borderId="30" xfId="0" applyFont="1" applyFill="1" applyBorder="1" applyAlignment="1" applyProtection="1">
      <alignment horizontal="left" vertical="center" wrapText="1"/>
      <protection locked="0"/>
    </xf>
    <xf numFmtId="0" fontId="16" fillId="38" borderId="105" xfId="0" applyFont="1" applyFill="1" applyBorder="1" applyAlignment="1" applyProtection="1">
      <alignment horizontal="left" vertical="center" wrapText="1"/>
      <protection locked="0"/>
    </xf>
    <xf numFmtId="0" fontId="24" fillId="38" borderId="92" xfId="0" applyFont="1" applyFill="1" applyBorder="1" applyAlignment="1" applyProtection="1">
      <alignment horizontal="center" vertical="center" wrapText="1"/>
      <protection hidden="1"/>
    </xf>
    <xf numFmtId="0" fontId="24" fillId="38" borderId="105" xfId="0" applyFont="1" applyFill="1" applyBorder="1" applyAlignment="1" applyProtection="1">
      <alignment horizontal="center" vertical="center" wrapText="1"/>
      <protection hidden="1"/>
    </xf>
    <xf numFmtId="0" fontId="24" fillId="38" borderId="30" xfId="0" applyFont="1" applyFill="1" applyBorder="1" applyAlignment="1" applyProtection="1">
      <alignment horizontal="center" vertical="center" wrapText="1"/>
      <protection hidden="1"/>
    </xf>
    <xf numFmtId="0" fontId="24" fillId="38" borderId="67" xfId="0" applyFont="1" applyFill="1" applyBorder="1" applyAlignment="1" applyProtection="1">
      <alignment horizontal="center" vertical="center" wrapText="1"/>
      <protection hidden="1"/>
    </xf>
    <xf numFmtId="0" fontId="24" fillId="38" borderId="54" xfId="0" applyFont="1" applyFill="1" applyBorder="1" applyAlignment="1" applyProtection="1">
      <alignment horizontal="center" vertical="center" wrapText="1"/>
      <protection hidden="1"/>
    </xf>
    <xf numFmtId="0" fontId="0" fillId="38" borderId="70" xfId="0" applyFill="1" applyBorder="1" applyAlignment="1" applyProtection="1">
      <alignment horizontal="center" vertical="center"/>
      <protection hidden="1"/>
    </xf>
    <xf numFmtId="0" fontId="0" fillId="38" borderId="93" xfId="0" applyFill="1" applyBorder="1" applyAlignment="1" applyProtection="1">
      <alignment horizontal="center" vertical="center"/>
      <protection hidden="1"/>
    </xf>
    <xf numFmtId="0" fontId="0" fillId="38" borderId="63" xfId="0" applyFill="1" applyBorder="1" applyAlignment="1" applyProtection="1">
      <alignment horizontal="center" vertical="center"/>
      <protection hidden="1"/>
    </xf>
    <xf numFmtId="0" fontId="0" fillId="38" borderId="74" xfId="0" applyFill="1" applyBorder="1" applyAlignment="1" applyProtection="1">
      <alignment horizontal="center" vertical="center"/>
      <protection hidden="1"/>
    </xf>
    <xf numFmtId="0" fontId="0" fillId="38" borderId="91" xfId="0" applyFill="1" applyBorder="1" applyAlignment="1" applyProtection="1">
      <alignment horizontal="center" vertical="center"/>
      <protection hidden="1"/>
    </xf>
    <xf numFmtId="0" fontId="0" fillId="38" borderId="111" xfId="0" applyFill="1" applyBorder="1" applyAlignment="1" applyProtection="1">
      <alignment horizontal="center" vertical="center"/>
      <protection hidden="1"/>
    </xf>
    <xf numFmtId="0" fontId="0" fillId="38" borderId="112" xfId="0" applyFill="1" applyBorder="1" applyAlignment="1" applyProtection="1">
      <alignment horizontal="center" vertical="center"/>
      <protection hidden="1"/>
    </xf>
    <xf numFmtId="0" fontId="0" fillId="38" borderId="68" xfId="0" applyFill="1" applyBorder="1" applyAlignment="1" applyProtection="1">
      <alignment horizontal="center" vertical="center"/>
      <protection hidden="1"/>
    </xf>
    <xf numFmtId="0" fontId="0" fillId="38" borderId="44" xfId="0" applyFill="1" applyBorder="1" applyAlignment="1" applyProtection="1">
      <alignment horizontal="center" vertical="center"/>
      <protection hidden="1"/>
    </xf>
    <xf numFmtId="0" fontId="24" fillId="38" borderId="26" xfId="0" applyFont="1" applyFill="1" applyBorder="1" applyAlignment="1" applyProtection="1">
      <alignment horizontal="center" vertical="center"/>
      <protection locked="0"/>
    </xf>
    <xf numFmtId="0" fontId="24" fillId="38" borderId="31" xfId="0" applyFont="1" applyFill="1" applyBorder="1" applyAlignment="1" applyProtection="1">
      <alignment horizontal="center" vertical="center"/>
      <protection locked="0"/>
    </xf>
    <xf numFmtId="0" fontId="24" fillId="38" borderId="26" xfId="0" applyFont="1" applyFill="1" applyBorder="1" applyAlignment="1">
      <alignment horizontal="center" vertical="center"/>
    </xf>
    <xf numFmtId="0" fontId="24" fillId="38" borderId="31" xfId="0" applyFont="1" applyFill="1" applyBorder="1" applyAlignment="1">
      <alignment horizontal="center" vertical="center"/>
    </xf>
    <xf numFmtId="0" fontId="0" fillId="38" borderId="22" xfId="0" applyFill="1" applyBorder="1" applyAlignment="1" applyProtection="1">
      <alignment horizontal="left" vertical="center"/>
      <protection locked="0"/>
    </xf>
    <xf numFmtId="0" fontId="0" fillId="38" borderId="32" xfId="0" applyFill="1" applyBorder="1" applyAlignment="1" applyProtection="1">
      <alignment horizontal="left" vertical="center"/>
      <protection locked="0"/>
    </xf>
    <xf numFmtId="0" fontId="0" fillId="38" borderId="53" xfId="0" applyFill="1" applyBorder="1" applyAlignment="1" applyProtection="1">
      <alignment horizontal="left" vertical="center"/>
      <protection locked="0"/>
    </xf>
    <xf numFmtId="0" fontId="0" fillId="38" borderId="54" xfId="0" applyFill="1" applyBorder="1" applyAlignment="1" applyProtection="1">
      <alignment horizontal="left" vertical="center"/>
      <protection locked="0"/>
    </xf>
    <xf numFmtId="0" fontId="20" fillId="38" borderId="84" xfId="0" applyFont="1" applyFill="1" applyBorder="1" applyAlignment="1" applyProtection="1">
      <alignment horizontal="left" vertical="center"/>
      <protection hidden="1"/>
    </xf>
    <xf numFmtId="0" fontId="20" fillId="38" borderId="85" xfId="0" applyFont="1" applyFill="1" applyBorder="1" applyAlignment="1" applyProtection="1">
      <alignment horizontal="left" vertical="center"/>
      <protection hidden="1"/>
    </xf>
    <xf numFmtId="0" fontId="20" fillId="38" borderId="87" xfId="0" applyFont="1" applyFill="1" applyBorder="1" applyAlignment="1" applyProtection="1">
      <alignment horizontal="left" vertical="center"/>
      <protection hidden="1"/>
    </xf>
    <xf numFmtId="0" fontId="20" fillId="38" borderId="71" xfId="0" applyFont="1" applyFill="1" applyBorder="1" applyAlignment="1" applyProtection="1">
      <alignment horizontal="left" vertical="center"/>
      <protection hidden="1"/>
    </xf>
    <xf numFmtId="0" fontId="0" fillId="38" borderId="57" xfId="0" applyFill="1" applyBorder="1" applyAlignment="1" applyProtection="1">
      <alignment horizontal="center" vertical="center"/>
      <protection hidden="1"/>
    </xf>
    <xf numFmtId="0" fontId="0" fillId="38" borderId="72" xfId="0" applyFill="1" applyBorder="1" applyAlignment="1" applyProtection="1">
      <alignment horizontal="center" vertical="center"/>
      <protection hidden="1"/>
    </xf>
    <xf numFmtId="0" fontId="0" fillId="38" borderId="61" xfId="0" applyFill="1" applyBorder="1" applyAlignment="1" applyProtection="1">
      <alignment horizontal="center" vertical="center"/>
      <protection hidden="1"/>
    </xf>
    <xf numFmtId="0" fontId="0" fillId="38" borderId="73" xfId="0" applyFill="1" applyBorder="1" applyAlignment="1" applyProtection="1">
      <alignment horizontal="center" vertical="center"/>
      <protection hidden="1"/>
    </xf>
    <xf numFmtId="0" fontId="0" fillId="38" borderId="69" xfId="0" applyFill="1" applyBorder="1" applyAlignment="1" applyProtection="1">
      <alignment horizontal="center" vertical="center"/>
      <protection hidden="1"/>
    </xf>
    <xf numFmtId="0" fontId="0" fillId="38" borderId="75" xfId="0" applyFill="1" applyBorder="1" applyAlignment="1" applyProtection="1">
      <alignment horizontal="center" vertical="center"/>
      <protection hidden="1"/>
    </xf>
    <xf numFmtId="0" fontId="20" fillId="38" borderId="84" xfId="0" applyFont="1" applyFill="1" applyBorder="1" applyAlignment="1">
      <alignment horizontal="left" vertical="center"/>
    </xf>
    <xf numFmtId="0" fontId="20" fillId="38" borderId="85" xfId="0" applyFont="1" applyFill="1" applyBorder="1" applyAlignment="1">
      <alignment horizontal="left" vertical="center"/>
    </xf>
    <xf numFmtId="0" fontId="20" fillId="38" borderId="89" xfId="0" applyFont="1" applyFill="1" applyBorder="1" applyAlignment="1">
      <alignment horizontal="left" vertical="center"/>
    </xf>
    <xf numFmtId="0" fontId="20" fillId="38" borderId="0" xfId="0" applyFont="1" applyFill="1" applyBorder="1" applyAlignment="1">
      <alignment horizontal="left" vertical="center"/>
    </xf>
    <xf numFmtId="0" fontId="0" fillId="38" borderId="42" xfId="0" applyFill="1" applyBorder="1" applyAlignment="1" applyProtection="1">
      <alignment horizontal="center" vertical="center"/>
      <protection hidden="1"/>
    </xf>
    <xf numFmtId="0" fontId="0" fillId="38" borderId="43" xfId="0" applyFill="1" applyBorder="1" applyAlignment="1" applyProtection="1">
      <alignment horizontal="center" vertical="center"/>
      <protection hidden="1"/>
    </xf>
    <xf numFmtId="0" fontId="0" fillId="38" borderId="45" xfId="0" applyFill="1" applyBorder="1" applyAlignment="1" applyProtection="1">
      <alignment horizontal="center" vertical="center"/>
      <protection hidden="1"/>
    </xf>
    <xf numFmtId="0" fontId="0" fillId="38" borderId="34" xfId="0" applyFill="1" applyBorder="1" applyAlignment="1" applyProtection="1">
      <alignment horizontal="left" vertical="center"/>
      <protection locked="0"/>
    </xf>
    <xf numFmtId="0" fontId="0" fillId="38" borderId="35" xfId="0" applyFill="1" applyBorder="1" applyAlignment="1" applyProtection="1">
      <alignment horizontal="left" vertical="center"/>
      <protection locked="0"/>
    </xf>
    <xf numFmtId="0" fontId="0" fillId="38" borderId="36" xfId="0" applyFill="1" applyBorder="1" applyAlignment="1" applyProtection="1">
      <alignment horizontal="left" vertical="center"/>
      <protection locked="0"/>
    </xf>
    <xf numFmtId="0" fontId="0" fillId="38" borderId="38" xfId="0" applyFill="1" applyBorder="1" applyAlignment="1" applyProtection="1">
      <alignment horizontal="left" vertical="center"/>
      <protection locked="0"/>
    </xf>
    <xf numFmtId="0" fontId="0" fillId="38" borderId="39" xfId="0" applyFill="1" applyBorder="1" applyAlignment="1" applyProtection="1">
      <alignment horizontal="left" vertical="center"/>
      <protection locked="0"/>
    </xf>
    <xf numFmtId="0" fontId="0" fillId="38" borderId="40" xfId="0" applyFill="1" applyBorder="1" applyAlignment="1" applyProtection="1">
      <alignment horizontal="left" vertical="center"/>
      <protection locked="0"/>
    </xf>
    <xf numFmtId="0" fontId="0" fillId="38" borderId="49" xfId="0" applyFill="1" applyBorder="1" applyAlignment="1" applyProtection="1">
      <alignment horizontal="left" vertical="center"/>
      <protection locked="0"/>
    </xf>
    <xf numFmtId="0" fontId="0" fillId="38" borderId="50" xfId="0" applyFill="1" applyBorder="1" applyAlignment="1" applyProtection="1">
      <alignment horizontal="left" vertical="center"/>
      <protection locked="0"/>
    </xf>
    <xf numFmtId="0" fontId="0" fillId="38" borderId="86" xfId="0" applyFill="1" applyBorder="1" applyAlignment="1" applyProtection="1">
      <alignment horizontal="center" vertical="center"/>
      <protection hidden="1"/>
    </xf>
    <xf numFmtId="0" fontId="0" fillId="38" borderId="90" xfId="0" applyFill="1" applyBorder="1" applyAlignment="1" applyProtection="1">
      <alignment horizontal="center" vertical="center"/>
      <protection hidden="1"/>
    </xf>
    <xf numFmtId="0" fontId="0" fillId="38" borderId="88" xfId="0" applyFill="1" applyBorder="1" applyAlignment="1" applyProtection="1">
      <alignment horizontal="center" vertical="center"/>
      <protection hidden="1"/>
    </xf>
    <xf numFmtId="0" fontId="30" fillId="38" borderId="26" xfId="0" applyFont="1" applyFill="1" applyBorder="1" applyAlignment="1" applyProtection="1">
      <alignment horizontal="center" vertical="center"/>
      <protection locked="0"/>
    </xf>
    <xf numFmtId="0" fontId="30" fillId="38" borderId="31" xfId="0" applyFont="1" applyFill="1" applyBorder="1" applyAlignment="1" applyProtection="1">
      <alignment horizontal="center" vertical="center"/>
      <protection locked="0"/>
    </xf>
    <xf numFmtId="0" fontId="30" fillId="38" borderId="27" xfId="0" applyFont="1" applyFill="1" applyBorder="1" applyAlignment="1" applyProtection="1">
      <alignment horizontal="center" vertical="center"/>
      <protection locked="0"/>
    </xf>
    <xf numFmtId="0" fontId="16" fillId="38" borderId="85" xfId="0" applyFont="1" applyFill="1" applyBorder="1" applyAlignment="1" applyProtection="1">
      <alignment horizontal="center" vertical="center"/>
      <protection hidden="1"/>
    </xf>
    <xf numFmtId="0" fontId="16" fillId="38" borderId="85" xfId="0" applyFont="1" applyFill="1" applyBorder="1" applyAlignment="1" applyProtection="1">
      <alignment horizontal="right" vertical="center"/>
      <protection hidden="1"/>
    </xf>
    <xf numFmtId="0" fontId="23" fillId="38" borderId="26" xfId="0" applyFont="1" applyFill="1" applyBorder="1" applyAlignment="1" applyProtection="1">
      <alignment horizontal="center" vertical="center"/>
      <protection locked="0"/>
    </xf>
    <xf numFmtId="0" fontId="23" fillId="38" borderId="31" xfId="0" applyFont="1" applyFill="1" applyBorder="1" applyAlignment="1" applyProtection="1">
      <alignment horizontal="center" vertical="center"/>
      <protection locked="0"/>
    </xf>
    <xf numFmtId="0" fontId="27" fillId="38" borderId="91" xfId="0" applyFont="1" applyFill="1" applyBorder="1" applyAlignment="1" applyProtection="1">
      <alignment horizontal="center" vertical="center" wrapText="1"/>
      <protection locked="0"/>
    </xf>
    <xf numFmtId="0" fontId="27" fillId="38" borderId="111" xfId="0" applyFont="1" applyFill="1" applyBorder="1" applyAlignment="1" applyProtection="1">
      <alignment horizontal="center" vertical="center" wrapText="1"/>
      <protection locked="0"/>
    </xf>
    <xf numFmtId="0" fontId="27" fillId="38" borderId="82" xfId="0" applyFont="1" applyFill="1" applyBorder="1" applyAlignment="1" applyProtection="1">
      <alignment horizontal="center" vertical="center"/>
      <protection locked="0"/>
    </xf>
    <xf numFmtId="0" fontId="16" fillId="38" borderId="91" xfId="0" applyFont="1" applyFill="1" applyBorder="1" applyAlignment="1" applyProtection="1">
      <alignment horizontal="center" vertical="center" textRotation="90"/>
      <protection locked="0"/>
    </xf>
    <xf numFmtId="0" fontId="16" fillId="38" borderId="111" xfId="0" applyFont="1" applyFill="1" applyBorder="1" applyAlignment="1" applyProtection="1">
      <alignment horizontal="center" vertical="center" textRotation="90"/>
      <protection locked="0"/>
    </xf>
    <xf numFmtId="0" fontId="24" fillId="38" borderId="23" xfId="0" applyFont="1" applyFill="1" applyBorder="1" applyAlignment="1" applyProtection="1">
      <alignment horizontal="center" vertical="center"/>
      <protection locked="0"/>
    </xf>
    <xf numFmtId="0" fontId="24" fillId="38" borderId="24" xfId="0" applyFont="1" applyFill="1" applyBorder="1" applyAlignment="1" applyProtection="1">
      <alignment horizontal="center" vertical="center"/>
      <protection locked="0"/>
    </xf>
    <xf numFmtId="0" fontId="24" fillId="38" borderId="56" xfId="0" applyFont="1" applyFill="1" applyBorder="1" applyAlignment="1" applyProtection="1">
      <alignment horizontal="center" vertical="center"/>
      <protection locked="0"/>
    </xf>
    <xf numFmtId="0" fontId="0" fillId="44" borderId="87" xfId="0" applyFill="1" applyBorder="1" applyAlignment="1">
      <alignment horizontal="left" vertical="center"/>
    </xf>
    <xf numFmtId="0" fontId="0" fillId="44" borderId="71" xfId="0" applyFill="1" applyBorder="1" applyAlignment="1">
      <alignment horizontal="left" vertical="center"/>
    </xf>
    <xf numFmtId="0" fontId="0" fillId="44" borderId="89" xfId="0" applyFill="1" applyBorder="1" applyAlignment="1">
      <alignment horizontal="left" vertical="center"/>
    </xf>
    <xf numFmtId="0" fontId="0" fillId="44" borderId="0" xfId="0" applyFill="1" applyBorder="1" applyAlignment="1">
      <alignment horizontal="left" vertical="center"/>
    </xf>
    <xf numFmtId="0" fontId="24" fillId="38" borderId="27" xfId="0" applyFont="1" applyFill="1" applyBorder="1" applyAlignment="1" applyProtection="1">
      <alignment horizontal="center" vertical="center"/>
      <protection locked="0"/>
    </xf>
    <xf numFmtId="0" fontId="20" fillId="38" borderId="0" xfId="0" applyFont="1" applyFill="1" applyBorder="1" applyAlignment="1" applyProtection="1">
      <alignment horizontal="left" vertical="center"/>
      <protection hidden="1"/>
    </xf>
    <xf numFmtId="0" fontId="0" fillId="44" borderId="81" xfId="0" applyFill="1" applyBorder="1" applyAlignment="1">
      <alignment horizontal="left" vertical="center"/>
    </xf>
    <xf numFmtId="0" fontId="0" fillId="44" borderId="82" xfId="0" applyFill="1" applyBorder="1" applyAlignment="1">
      <alignment horizontal="left" vertical="center"/>
    </xf>
    <xf numFmtId="0" fontId="0" fillId="38" borderId="34" xfId="0" applyFill="1" applyBorder="1" applyAlignment="1" applyProtection="1">
      <alignment horizontal="center" vertical="center"/>
      <protection hidden="1"/>
    </xf>
    <xf numFmtId="0" fontId="0" fillId="38" borderId="46" xfId="0" applyFill="1" applyBorder="1" applyAlignment="1" applyProtection="1">
      <alignment horizontal="center" vertical="center"/>
      <protection hidden="1"/>
    </xf>
    <xf numFmtId="0" fontId="0" fillId="38" borderId="38" xfId="0" applyFill="1" applyBorder="1" applyAlignment="1" applyProtection="1">
      <alignment horizontal="center" vertical="center"/>
      <protection hidden="1"/>
    </xf>
    <xf numFmtId="0" fontId="0" fillId="38" borderId="35" xfId="0" applyFill="1" applyBorder="1" applyAlignment="1" applyProtection="1">
      <alignment horizontal="center" vertical="center"/>
      <protection hidden="1"/>
    </xf>
    <xf numFmtId="0" fontId="0" fillId="38" borderId="22" xfId="0" applyFill="1" applyBorder="1" applyAlignment="1" applyProtection="1">
      <alignment horizontal="center" vertical="center"/>
      <protection hidden="1"/>
    </xf>
    <xf numFmtId="0" fontId="0" fillId="38" borderId="39" xfId="0" applyFill="1" applyBorder="1" applyAlignment="1" applyProtection="1">
      <alignment horizontal="center" vertical="center"/>
      <protection hidden="1"/>
    </xf>
    <xf numFmtId="0" fontId="0" fillId="38" borderId="37" xfId="0" applyFill="1" applyBorder="1" applyAlignment="1" applyProtection="1">
      <alignment horizontal="center" vertical="center"/>
      <protection hidden="1"/>
    </xf>
    <xf numFmtId="0" fontId="0" fillId="38" borderId="47" xfId="0" applyFill="1" applyBorder="1" applyAlignment="1" applyProtection="1">
      <alignment horizontal="center" vertical="center"/>
      <protection hidden="1"/>
    </xf>
    <xf numFmtId="0" fontId="0" fillId="38" borderId="41" xfId="0" applyFill="1" applyBorder="1" applyAlignment="1" applyProtection="1">
      <alignment horizontal="center" vertical="center"/>
      <protection hidden="1"/>
    </xf>
    <xf numFmtId="0" fontId="16" fillId="39" borderId="79" xfId="0" applyFont="1" applyFill="1" applyBorder="1" applyAlignment="1" applyProtection="1">
      <alignment horizontal="left" vertical="center"/>
      <protection locked="0"/>
    </xf>
    <xf numFmtId="0" fontId="16" fillId="39" borderId="28" xfId="0" applyFont="1" applyFill="1" applyBorder="1" applyAlignment="1" applyProtection="1">
      <alignment horizontal="left" vertical="center"/>
      <protection locked="0"/>
    </xf>
    <xf numFmtId="0" fontId="16" fillId="48" borderId="79" xfId="0" applyFont="1" applyFill="1" applyBorder="1" applyAlignment="1" applyProtection="1">
      <alignment horizontal="left" vertical="center"/>
      <protection locked="0"/>
    </xf>
    <xf numFmtId="0" fontId="16" fillId="48" borderId="28" xfId="0" applyFont="1" applyFill="1" applyBorder="1" applyAlignment="1" applyProtection="1">
      <alignment horizontal="left" vertical="center"/>
      <protection locked="0"/>
    </xf>
    <xf numFmtId="0" fontId="16" fillId="48" borderId="80" xfId="0" applyFont="1" applyFill="1" applyBorder="1" applyAlignment="1" applyProtection="1">
      <alignment horizontal="left" vertical="center"/>
      <protection locked="0"/>
    </xf>
    <xf numFmtId="0" fontId="24" fillId="39" borderId="26" xfId="0" applyFont="1" applyFill="1" applyBorder="1" applyAlignment="1" applyProtection="1">
      <alignment horizontal="center" vertical="center"/>
      <protection locked="0"/>
    </xf>
    <xf numFmtId="0" fontId="24" fillId="39" borderId="31" xfId="0" applyFont="1" applyFill="1" applyBorder="1" applyAlignment="1" applyProtection="1">
      <alignment horizontal="center" vertical="center"/>
      <protection locked="0"/>
    </xf>
    <xf numFmtId="0" fontId="24" fillId="48" borderId="26" xfId="0" applyFont="1" applyFill="1" applyBorder="1" applyAlignment="1" applyProtection="1">
      <alignment horizontal="center" vertical="center"/>
      <protection locked="0"/>
    </xf>
    <xf numFmtId="0" fontId="24" fillId="48" borderId="31" xfId="0" applyFont="1" applyFill="1" applyBorder="1" applyAlignment="1" applyProtection="1">
      <alignment horizontal="center" vertical="center"/>
      <protection locked="0"/>
    </xf>
    <xf numFmtId="0" fontId="24" fillId="48" borderId="27" xfId="0" applyFont="1" applyFill="1" applyBorder="1" applyAlignment="1" applyProtection="1">
      <alignment horizontal="center" vertical="center"/>
      <protection locked="0"/>
    </xf>
    <xf numFmtId="0" fontId="24" fillId="36" borderId="26" xfId="0" applyFont="1" applyFill="1" applyBorder="1" applyAlignment="1" applyProtection="1">
      <alignment horizontal="center"/>
      <protection locked="0"/>
    </xf>
    <xf numFmtId="0" fontId="24" fillId="36" borderId="31" xfId="0" applyFont="1" applyFill="1" applyBorder="1" applyAlignment="1" applyProtection="1">
      <alignment horizontal="center"/>
      <protection locked="0"/>
    </xf>
    <xf numFmtId="0" fontId="24" fillId="36" borderId="27" xfId="0" applyFont="1" applyFill="1" applyBorder="1" applyAlignment="1" applyProtection="1">
      <alignment horizontal="center"/>
      <protection locked="0"/>
    </xf>
    <xf numFmtId="0" fontId="46" fillId="36" borderId="85" xfId="0" applyFont="1" applyFill="1" applyBorder="1" applyAlignment="1" applyProtection="1">
      <alignment horizontal="center"/>
      <protection locked="0"/>
    </xf>
    <xf numFmtId="0" fontId="46" fillId="36" borderId="86" xfId="0" applyFont="1" applyFill="1" applyBorder="1" applyAlignment="1" applyProtection="1">
      <alignment horizontal="center"/>
      <protection locked="0"/>
    </xf>
    <xf numFmtId="0" fontId="24" fillId="39" borderId="26" xfId="0" applyFont="1" applyFill="1" applyBorder="1" applyAlignment="1" applyProtection="1">
      <alignment horizontal="left" vertical="center"/>
      <protection locked="0"/>
    </xf>
    <xf numFmtId="0" fontId="24" fillId="39" borderId="31" xfId="0" applyFont="1" applyFill="1" applyBorder="1" applyAlignment="1" applyProtection="1">
      <alignment horizontal="left" vertical="center"/>
      <protection locked="0"/>
    </xf>
    <xf numFmtId="0" fontId="24" fillId="39" borderId="27" xfId="0" applyFont="1" applyFill="1" applyBorder="1" applyAlignment="1" applyProtection="1">
      <alignment horizontal="left" vertical="center"/>
      <protection locked="0"/>
    </xf>
    <xf numFmtId="0" fontId="20" fillId="48" borderId="26" xfId="0" applyFont="1" applyFill="1" applyBorder="1" applyAlignment="1" applyProtection="1">
      <alignment horizontal="left" vertical="center"/>
      <protection locked="0"/>
    </xf>
    <xf numFmtId="0" fontId="20" fillId="48" borderId="31" xfId="0" applyFont="1" applyFill="1" applyBorder="1" applyAlignment="1" applyProtection="1">
      <alignment horizontal="left" vertical="center"/>
      <protection locked="0"/>
    </xf>
    <xf numFmtId="0" fontId="20" fillId="48" borderId="27" xfId="0" applyFont="1" applyFill="1" applyBorder="1" applyAlignment="1" applyProtection="1">
      <alignment horizontal="left" vertical="center"/>
      <protection locked="0"/>
    </xf>
    <xf numFmtId="0" fontId="25" fillId="39" borderId="95" xfId="0" applyFont="1" applyFill="1" applyBorder="1" applyAlignment="1" applyProtection="1">
      <alignment horizontal="left" vertical="center"/>
      <protection locked="0"/>
    </xf>
    <xf numFmtId="0" fontId="25" fillId="39" borderId="29" xfId="0" applyFont="1" applyFill="1" applyBorder="1" applyAlignment="1" applyProtection="1">
      <alignment horizontal="left" vertical="center"/>
      <protection locked="0"/>
    </xf>
    <xf numFmtId="0" fontId="25" fillId="48" borderId="95" xfId="0" applyFont="1" applyFill="1" applyBorder="1" applyAlignment="1" applyProtection="1">
      <alignment horizontal="left" vertical="center"/>
      <protection locked="0"/>
    </xf>
    <xf numFmtId="0" fontId="25" fillId="48" borderId="29" xfId="0" applyFont="1" applyFill="1" applyBorder="1" applyAlignment="1" applyProtection="1">
      <alignment horizontal="left" vertical="center"/>
      <protection locked="0"/>
    </xf>
    <xf numFmtId="0" fontId="25" fillId="48" borderId="96" xfId="0" applyFont="1" applyFill="1" applyBorder="1" applyAlignment="1" applyProtection="1">
      <alignment horizontal="left" vertical="center"/>
      <protection locked="0"/>
    </xf>
    <xf numFmtId="0" fontId="0" fillId="39" borderId="46" xfId="0" applyFont="1" applyFill="1" applyBorder="1" applyAlignment="1">
      <alignment horizontal="left" vertical="center"/>
    </xf>
    <xf numFmtId="0" fontId="0" fillId="39" borderId="22" xfId="0" applyFont="1" applyFill="1" applyBorder="1" applyAlignment="1">
      <alignment horizontal="left" vertical="center"/>
    </xf>
    <xf numFmtId="0" fontId="0" fillId="39" borderId="32" xfId="0" applyFont="1" applyFill="1" applyBorder="1" applyAlignment="1">
      <alignment horizontal="left" vertical="center"/>
    </xf>
    <xf numFmtId="0" fontId="25" fillId="48" borderId="95" xfId="0" applyFont="1" applyFill="1" applyBorder="1" applyAlignment="1">
      <alignment horizontal="left" vertical="center"/>
    </xf>
    <xf numFmtId="0" fontId="25" fillId="48" borderId="29" xfId="0" applyFont="1" applyFill="1" applyBorder="1" applyAlignment="1">
      <alignment horizontal="left" vertical="center"/>
    </xf>
    <xf numFmtId="0" fontId="0" fillId="48" borderId="79" xfId="0" applyFont="1" applyFill="1" applyBorder="1" applyAlignment="1">
      <alignment horizontal="left" vertical="center"/>
    </xf>
    <xf numFmtId="0" fontId="0" fillId="48" borderId="28" xfId="0" applyFont="1" applyFill="1" applyBorder="1" applyAlignment="1">
      <alignment horizontal="left" vertical="center"/>
    </xf>
    <xf numFmtId="0" fontId="50" fillId="36" borderId="26" xfId="0" applyFont="1" applyFill="1" applyBorder="1" applyAlignment="1" applyProtection="1">
      <alignment horizontal="center" vertical="center"/>
      <protection locked="0"/>
    </xf>
    <xf numFmtId="0" fontId="50" fillId="36" borderId="31" xfId="0" applyFont="1" applyFill="1" applyBorder="1" applyAlignment="1" applyProtection="1">
      <alignment horizontal="center" vertical="center"/>
      <protection locked="0"/>
    </xf>
    <xf numFmtId="0" fontId="50" fillId="36" borderId="27" xfId="0" applyFont="1" applyFill="1" applyBorder="1" applyAlignment="1" applyProtection="1">
      <alignment horizontal="center" vertical="center"/>
      <protection locked="0"/>
    </xf>
    <xf numFmtId="0" fontId="24" fillId="39" borderId="26" xfId="0" applyFont="1" applyFill="1" applyBorder="1" applyAlignment="1" applyProtection="1">
      <alignment horizontal="center"/>
      <protection locked="0"/>
    </xf>
    <xf numFmtId="0" fontId="24" fillId="39" borderId="31" xfId="0" applyFont="1" applyFill="1" applyBorder="1" applyAlignment="1" applyProtection="1">
      <alignment horizontal="center"/>
      <protection locked="0"/>
    </xf>
    <xf numFmtId="0" fontId="24" fillId="48" borderId="26" xfId="0" applyFont="1" applyFill="1" applyBorder="1" applyAlignment="1" applyProtection="1">
      <alignment horizontal="center"/>
      <protection locked="0"/>
    </xf>
    <xf numFmtId="0" fontId="24" fillId="48" borderId="31" xfId="0" applyFont="1" applyFill="1" applyBorder="1" applyAlignment="1" applyProtection="1">
      <alignment horizontal="center"/>
      <protection locked="0"/>
    </xf>
    <xf numFmtId="0" fontId="24" fillId="48" borderId="27" xfId="0" applyFont="1" applyFill="1" applyBorder="1" applyAlignment="1" applyProtection="1">
      <alignment horizontal="center"/>
      <protection locked="0"/>
    </xf>
    <xf numFmtId="0" fontId="0" fillId="39" borderId="48" xfId="0" applyFont="1" applyFill="1" applyBorder="1" applyAlignment="1">
      <alignment horizontal="left" vertical="center"/>
    </xf>
    <xf numFmtId="0" fontId="0" fillId="39" borderId="49" xfId="0" applyFont="1" applyFill="1" applyBorder="1" applyAlignment="1">
      <alignment horizontal="left" vertical="center"/>
    </xf>
    <xf numFmtId="0" fontId="0" fillId="39" borderId="50" xfId="0" applyFont="1" applyFill="1" applyBorder="1" applyAlignment="1">
      <alignment horizontal="left" vertical="center"/>
    </xf>
    <xf numFmtId="0" fontId="0" fillId="39" borderId="46" xfId="0" applyFont="1" applyFill="1" applyBorder="1" applyAlignment="1">
      <alignment horizontal="center" vertical="center"/>
    </xf>
    <xf numFmtId="0" fontId="0" fillId="39" borderId="22" xfId="0" applyFont="1" applyFill="1" applyBorder="1" applyAlignment="1">
      <alignment horizontal="center" vertical="center"/>
    </xf>
    <xf numFmtId="0" fontId="0" fillId="39" borderId="32" xfId="0" applyFont="1" applyFill="1" applyBorder="1" applyAlignment="1">
      <alignment horizontal="center" vertical="center"/>
    </xf>
    <xf numFmtId="0" fontId="0" fillId="39" borderId="52" xfId="0" applyFont="1" applyFill="1" applyBorder="1" applyAlignment="1">
      <alignment horizontal="center" vertical="center"/>
    </xf>
    <xf numFmtId="0" fontId="0" fillId="39" borderId="53" xfId="0" applyFont="1" applyFill="1" applyBorder="1" applyAlignment="1">
      <alignment horizontal="center" vertical="center"/>
    </xf>
    <xf numFmtId="0" fontId="0" fillId="39" borderId="54" xfId="0" applyFont="1" applyFill="1" applyBorder="1" applyAlignment="1">
      <alignment horizontal="center" vertical="center"/>
    </xf>
    <xf numFmtId="0" fontId="20" fillId="39" borderId="26" xfId="0" applyFont="1" applyFill="1" applyBorder="1" applyAlignment="1" applyProtection="1">
      <alignment horizontal="center" vertical="center"/>
      <protection locked="0"/>
    </xf>
    <xf numFmtId="0" fontId="20" fillId="39" borderId="31" xfId="0" applyFont="1" applyFill="1" applyBorder="1" applyAlignment="1" applyProtection="1">
      <alignment horizontal="center" vertical="center"/>
      <protection locked="0"/>
    </xf>
    <xf numFmtId="0" fontId="20" fillId="48" borderId="26" xfId="0" applyFont="1" applyFill="1" applyBorder="1" applyAlignment="1" applyProtection="1">
      <alignment horizontal="center" vertical="center"/>
      <protection locked="0"/>
    </xf>
    <xf numFmtId="0" fontId="20" fillId="48" borderId="31" xfId="0" applyFont="1" applyFill="1" applyBorder="1" applyAlignment="1" applyProtection="1">
      <alignment horizontal="center" vertical="center"/>
      <protection locked="0"/>
    </xf>
    <xf numFmtId="0" fontId="48" fillId="38" borderId="26" xfId="0" applyFont="1" applyFill="1" applyBorder="1" applyAlignment="1" applyProtection="1">
      <alignment horizontal="center" vertical="center"/>
      <protection locked="0"/>
    </xf>
    <xf numFmtId="0" fontId="48" fillId="38" borderId="31" xfId="0" applyFont="1" applyFill="1" applyBorder="1" applyAlignment="1" applyProtection="1">
      <alignment horizontal="center" vertical="center"/>
      <protection locked="0"/>
    </xf>
    <xf numFmtId="0" fontId="48" fillId="38" borderId="27" xfId="0" applyFont="1" applyFill="1" applyBorder="1" applyAlignment="1" applyProtection="1">
      <alignment horizontal="center" vertical="center"/>
      <protection locked="0"/>
    </xf>
    <xf numFmtId="0" fontId="0" fillId="44" borderId="95" xfId="0" applyFill="1" applyBorder="1" applyAlignment="1">
      <alignment horizontal="left" vertical="center"/>
    </xf>
    <xf numFmtId="0" fontId="0" fillId="44" borderId="29" xfId="0" applyFill="1" applyBorder="1" applyAlignment="1">
      <alignment horizontal="left" vertical="center"/>
    </xf>
    <xf numFmtId="0" fontId="23" fillId="38" borderId="27" xfId="0" applyFont="1" applyFill="1" applyBorder="1" applyAlignment="1" applyProtection="1">
      <alignment horizontal="center" vertical="center"/>
      <protection locked="0"/>
    </xf>
    <xf numFmtId="0" fontId="27" fillId="38" borderId="85" xfId="0" applyFont="1" applyFill="1" applyBorder="1" applyAlignment="1" applyProtection="1">
      <alignment horizontal="center" vertical="center" wrapText="1"/>
      <protection locked="0"/>
    </xf>
    <xf numFmtId="0" fontId="27" fillId="38" borderId="71" xfId="0" applyFont="1" applyFill="1" applyBorder="1" applyAlignment="1" applyProtection="1">
      <alignment horizontal="center" vertical="center" wrapText="1"/>
      <protection locked="0"/>
    </xf>
    <xf numFmtId="0" fontId="27" fillId="38" borderId="81" xfId="0" applyFont="1" applyFill="1" applyBorder="1" applyAlignment="1" applyProtection="1">
      <alignment horizontal="center" vertical="center"/>
      <protection locked="0"/>
    </xf>
    <xf numFmtId="0" fontId="27" fillId="38" borderId="83" xfId="0" applyFont="1" applyFill="1" applyBorder="1" applyAlignment="1" applyProtection="1">
      <alignment horizontal="center" vertical="center"/>
      <protection locked="0"/>
    </xf>
    <xf numFmtId="0" fontId="16" fillId="38" borderId="86" xfId="0" applyFont="1" applyFill="1" applyBorder="1" applyAlignment="1" applyProtection="1">
      <alignment horizontal="center" vertical="center" textRotation="90"/>
      <protection locked="0"/>
    </xf>
    <xf numFmtId="0" fontId="16" fillId="38" borderId="88" xfId="0" applyFont="1" applyFill="1" applyBorder="1" applyAlignment="1" applyProtection="1">
      <alignment horizontal="center" vertical="center" textRotation="90"/>
      <protection locked="0"/>
    </xf>
    <xf numFmtId="0" fontId="24" fillId="38" borderId="62" xfId="0" applyFont="1" applyFill="1" applyBorder="1" applyAlignment="1" applyProtection="1">
      <alignment horizontal="center" vertical="center"/>
      <protection locked="0"/>
    </xf>
    <xf numFmtId="0" fontId="0" fillId="44" borderId="79" xfId="0" applyFill="1" applyBorder="1" applyAlignment="1">
      <alignment horizontal="left" vertical="center"/>
    </xf>
    <xf numFmtId="0" fontId="0" fillId="44" borderId="28" xfId="0" applyFill="1" applyBorder="1" applyAlignment="1">
      <alignment horizontal="left" vertical="center"/>
    </xf>
    <xf numFmtId="0" fontId="0" fillId="44" borderId="76" xfId="0" applyFill="1" applyBorder="1" applyAlignment="1">
      <alignment horizontal="left" vertical="center"/>
    </xf>
    <xf numFmtId="0" fontId="0" fillId="44" borderId="77" xfId="0" applyFill="1" applyBorder="1" applyAlignment="1">
      <alignment horizontal="left" vertical="center"/>
    </xf>
    <xf numFmtId="0" fontId="20" fillId="38" borderId="71" xfId="0" applyFont="1" applyFill="1" applyBorder="1" applyAlignment="1">
      <alignment horizontal="left" vertical="center"/>
    </xf>
    <xf numFmtId="0" fontId="0" fillId="44" borderId="92" xfId="0" applyFill="1" applyBorder="1" applyAlignment="1">
      <alignment horizontal="left" vertical="center"/>
    </xf>
    <xf numFmtId="0" fontId="0" fillId="44" borderId="30" xfId="0" applyFill="1" applyBorder="1" applyAlignment="1">
      <alignment horizontal="left" vertical="center"/>
    </xf>
    <xf numFmtId="0" fontId="0" fillId="38" borderId="85" xfId="0" applyFill="1" applyBorder="1" applyAlignment="1" applyProtection="1">
      <alignment horizontal="center" vertical="center"/>
      <protection hidden="1"/>
    </xf>
    <xf numFmtId="0" fontId="0" fillId="38" borderId="0" xfId="0" applyFill="1" applyBorder="1" applyAlignment="1" applyProtection="1">
      <alignment horizontal="center" vertical="center"/>
      <protection hidden="1"/>
    </xf>
    <xf numFmtId="0" fontId="0" fillId="38" borderId="71" xfId="0" applyFill="1" applyBorder="1" applyAlignment="1" applyProtection="1">
      <alignment horizontal="center" vertical="center"/>
      <protection hidden="1"/>
    </xf>
    <xf numFmtId="0" fontId="0" fillId="38" borderId="51" xfId="0" applyFill="1" applyBorder="1" applyAlignment="1" applyProtection="1">
      <alignment horizontal="center" vertical="center"/>
      <protection hidden="1"/>
    </xf>
    <xf numFmtId="0" fontId="0" fillId="38" borderId="55" xfId="0" applyFill="1" applyBorder="1" applyAlignment="1" applyProtection="1">
      <alignment horizontal="center" vertical="center"/>
      <protection hidden="1"/>
    </xf>
    <xf numFmtId="0" fontId="0" fillId="38" borderId="48" xfId="0" applyFill="1" applyBorder="1" applyAlignment="1" applyProtection="1">
      <alignment horizontal="center" vertical="center"/>
      <protection hidden="1"/>
    </xf>
    <xf numFmtId="0" fontId="0" fillId="38" borderId="52" xfId="0" applyFill="1" applyBorder="1" applyAlignment="1" applyProtection="1">
      <alignment horizontal="center" vertical="center"/>
      <protection hidden="1"/>
    </xf>
    <xf numFmtId="0" fontId="0" fillId="38" borderId="49" xfId="0" applyFill="1" applyBorder="1" applyAlignment="1" applyProtection="1">
      <alignment horizontal="center" vertical="center"/>
      <protection hidden="1"/>
    </xf>
    <xf numFmtId="0" fontId="0" fillId="38" borderId="53" xfId="0" applyFill="1" applyBorder="1" applyAlignment="1" applyProtection="1">
      <alignment horizontal="center" vertical="center"/>
      <protection hidden="1"/>
    </xf>
    <xf numFmtId="0" fontId="22" fillId="36" borderId="85" xfId="0" applyFont="1" applyFill="1" applyBorder="1" applyAlignment="1" applyProtection="1">
      <alignment horizontal="center" vertical="center" wrapText="1"/>
      <protection locked="0"/>
    </xf>
    <xf numFmtId="0" fontId="22" fillId="36" borderId="126" xfId="0" applyFont="1" applyFill="1" applyBorder="1" applyAlignment="1" applyProtection="1">
      <alignment horizontal="center" vertical="center" wrapText="1"/>
      <protection locked="0"/>
    </xf>
    <xf numFmtId="0" fontId="22" fillId="36" borderId="71" xfId="0" applyFont="1" applyFill="1" applyBorder="1" applyAlignment="1" applyProtection="1">
      <alignment horizontal="center" vertical="center" wrapText="1"/>
      <protection locked="0"/>
    </xf>
    <xf numFmtId="0" fontId="22" fillId="36" borderId="127" xfId="0" applyFont="1" applyFill="1" applyBorder="1" applyAlignment="1" applyProtection="1">
      <alignment horizontal="center" vertical="center" wrapText="1"/>
      <protection locked="0"/>
    </xf>
    <xf numFmtId="0" fontId="24" fillId="39" borderId="85" xfId="0" applyFont="1" applyFill="1" applyBorder="1" applyAlignment="1" applyProtection="1">
      <alignment horizontal="center" vertical="center"/>
      <protection locked="0"/>
    </xf>
    <xf numFmtId="0" fontId="24" fillId="47" borderId="84" xfId="0" applyFont="1" applyFill="1" applyBorder="1" applyAlignment="1" applyProtection="1">
      <alignment horizontal="center" vertical="center"/>
      <protection locked="0"/>
    </xf>
    <xf numFmtId="0" fontId="24" fillId="47" borderId="85" xfId="0" applyFont="1" applyFill="1" applyBorder="1" applyAlignment="1" applyProtection="1">
      <alignment horizontal="center" vertical="center"/>
      <protection locked="0"/>
    </xf>
    <xf numFmtId="0" fontId="24" fillId="47" borderId="86" xfId="0" applyFont="1" applyFill="1" applyBorder="1" applyAlignment="1" applyProtection="1">
      <alignment horizontal="center" vertical="center"/>
      <protection locked="0"/>
    </xf>
    <xf numFmtId="0" fontId="24" fillId="39" borderId="26" xfId="0" applyFont="1" applyFill="1" applyBorder="1" applyAlignment="1" applyProtection="1">
      <alignment horizontal="center" vertical="center"/>
      <protection hidden="1"/>
    </xf>
    <xf numFmtId="0" fontId="24" fillId="39" borderId="62" xfId="0" applyFont="1" applyFill="1" applyBorder="1" applyAlignment="1" applyProtection="1">
      <alignment horizontal="center" vertical="center"/>
      <protection hidden="1"/>
    </xf>
    <xf numFmtId="0" fontId="34" fillId="39" borderId="56" xfId="0" applyFont="1" applyFill="1" applyBorder="1" applyAlignment="1" applyProtection="1">
      <alignment horizontal="center" vertical="center"/>
      <protection hidden="1"/>
    </xf>
    <xf numFmtId="0" fontId="34" fillId="39" borderId="62" xfId="0" applyFont="1" applyFill="1" applyBorder="1" applyAlignment="1" applyProtection="1">
      <alignment horizontal="center" vertical="center"/>
      <protection hidden="1"/>
    </xf>
    <xf numFmtId="0" fontId="24" fillId="39" borderId="56" xfId="0" applyFont="1" applyFill="1" applyBorder="1" applyAlignment="1" applyProtection="1">
      <alignment horizontal="center" vertical="center"/>
      <protection hidden="1"/>
    </xf>
    <xf numFmtId="0" fontId="24" fillId="39" borderId="27" xfId="0" applyFont="1" applyFill="1" applyBorder="1" applyAlignment="1" applyProtection="1">
      <alignment horizontal="center" vertical="center"/>
      <protection locked="0"/>
    </xf>
    <xf numFmtId="0" fontId="26" fillId="36" borderId="26" xfId="0" applyFont="1" applyFill="1" applyBorder="1" applyAlignment="1" applyProtection="1">
      <alignment horizontal="center" vertical="center"/>
      <protection locked="0"/>
    </xf>
    <xf numFmtId="0" fontId="26" fillId="36" borderId="31" xfId="0" applyFont="1" applyFill="1" applyBorder="1" applyAlignment="1" applyProtection="1">
      <alignment horizontal="center" vertical="center"/>
      <protection locked="0"/>
    </xf>
    <xf numFmtId="0" fontId="26" fillId="36" borderId="27" xfId="0" applyFont="1" applyFill="1" applyBorder="1" applyAlignment="1" applyProtection="1">
      <alignment horizontal="center" vertical="center"/>
      <protection locked="0"/>
    </xf>
    <xf numFmtId="0" fontId="20" fillId="39" borderId="56" xfId="0" applyFont="1" applyFill="1" applyBorder="1" applyAlignment="1" applyProtection="1">
      <alignment horizontal="center" vertical="center"/>
      <protection hidden="1"/>
    </xf>
    <xf numFmtId="0" fontId="20" fillId="39" borderId="27" xfId="0" applyFont="1" applyFill="1" applyBorder="1" applyAlignment="1" applyProtection="1">
      <alignment horizontal="center" vertical="center"/>
      <protection hidden="1"/>
    </xf>
    <xf numFmtId="0" fontId="0" fillId="39" borderId="95" xfId="0" applyFill="1" applyBorder="1" applyAlignment="1" applyProtection="1">
      <alignment horizontal="center" vertical="center"/>
      <protection hidden="1"/>
    </xf>
    <xf numFmtId="0" fontId="0" fillId="39" borderId="66" xfId="0" applyFill="1" applyBorder="1" applyAlignment="1" applyProtection="1">
      <alignment horizontal="center" vertical="center"/>
      <protection hidden="1"/>
    </xf>
    <xf numFmtId="0" fontId="0" fillId="39" borderId="92" xfId="0" applyFill="1" applyBorder="1" applyAlignment="1" applyProtection="1">
      <alignment horizontal="center"/>
      <protection hidden="1"/>
    </xf>
    <xf numFmtId="0" fontId="0" fillId="39" borderId="67" xfId="0" applyFill="1" applyBorder="1" applyAlignment="1" applyProtection="1">
      <alignment horizontal="center"/>
      <protection hidden="1"/>
    </xf>
    <xf numFmtId="0" fontId="0" fillId="39" borderId="50" xfId="0" applyFill="1" applyBorder="1" applyAlignment="1" applyProtection="1">
      <alignment horizontal="center" vertical="center"/>
      <protection hidden="1"/>
    </xf>
    <xf numFmtId="0" fontId="0" fillId="39" borderId="29" xfId="0" applyFill="1" applyBorder="1" applyAlignment="1" applyProtection="1">
      <alignment horizontal="center" vertical="center"/>
      <protection hidden="1"/>
    </xf>
    <xf numFmtId="0" fontId="0" fillId="39" borderId="54" xfId="0" applyFill="1" applyBorder="1" applyAlignment="1" applyProtection="1">
      <alignment horizontal="center"/>
      <protection hidden="1"/>
    </xf>
    <xf numFmtId="0" fontId="0" fillId="39" borderId="30" xfId="0" applyFill="1" applyBorder="1" applyAlignment="1" applyProtection="1">
      <alignment horizontal="center"/>
      <protection hidden="1"/>
    </xf>
    <xf numFmtId="0" fontId="24" fillId="39" borderId="31" xfId="0" applyFont="1" applyFill="1" applyBorder="1" applyAlignment="1" applyProtection="1">
      <alignment horizontal="center" vertical="center"/>
      <protection hidden="1"/>
    </xf>
    <xf numFmtId="0" fontId="21" fillId="47" borderId="26" xfId="0" applyFont="1" applyFill="1" applyBorder="1" applyAlignment="1" applyProtection="1">
      <alignment horizontal="center" vertical="center" wrapText="1"/>
      <protection locked="0"/>
    </xf>
    <xf numFmtId="0" fontId="21" fillId="47" borderId="125" xfId="0" applyFont="1" applyFill="1" applyBorder="1" applyAlignment="1" applyProtection="1">
      <alignment horizontal="center" vertical="center" wrapText="1"/>
      <protection locked="0"/>
    </xf>
    <xf numFmtId="0" fontId="47" fillId="47" borderId="118" xfId="0" applyFont="1" applyFill="1" applyBorder="1" applyAlignment="1" applyProtection="1">
      <alignment horizontal="center" vertical="center" wrapText="1"/>
      <protection locked="0"/>
    </xf>
    <xf numFmtId="0" fontId="47" fillId="47" borderId="125" xfId="0" applyFont="1" applyFill="1" applyBorder="1" applyAlignment="1" applyProtection="1">
      <alignment horizontal="center" vertical="center" wrapText="1"/>
      <protection locked="0"/>
    </xf>
    <xf numFmtId="0" fontId="0" fillId="47" borderId="95" xfId="0" applyFont="1" applyFill="1" applyBorder="1" applyAlignment="1" applyProtection="1">
      <alignment horizontal="center" vertical="center"/>
      <protection hidden="1"/>
    </xf>
    <xf numFmtId="0" fontId="0" fillId="47" borderId="66" xfId="0" applyFont="1" applyFill="1" applyBorder="1" applyAlignment="1" applyProtection="1">
      <alignment horizontal="center" vertical="center"/>
      <protection hidden="1"/>
    </xf>
    <xf numFmtId="0" fontId="0" fillId="47" borderId="92" xfId="0" applyFont="1" applyFill="1" applyBorder="1" applyAlignment="1" applyProtection="1">
      <alignment horizontal="center" vertical="center"/>
      <protection hidden="1"/>
    </xf>
    <xf numFmtId="0" fontId="0" fillId="47" borderId="67" xfId="0" applyFont="1" applyFill="1" applyBorder="1" applyAlignment="1" applyProtection="1">
      <alignment horizontal="center" vertical="center"/>
      <protection hidden="1"/>
    </xf>
    <xf numFmtId="0" fontId="24" fillId="47" borderId="26" xfId="0" applyFont="1" applyFill="1" applyBorder="1" applyAlignment="1" applyProtection="1">
      <alignment horizontal="center" vertical="center"/>
      <protection hidden="1"/>
    </xf>
    <xf numFmtId="0" fontId="14" fillId="47" borderId="50" xfId="0" applyFont="1" applyFill="1" applyBorder="1" applyAlignment="1" applyProtection="1">
      <alignment horizontal="center"/>
      <protection hidden="1"/>
    </xf>
    <xf numFmtId="0" fontId="14" fillId="47" borderId="66" xfId="0" applyFont="1" applyFill="1" applyBorder="1" applyAlignment="1" applyProtection="1">
      <alignment horizontal="center"/>
      <protection hidden="1"/>
    </xf>
    <xf numFmtId="0" fontId="14" fillId="47" borderId="54" xfId="0" applyFont="1" applyFill="1" applyBorder="1" applyAlignment="1" applyProtection="1">
      <alignment horizontal="center"/>
      <protection hidden="1"/>
    </xf>
    <xf numFmtId="0" fontId="14" fillId="47" borderId="67" xfId="0" applyFont="1" applyFill="1" applyBorder="1" applyAlignment="1" applyProtection="1">
      <alignment horizontal="center"/>
      <protection hidden="1"/>
    </xf>
    <xf numFmtId="0" fontId="34" fillId="47" borderId="56" xfId="0" applyFont="1" applyFill="1" applyBorder="1" applyAlignment="1" applyProtection="1">
      <alignment horizontal="center" vertical="center"/>
      <protection hidden="1"/>
    </xf>
    <xf numFmtId="0" fontId="34" fillId="47" borderId="62" xfId="0" applyFont="1" applyFill="1" applyBorder="1" applyAlignment="1" applyProtection="1">
      <alignment horizontal="center" vertical="center"/>
      <protection hidden="1"/>
    </xf>
    <xf numFmtId="0" fontId="20" fillId="47" borderId="26" xfId="0" applyFont="1" applyFill="1" applyBorder="1" applyAlignment="1" applyProtection="1">
      <alignment horizontal="center" vertical="center"/>
      <protection locked="0"/>
    </xf>
    <xf numFmtId="0" fontId="20" fillId="47" borderId="31" xfId="0" applyFont="1" applyFill="1" applyBorder="1" applyAlignment="1" applyProtection="1">
      <alignment horizontal="center" vertical="center"/>
      <protection locked="0"/>
    </xf>
    <xf numFmtId="0" fontId="16" fillId="47" borderId="81" xfId="0" applyFont="1" applyFill="1" applyBorder="1" applyAlignment="1" applyProtection="1">
      <alignment horizontal="center" vertical="center"/>
      <protection locked="0"/>
    </xf>
    <xf numFmtId="0" fontId="16" fillId="47" borderId="82" xfId="0" applyFont="1" applyFill="1" applyBorder="1" applyAlignment="1" applyProtection="1">
      <alignment horizontal="center" vertical="center"/>
      <protection locked="0"/>
    </xf>
    <xf numFmtId="0" fontId="16" fillId="47" borderId="83" xfId="0" applyFont="1" applyFill="1" applyBorder="1" applyAlignment="1" applyProtection="1">
      <alignment horizontal="center" vertical="center"/>
      <protection locked="0"/>
    </xf>
    <xf numFmtId="0" fontId="16" fillId="47" borderId="89" xfId="0" applyFont="1" applyFill="1" applyBorder="1" applyAlignment="1" applyProtection="1">
      <alignment horizontal="center" vertical="center"/>
      <protection locked="0"/>
    </xf>
    <xf numFmtId="0" fontId="16" fillId="47" borderId="0" xfId="0" applyFont="1" applyFill="1" applyBorder="1" applyAlignment="1" applyProtection="1">
      <alignment horizontal="center" vertical="center"/>
      <protection locked="0"/>
    </xf>
    <xf numFmtId="0" fontId="24" fillId="47" borderId="26" xfId="0" applyFont="1" applyFill="1" applyBorder="1" applyAlignment="1" applyProtection="1">
      <alignment horizontal="center" vertical="center"/>
      <protection locked="0"/>
    </xf>
    <xf numFmtId="0" fontId="24" fillId="47" borderId="31" xfId="0" applyFont="1" applyFill="1" applyBorder="1" applyAlignment="1" applyProtection="1">
      <alignment horizontal="center" vertical="center"/>
      <protection locked="0"/>
    </xf>
    <xf numFmtId="0" fontId="27" fillId="39" borderId="26" xfId="0" applyFont="1" applyFill="1" applyBorder="1" applyAlignment="1" applyProtection="1">
      <alignment horizontal="center" vertical="center" wrapText="1"/>
      <protection locked="0"/>
    </xf>
    <xf numFmtId="0" fontId="27" fillId="39" borderId="125" xfId="0" applyFont="1" applyFill="1" applyBorder="1" applyAlignment="1" applyProtection="1">
      <alignment horizontal="center" vertical="center" wrapText="1"/>
      <protection locked="0"/>
    </xf>
    <xf numFmtId="0" fontId="47" fillId="39" borderId="118" xfId="0" applyFont="1" applyFill="1" applyBorder="1" applyAlignment="1" applyProtection="1">
      <alignment horizontal="center" vertical="center" wrapText="1"/>
      <protection locked="0"/>
    </xf>
    <xf numFmtId="0" fontId="47" fillId="39" borderId="125" xfId="0" applyFont="1" applyFill="1" applyBorder="1" applyAlignment="1" applyProtection="1">
      <alignment horizontal="center" vertical="center" wrapText="1"/>
      <protection locked="0"/>
    </xf>
    <xf numFmtId="0" fontId="21" fillId="39" borderId="118" xfId="0" applyFont="1" applyFill="1" applyBorder="1" applyAlignment="1" applyProtection="1">
      <alignment horizontal="center" vertical="center" wrapText="1"/>
      <protection locked="0"/>
    </xf>
    <xf numFmtId="0" fontId="21" fillId="39" borderId="125" xfId="0" applyFont="1" applyFill="1" applyBorder="1" applyAlignment="1" applyProtection="1">
      <alignment horizontal="center" vertical="center" wrapText="1"/>
      <protection locked="0"/>
    </xf>
    <xf numFmtId="0" fontId="21" fillId="39" borderId="27" xfId="0" applyFont="1" applyFill="1" applyBorder="1" applyAlignment="1" applyProtection="1">
      <alignment horizontal="center" vertical="center" wrapText="1"/>
      <protection locked="0"/>
    </xf>
    <xf numFmtId="0" fontId="21" fillId="39" borderId="26" xfId="0" applyFont="1" applyFill="1" applyBorder="1" applyAlignment="1" applyProtection="1">
      <alignment horizontal="center" vertical="center" textRotation="90"/>
      <protection locked="0"/>
    </xf>
    <xf numFmtId="0" fontId="21" fillId="39" borderId="62" xfId="0" applyFont="1" applyFill="1" applyBorder="1" applyAlignment="1" applyProtection="1">
      <alignment horizontal="center" vertical="center" textRotation="90"/>
      <protection locked="0"/>
    </xf>
    <xf numFmtId="0" fontId="21" fillId="39" borderId="56" xfId="0" applyFont="1" applyFill="1" applyBorder="1" applyAlignment="1" applyProtection="1">
      <alignment horizontal="center" vertical="center" textRotation="90"/>
      <protection locked="0"/>
    </xf>
    <xf numFmtId="0" fontId="21" fillId="39" borderId="31" xfId="0" applyFont="1" applyFill="1" applyBorder="1" applyAlignment="1" applyProtection="1">
      <alignment horizontal="center" vertical="center" textRotation="90"/>
      <protection locked="0"/>
    </xf>
    <xf numFmtId="0" fontId="0" fillId="39" borderId="95" xfId="0" applyFont="1" applyFill="1" applyBorder="1" applyAlignment="1" applyProtection="1">
      <alignment horizontal="center" vertical="center" wrapText="1"/>
      <protection hidden="1"/>
    </xf>
    <xf numFmtId="0" fontId="0" fillId="39" borderId="66" xfId="0" applyFont="1" applyFill="1" applyBorder="1" applyAlignment="1" applyProtection="1">
      <alignment horizontal="center" vertical="center" wrapText="1"/>
      <protection hidden="1"/>
    </xf>
    <xf numFmtId="0" fontId="0" fillId="39" borderId="92" xfId="0" applyFont="1" applyFill="1" applyBorder="1" applyAlignment="1" applyProtection="1">
      <alignment horizontal="center" vertical="center"/>
      <protection hidden="1"/>
    </xf>
    <xf numFmtId="0" fontId="0" fillId="39" borderId="67" xfId="0" applyFont="1" applyFill="1" applyBorder="1" applyAlignment="1" applyProtection="1">
      <alignment horizontal="center" vertical="center"/>
      <protection hidden="1"/>
    </xf>
    <xf numFmtId="0" fontId="14" fillId="39" borderId="50" xfId="0" applyFont="1" applyFill="1" applyBorder="1" applyAlignment="1" applyProtection="1">
      <alignment horizontal="center" vertical="center"/>
      <protection hidden="1"/>
    </xf>
    <xf numFmtId="0" fontId="14" fillId="39" borderId="66" xfId="0" applyFont="1" applyFill="1" applyBorder="1" applyAlignment="1" applyProtection="1">
      <alignment horizontal="center" vertical="center"/>
      <protection hidden="1"/>
    </xf>
    <xf numFmtId="0" fontId="14" fillId="39" borderId="54" xfId="0" applyFont="1" applyFill="1" applyBorder="1" applyAlignment="1" applyProtection="1">
      <alignment horizontal="center" vertical="center"/>
      <protection hidden="1"/>
    </xf>
    <xf numFmtId="0" fontId="14" fillId="39" borderId="67" xfId="0" applyFont="1" applyFill="1" applyBorder="1" applyAlignment="1" applyProtection="1">
      <alignment horizontal="center" vertical="center"/>
      <protection hidden="1"/>
    </xf>
    <xf numFmtId="0" fontId="0" fillId="39" borderId="50" xfId="0" applyFont="1" applyFill="1" applyBorder="1" applyAlignment="1" applyProtection="1">
      <alignment horizontal="center" vertical="center"/>
      <protection hidden="1"/>
    </xf>
    <xf numFmtId="0" fontId="0" fillId="39" borderId="66" xfId="0" applyFont="1" applyFill="1" applyBorder="1" applyAlignment="1" applyProtection="1">
      <alignment horizontal="center" vertical="center"/>
      <protection hidden="1"/>
    </xf>
    <xf numFmtId="0" fontId="0" fillId="39" borderId="54" xfId="0" applyFont="1" applyFill="1" applyBorder="1" applyAlignment="1" applyProtection="1">
      <alignment horizontal="center" vertical="center"/>
      <protection hidden="1"/>
    </xf>
    <xf numFmtId="0" fontId="0" fillId="39" borderId="96" xfId="0" applyFont="1" applyFill="1" applyBorder="1" applyAlignment="1" applyProtection="1">
      <alignment horizontal="center" vertical="center"/>
      <protection hidden="1"/>
    </xf>
    <xf numFmtId="0" fontId="0" fillId="39" borderId="105" xfId="0" applyFont="1" applyFill="1" applyBorder="1" applyAlignment="1" applyProtection="1">
      <alignment horizontal="center" vertical="center"/>
      <protection hidden="1"/>
    </xf>
    <xf numFmtId="0" fontId="21" fillId="47" borderId="118" xfId="0" applyFont="1" applyFill="1" applyBorder="1" applyAlignment="1" applyProtection="1">
      <alignment horizontal="center" vertical="center" wrapText="1"/>
      <protection locked="0"/>
    </xf>
    <xf numFmtId="0" fontId="21" fillId="47" borderId="27" xfId="0" applyFont="1" applyFill="1" applyBorder="1" applyAlignment="1" applyProtection="1">
      <alignment horizontal="center" vertical="center" wrapText="1"/>
      <protection locked="0"/>
    </xf>
    <xf numFmtId="0" fontId="21" fillId="47" borderId="31" xfId="0" applyFont="1" applyFill="1" applyBorder="1" applyAlignment="1" applyProtection="1">
      <alignment horizontal="center" vertical="center" textRotation="90"/>
      <protection locked="0"/>
    </xf>
    <xf numFmtId="0" fontId="21" fillId="47" borderId="62" xfId="0" applyFont="1" applyFill="1" applyBorder="1" applyAlignment="1" applyProtection="1">
      <alignment horizontal="center" vertical="center" textRotation="90"/>
      <protection locked="0"/>
    </xf>
    <xf numFmtId="0" fontId="0" fillId="47" borderId="50" xfId="0" applyFill="1" applyBorder="1" applyAlignment="1" applyProtection="1">
      <alignment horizontal="center"/>
      <protection hidden="1"/>
    </xf>
    <xf numFmtId="0" fontId="0" fillId="47" borderId="66" xfId="0" applyFill="1" applyBorder="1" applyAlignment="1" applyProtection="1">
      <alignment horizontal="center"/>
      <protection hidden="1"/>
    </xf>
    <xf numFmtId="0" fontId="0" fillId="47" borderId="54" xfId="0" applyFill="1" applyBorder="1" applyAlignment="1" applyProtection="1">
      <alignment horizontal="center"/>
      <protection hidden="1"/>
    </xf>
    <xf numFmtId="0" fontId="0" fillId="47" borderId="67" xfId="0" applyFill="1" applyBorder="1" applyAlignment="1" applyProtection="1">
      <alignment horizontal="center"/>
      <protection hidden="1"/>
    </xf>
    <xf numFmtId="0" fontId="0" fillId="47" borderId="50" xfId="0" applyFill="1" applyBorder="1" applyAlignment="1" applyProtection="1">
      <alignment horizontal="center" vertical="center"/>
      <protection hidden="1"/>
    </xf>
    <xf numFmtId="0" fontId="0" fillId="47" borderId="96" xfId="0" applyFill="1" applyBorder="1" applyAlignment="1" applyProtection="1">
      <alignment horizontal="center" vertical="center"/>
      <protection hidden="1"/>
    </xf>
    <xf numFmtId="0" fontId="0" fillId="47" borderId="54" xfId="0" applyFill="1" applyBorder="1" applyAlignment="1" applyProtection="1">
      <alignment horizontal="center" vertical="center"/>
      <protection hidden="1"/>
    </xf>
    <xf numFmtId="0" fontId="0" fillId="47" borderId="105" xfId="0" applyFill="1" applyBorder="1" applyAlignment="1" applyProtection="1">
      <alignment horizontal="center" vertical="center"/>
      <protection hidden="1"/>
    </xf>
    <xf numFmtId="0" fontId="16" fillId="47" borderId="56" xfId="0" applyFont="1" applyFill="1" applyBorder="1" applyAlignment="1" applyProtection="1">
      <alignment horizontal="center" vertical="center"/>
      <protection hidden="1"/>
    </xf>
    <xf numFmtId="0" fontId="16" fillId="47" borderId="27" xfId="0" applyFont="1" applyFill="1" applyBorder="1" applyAlignment="1" applyProtection="1">
      <alignment horizontal="center" vertical="center"/>
      <protection hidden="1"/>
    </xf>
    <xf numFmtId="0" fontId="0" fillId="47" borderId="29" xfId="0" applyFill="1" applyBorder="1" applyAlignment="1" applyProtection="1">
      <alignment horizontal="center" vertical="center"/>
      <protection hidden="1"/>
    </xf>
    <xf numFmtId="0" fontId="0" fillId="47" borderId="66" xfId="0" applyFill="1" applyBorder="1" applyAlignment="1" applyProtection="1">
      <alignment horizontal="center" vertical="center"/>
      <protection hidden="1"/>
    </xf>
    <xf numFmtId="0" fontId="0" fillId="47" borderId="30" xfId="0" applyFill="1" applyBorder="1" applyAlignment="1" applyProtection="1">
      <alignment horizontal="center" vertical="center"/>
      <protection hidden="1"/>
    </xf>
    <xf numFmtId="0" fontId="0" fillId="47" borderId="67" xfId="0" applyFill="1" applyBorder="1" applyAlignment="1" applyProtection="1">
      <alignment horizontal="center" vertical="center"/>
      <protection hidden="1"/>
    </xf>
    <xf numFmtId="0" fontId="16" fillId="47" borderId="31" xfId="0" applyFont="1" applyFill="1" applyBorder="1" applyAlignment="1" applyProtection="1">
      <alignment horizontal="center" vertical="center"/>
      <protection hidden="1"/>
    </xf>
    <xf numFmtId="0" fontId="16" fillId="47" borderId="62" xfId="0" applyFont="1" applyFill="1" applyBorder="1" applyAlignment="1" applyProtection="1">
      <alignment horizontal="center" vertical="center"/>
      <protection hidden="1"/>
    </xf>
    <xf numFmtId="0" fontId="21" fillId="47" borderId="56" xfId="0" applyFont="1" applyFill="1" applyBorder="1" applyAlignment="1" applyProtection="1">
      <alignment horizontal="center" vertical="center" textRotation="90"/>
      <protection locked="0"/>
    </xf>
    <xf numFmtId="0" fontId="21" fillId="47" borderId="27" xfId="0" applyFont="1" applyFill="1" applyBorder="1" applyAlignment="1" applyProtection="1">
      <alignment horizontal="center" vertical="center" textRotation="90"/>
      <protection locked="0"/>
    </xf>
    <xf numFmtId="0" fontId="24" fillId="47" borderId="27" xfId="0" applyFont="1" applyFill="1" applyBorder="1" applyAlignment="1" applyProtection="1">
      <alignment horizontal="center" vertical="center"/>
      <protection hidden="1"/>
    </xf>
    <xf numFmtId="0" fontId="22" fillId="45" borderId="91" xfId="0" applyFont="1" applyFill="1" applyBorder="1" applyAlignment="1" applyProtection="1">
      <alignment horizontal="center" vertical="center" textRotation="90"/>
      <protection locked="0"/>
    </xf>
    <xf numFmtId="0" fontId="22" fillId="45" borderId="112" xfId="0" applyFont="1" applyFill="1" applyBorder="1" applyAlignment="1" applyProtection="1">
      <alignment horizontal="center" vertical="center" textRotation="90"/>
      <protection locked="0"/>
    </xf>
    <xf numFmtId="0" fontId="22" fillId="45" borderId="111" xfId="0" applyFont="1" applyFill="1" applyBorder="1" applyAlignment="1" applyProtection="1">
      <alignment horizontal="center" vertical="center" textRotation="90"/>
      <protection locked="0"/>
    </xf>
    <xf numFmtId="0" fontId="42" fillId="46" borderId="26" xfId="0" applyFont="1" applyFill="1" applyBorder="1" applyAlignment="1" applyProtection="1">
      <alignment horizontal="center" vertical="center"/>
      <protection locked="0"/>
    </xf>
    <xf numFmtId="0" fontId="42" fillId="46" borderId="31" xfId="0" applyFont="1" applyFill="1" applyBorder="1" applyAlignment="1" applyProtection="1">
      <alignment horizontal="center" vertical="center"/>
      <protection locked="0"/>
    </xf>
    <xf numFmtId="0" fontId="46" fillId="46" borderId="31" xfId="0" applyFont="1" applyFill="1" applyBorder="1" applyAlignment="1" applyProtection="1">
      <alignment horizontal="center" vertical="center"/>
      <protection locked="0"/>
    </xf>
    <xf numFmtId="0" fontId="46" fillId="46" borderId="116" xfId="0" applyFont="1" applyFill="1" applyBorder="1" applyAlignment="1" applyProtection="1">
      <alignment horizontal="center" vertical="center"/>
      <protection locked="0"/>
    </xf>
    <xf numFmtId="0" fontId="23" fillId="36" borderId="26" xfId="0" applyFont="1" applyFill="1" applyBorder="1" applyAlignment="1" applyProtection="1">
      <alignment horizontal="center" vertical="center"/>
      <protection locked="0"/>
    </xf>
    <xf numFmtId="0" fontId="23" fillId="36" borderId="31" xfId="0" applyFont="1" applyFill="1" applyBorder="1" applyAlignment="1" applyProtection="1">
      <alignment horizontal="center" vertical="center"/>
      <protection locked="0"/>
    </xf>
    <xf numFmtId="0" fontId="23" fillId="36" borderId="116" xfId="0" applyFont="1" applyFill="1" applyBorder="1" applyAlignment="1" applyProtection="1">
      <alignment horizontal="center" vertical="center"/>
      <protection locked="0"/>
    </xf>
    <xf numFmtId="0" fontId="0" fillId="38" borderId="100" xfId="0" applyFill="1" applyBorder="1" applyAlignment="1" applyProtection="1">
      <alignment horizontal="center" vertical="center"/>
      <protection hidden="1"/>
    </xf>
    <xf numFmtId="0" fontId="0" fillId="38" borderId="101" xfId="0" applyFill="1" applyBorder="1" applyAlignment="1" applyProtection="1">
      <alignment horizontal="center" vertical="center"/>
      <protection hidden="1"/>
    </xf>
    <xf numFmtId="0" fontId="0" fillId="38" borderId="98" xfId="0" applyFill="1" applyBorder="1" applyAlignment="1" applyProtection="1">
      <alignment horizontal="center" vertical="center"/>
      <protection hidden="1"/>
    </xf>
    <xf numFmtId="0" fontId="0" fillId="38" borderId="103" xfId="0" applyFill="1" applyBorder="1" applyAlignment="1" applyProtection="1">
      <alignment horizontal="center" vertical="center"/>
      <protection hidden="1"/>
    </xf>
    <xf numFmtId="0" fontId="0" fillId="38" borderId="102" xfId="0" applyFill="1" applyBorder="1" applyAlignment="1" applyProtection="1">
      <alignment horizontal="center" vertical="center"/>
      <protection hidden="1"/>
    </xf>
    <xf numFmtId="0" fontId="0" fillId="38" borderId="109" xfId="0" applyFill="1" applyBorder="1" applyAlignment="1" applyProtection="1">
      <alignment horizontal="center" vertical="center"/>
      <protection hidden="1"/>
    </xf>
    <xf numFmtId="0" fontId="0" fillId="38" borderId="97" xfId="0" applyFill="1" applyBorder="1" applyAlignment="1" applyProtection="1">
      <alignment horizontal="center" vertical="center"/>
      <protection hidden="1"/>
    </xf>
    <xf numFmtId="0" fontId="0" fillId="38" borderId="110" xfId="0" applyFill="1" applyBorder="1" applyAlignment="1" applyProtection="1">
      <alignment horizontal="center" vertical="center"/>
      <protection hidden="1"/>
    </xf>
    <xf numFmtId="0" fontId="0" fillId="38" borderId="106" xfId="0" applyFill="1" applyBorder="1" applyAlignment="1" applyProtection="1">
      <alignment horizontal="center" vertical="center"/>
      <protection hidden="1"/>
    </xf>
    <xf numFmtId="0" fontId="0" fillId="38" borderId="107" xfId="0" applyFill="1" applyBorder="1" applyAlignment="1" applyProtection="1">
      <alignment horizontal="center" vertical="center"/>
      <protection hidden="1"/>
    </xf>
    <xf numFmtId="0" fontId="0" fillId="38" borderId="104" xfId="0" applyFill="1" applyBorder="1" applyAlignment="1" applyProtection="1">
      <alignment horizontal="center" vertical="center"/>
      <protection hidden="1"/>
    </xf>
    <xf numFmtId="0" fontId="0" fillId="38" borderId="108" xfId="0" applyFill="1" applyBorder="1" applyAlignment="1" applyProtection="1">
      <alignment horizontal="center" vertical="center"/>
      <protection hidden="1"/>
    </xf>
    <xf numFmtId="0" fontId="20" fillId="38" borderId="64" xfId="0" applyFont="1" applyFill="1" applyBorder="1" applyAlignment="1" applyProtection="1">
      <alignment horizontal="left" vertical="center"/>
      <protection locked="0"/>
    </xf>
    <xf numFmtId="0" fontId="20" fillId="38" borderId="35" xfId="0" applyFont="1" applyFill="1" applyBorder="1" applyAlignment="1" applyProtection="1">
      <alignment horizontal="left" vertical="center"/>
      <protection locked="0"/>
    </xf>
    <xf numFmtId="0" fontId="20" fillId="38" borderId="37" xfId="0" applyFont="1" applyFill="1" applyBorder="1" applyAlignment="1" applyProtection="1">
      <alignment horizontal="left" vertical="center"/>
      <protection locked="0"/>
    </xf>
    <xf numFmtId="0" fontId="20" fillId="38" borderId="65" xfId="0" applyFont="1" applyFill="1" applyBorder="1" applyAlignment="1" applyProtection="1">
      <alignment horizontal="left" vertical="center"/>
      <protection locked="0"/>
    </xf>
    <xf numFmtId="0" fontId="20" fillId="38" borderId="39" xfId="0" applyFont="1" applyFill="1" applyBorder="1" applyAlignment="1" applyProtection="1">
      <alignment horizontal="left" vertical="center"/>
      <protection locked="0"/>
    </xf>
    <xf numFmtId="0" fontId="20" fillId="38" borderId="41" xfId="0" applyFont="1" applyFill="1" applyBorder="1" applyAlignment="1" applyProtection="1">
      <alignment horizontal="left" vertical="center"/>
      <protection locked="0"/>
    </xf>
    <xf numFmtId="0" fontId="20" fillId="38" borderId="66" xfId="0" applyFont="1" applyFill="1" applyBorder="1" applyAlignment="1" applyProtection="1">
      <alignment horizontal="left" vertical="center"/>
      <protection locked="0"/>
    </xf>
    <xf numFmtId="0" fontId="20" fillId="38" borderId="49" xfId="0" applyFont="1" applyFill="1" applyBorder="1" applyAlignment="1" applyProtection="1">
      <alignment horizontal="left" vertical="center"/>
      <protection locked="0"/>
    </xf>
    <xf numFmtId="0" fontId="20" fillId="38" borderId="51" xfId="0" applyFont="1" applyFill="1" applyBorder="1" applyAlignment="1" applyProtection="1">
      <alignment horizontal="left" vertical="center"/>
      <protection locked="0"/>
    </xf>
    <xf numFmtId="0" fontId="20" fillId="38" borderId="33" xfId="0" applyFont="1" applyFill="1" applyBorder="1" applyAlignment="1" applyProtection="1">
      <alignment horizontal="left" vertical="center"/>
      <protection locked="0"/>
    </xf>
    <xf numFmtId="0" fontId="20" fillId="38" borderId="22" xfId="0" applyFont="1" applyFill="1" applyBorder="1" applyAlignment="1" applyProtection="1">
      <alignment horizontal="left" vertical="center"/>
      <protection locked="0"/>
    </xf>
    <xf numFmtId="0" fontId="20" fillId="38" borderId="47" xfId="0" applyFont="1" applyFill="1" applyBorder="1" applyAlignment="1" applyProtection="1">
      <alignment horizontal="left" vertical="center"/>
      <protection locked="0"/>
    </xf>
    <xf numFmtId="0" fontId="20" fillId="38" borderId="68" xfId="0" applyFont="1" applyFill="1" applyBorder="1" applyAlignment="1" applyProtection="1">
      <alignment horizontal="left" vertical="center"/>
      <protection hidden="1"/>
    </xf>
    <xf numFmtId="0" fontId="20" fillId="38" borderId="43" xfId="0" applyFont="1" applyFill="1" applyBorder="1" applyAlignment="1" applyProtection="1">
      <alignment horizontal="left" vertical="center"/>
      <protection hidden="1"/>
    </xf>
    <xf numFmtId="0" fontId="20" fillId="38" borderId="45" xfId="0" applyFont="1" applyFill="1" applyBorder="1" applyAlignment="1" applyProtection="1">
      <alignment horizontal="left" vertical="center"/>
      <protection hidden="1"/>
    </xf>
    <xf numFmtId="0" fontId="24" fillId="38" borderId="62" xfId="0" applyFont="1" applyFill="1" applyBorder="1" applyAlignment="1" applyProtection="1">
      <alignment horizontal="left" vertical="center"/>
      <protection locked="0"/>
    </xf>
    <xf numFmtId="0" fontId="24" fillId="38" borderId="24" xfId="0" applyFont="1" applyFill="1" applyBorder="1" applyAlignment="1" applyProtection="1">
      <alignment horizontal="left" vertical="center"/>
      <protection locked="0"/>
    </xf>
    <xf numFmtId="0" fontId="24" fillId="38" borderId="25" xfId="0" applyFont="1" applyFill="1" applyBorder="1" applyAlignment="1" applyProtection="1">
      <alignment horizontal="left" vertical="center"/>
      <protection locked="0"/>
    </xf>
    <xf numFmtId="0" fontId="21" fillId="38" borderId="23" xfId="0" applyFont="1" applyFill="1" applyBorder="1" applyAlignment="1" applyProtection="1">
      <alignment horizontal="left" vertical="center" wrapText="1"/>
      <protection locked="0"/>
    </xf>
    <xf numFmtId="0" fontId="21" fillId="38" borderId="24" xfId="0" applyFont="1" applyFill="1" applyBorder="1" applyAlignment="1" applyProtection="1">
      <alignment horizontal="left" vertical="center" wrapText="1"/>
      <protection locked="0"/>
    </xf>
    <xf numFmtId="0" fontId="21" fillId="38" borderId="25" xfId="0" applyFont="1" applyFill="1" applyBorder="1" applyAlignment="1" applyProtection="1">
      <alignment horizontal="left" vertical="center" wrapText="1"/>
      <protection locked="0"/>
    </xf>
    <xf numFmtId="0" fontId="0" fillId="38" borderId="66" xfId="0" applyFill="1" applyBorder="1" applyAlignment="1" applyProtection="1">
      <alignment horizontal="center" vertical="center"/>
      <protection hidden="1"/>
    </xf>
    <xf numFmtId="0" fontId="0" fillId="38" borderId="67" xfId="0" applyFill="1" applyBorder="1" applyAlignment="1" applyProtection="1">
      <alignment horizontal="center" vertical="center"/>
      <protection hidden="1"/>
    </xf>
    <xf numFmtId="0" fontId="0" fillId="38" borderId="64" xfId="0" applyFill="1" applyBorder="1" applyAlignment="1" applyProtection="1">
      <alignment horizontal="center" vertical="center"/>
      <protection hidden="1"/>
    </xf>
    <xf numFmtId="0" fontId="0" fillId="38" borderId="33" xfId="0" applyFill="1" applyBorder="1" applyAlignment="1" applyProtection="1">
      <alignment horizontal="center" vertical="center"/>
      <protection hidden="1"/>
    </xf>
    <xf numFmtId="0" fontId="0" fillId="38" borderId="65" xfId="0" applyFill="1" applyBorder="1" applyAlignment="1" applyProtection="1">
      <alignment horizontal="center" vertical="center"/>
      <protection hidden="1"/>
    </xf>
    <xf numFmtId="0" fontId="16" fillId="38" borderId="79" xfId="0" applyFont="1" applyFill="1" applyBorder="1" applyAlignment="1" applyProtection="1">
      <alignment horizontal="left" vertical="center"/>
      <protection locked="0"/>
    </xf>
    <xf numFmtId="0" fontId="16" fillId="38" borderId="28" xfId="0" applyFont="1" applyFill="1" applyBorder="1" applyAlignment="1" applyProtection="1">
      <alignment horizontal="left" vertical="center"/>
      <protection locked="0"/>
    </xf>
    <xf numFmtId="0" fontId="0" fillId="38" borderId="28" xfId="0" applyFill="1" applyBorder="1" applyAlignment="1" applyProtection="1">
      <alignment horizontal="center" vertical="center"/>
      <protection locked="0"/>
    </xf>
    <xf numFmtId="0" fontId="0" fillId="38" borderId="80" xfId="0" applyFill="1" applyBorder="1" applyAlignment="1" applyProtection="1">
      <alignment horizontal="center" vertical="center"/>
      <protection locked="0"/>
    </xf>
    <xf numFmtId="0" fontId="20" fillId="38" borderId="84" xfId="0" applyFont="1" applyFill="1" applyBorder="1" applyAlignment="1" applyProtection="1">
      <alignment horizontal="left" vertical="center"/>
      <protection locked="0"/>
    </xf>
    <xf numFmtId="0" fontId="20" fillId="38" borderId="85" xfId="0" applyFont="1" applyFill="1" applyBorder="1" applyAlignment="1" applyProtection="1">
      <alignment horizontal="left" vertical="center"/>
      <protection locked="0"/>
    </xf>
    <xf numFmtId="0" fontId="20" fillId="38" borderId="86" xfId="0" applyFont="1" applyFill="1" applyBorder="1" applyAlignment="1" applyProtection="1">
      <alignment horizontal="left" vertical="center"/>
      <protection locked="0"/>
    </xf>
    <xf numFmtId="0" fontId="20" fillId="38" borderId="89" xfId="0" applyFont="1" applyFill="1" applyBorder="1" applyAlignment="1" applyProtection="1">
      <alignment horizontal="left" vertical="center"/>
      <protection locked="0"/>
    </xf>
    <xf numFmtId="0" fontId="20" fillId="38" borderId="0" xfId="0" applyFont="1" applyFill="1" applyBorder="1" applyAlignment="1" applyProtection="1">
      <alignment horizontal="left" vertical="center"/>
      <protection locked="0"/>
    </xf>
    <xf numFmtId="0" fontId="20" fillId="38" borderId="90" xfId="0" applyFont="1" applyFill="1" applyBorder="1" applyAlignment="1" applyProtection="1">
      <alignment horizontal="left" vertical="center"/>
      <protection locked="0"/>
    </xf>
    <xf numFmtId="0" fontId="20" fillId="38" borderId="87" xfId="0" applyFont="1" applyFill="1" applyBorder="1" applyAlignment="1" applyProtection="1">
      <alignment horizontal="left" vertical="center"/>
      <protection locked="0"/>
    </xf>
    <xf numFmtId="0" fontId="20" fillId="38" borderId="71" xfId="0" applyFont="1" applyFill="1" applyBorder="1" applyAlignment="1" applyProtection="1">
      <alignment horizontal="left" vertical="center"/>
      <protection locked="0"/>
    </xf>
    <xf numFmtId="0" fontId="20" fillId="38" borderId="88" xfId="0" applyFont="1" applyFill="1" applyBorder="1" applyAlignment="1" applyProtection="1">
      <alignment horizontal="left" vertical="center"/>
      <protection locked="0"/>
    </xf>
    <xf numFmtId="0" fontId="20" fillId="38" borderId="26" xfId="0" applyFont="1" applyFill="1" applyBorder="1" applyAlignment="1" applyProtection="1">
      <alignment horizontal="left" vertical="center"/>
      <protection hidden="1"/>
    </xf>
    <xf numFmtId="0" fontId="20" fillId="38" borderId="31" xfId="0" applyFont="1" applyFill="1" applyBorder="1" applyAlignment="1" applyProtection="1">
      <alignment horizontal="left" vertical="center"/>
      <protection hidden="1"/>
    </xf>
    <xf numFmtId="0" fontId="20" fillId="38" borderId="27" xfId="0" applyFont="1" applyFill="1" applyBorder="1" applyAlignment="1" applyProtection="1">
      <alignment horizontal="left" vertical="center"/>
      <protection hidden="1"/>
    </xf>
    <xf numFmtId="0" fontId="23" fillId="38" borderId="57" xfId="0" applyFont="1" applyFill="1" applyBorder="1" applyAlignment="1" applyProtection="1">
      <alignment horizontal="center" vertical="center"/>
      <protection locked="0"/>
    </xf>
    <xf numFmtId="0" fontId="23" fillId="38" borderId="70" xfId="0" applyFont="1" applyFill="1" applyBorder="1" applyAlignment="1" applyProtection="1">
      <alignment horizontal="center" vertical="center"/>
      <protection locked="0"/>
    </xf>
    <xf numFmtId="0" fontId="23" fillId="38" borderId="61" xfId="0" applyFont="1" applyFill="1" applyBorder="1" applyAlignment="1" applyProtection="1">
      <alignment horizontal="center" vertical="center"/>
      <protection locked="0"/>
    </xf>
    <xf numFmtId="0" fontId="23" fillId="38" borderId="63" xfId="0" applyFont="1" applyFill="1" applyBorder="1" applyAlignment="1" applyProtection="1">
      <alignment horizontal="center" vertical="center"/>
      <protection locked="0"/>
    </xf>
    <xf numFmtId="0" fontId="20" fillId="38" borderId="34" xfId="0" applyFont="1" applyFill="1" applyBorder="1" applyAlignment="1" applyProtection="1">
      <alignment horizontal="center" vertical="center" textRotation="90" wrapText="1"/>
      <protection locked="0"/>
    </xf>
    <xf numFmtId="0" fontId="20" fillId="38" borderId="35" xfId="0" applyFont="1" applyFill="1" applyBorder="1" applyAlignment="1" applyProtection="1">
      <alignment horizontal="center" vertical="center" textRotation="90" wrapText="1"/>
      <protection locked="0"/>
    </xf>
    <xf numFmtId="0" fontId="20" fillId="38" borderId="38" xfId="0" applyFont="1" applyFill="1" applyBorder="1" applyAlignment="1" applyProtection="1">
      <alignment horizontal="center" vertical="center" textRotation="90" wrapText="1"/>
      <protection locked="0"/>
    </xf>
    <xf numFmtId="0" fontId="20" fillId="38" borderId="39" xfId="0" applyFont="1" applyFill="1" applyBorder="1" applyAlignment="1" applyProtection="1">
      <alignment horizontal="center" vertical="center" textRotation="90" wrapText="1"/>
      <protection locked="0"/>
    </xf>
    <xf numFmtId="0" fontId="0" fillId="38" borderId="48" xfId="0" applyFill="1" applyBorder="1" applyAlignment="1" applyProtection="1">
      <alignment horizontal="center" vertical="center"/>
      <protection locked="0"/>
    </xf>
    <xf numFmtId="0" fontId="0" fillId="38" borderId="49" xfId="0" applyFill="1" applyBorder="1" applyAlignment="1" applyProtection="1">
      <alignment horizontal="center" vertical="center"/>
      <protection locked="0"/>
    </xf>
    <xf numFmtId="0" fontId="0" fillId="38" borderId="46" xfId="0" applyFill="1" applyBorder="1" applyAlignment="1" applyProtection="1">
      <alignment horizontal="center" vertical="center"/>
      <protection locked="0"/>
    </xf>
    <xf numFmtId="0" fontId="0" fillId="38" borderId="22" xfId="0" applyFill="1" applyBorder="1" applyAlignment="1" applyProtection="1">
      <alignment horizontal="center" vertical="center"/>
      <protection locked="0"/>
    </xf>
    <xf numFmtId="0" fontId="21" fillId="38" borderId="84" xfId="0" applyFont="1" applyFill="1" applyBorder="1" applyAlignment="1" applyProtection="1">
      <alignment horizontal="center" vertical="center" wrapText="1"/>
      <protection locked="0"/>
    </xf>
    <xf numFmtId="0" fontId="21" fillId="38" borderId="85" xfId="0" applyFont="1" applyFill="1" applyBorder="1" applyAlignment="1" applyProtection="1">
      <alignment horizontal="center" vertical="center" wrapText="1"/>
      <protection locked="0"/>
    </xf>
    <xf numFmtId="0" fontId="21" fillId="38" borderId="86" xfId="0" applyFont="1" applyFill="1" applyBorder="1" applyAlignment="1" applyProtection="1">
      <alignment horizontal="center" vertical="center" wrapText="1"/>
      <protection locked="0"/>
    </xf>
    <xf numFmtId="0" fontId="16" fillId="38" borderId="46" xfId="0" applyFont="1" applyFill="1" applyBorder="1" applyAlignment="1" applyProtection="1">
      <alignment horizontal="left" vertical="center"/>
      <protection locked="0"/>
    </xf>
    <xf numFmtId="0" fontId="16" fillId="38" borderId="33" xfId="0" applyFont="1" applyFill="1" applyBorder="1" applyAlignment="1" applyProtection="1">
      <alignment horizontal="left" vertical="center"/>
      <protection locked="0"/>
    </xf>
    <xf numFmtId="0" fontId="16" fillId="38" borderId="22" xfId="0" applyFont="1" applyFill="1" applyBorder="1" applyAlignment="1" applyProtection="1">
      <alignment horizontal="left" vertical="center"/>
      <protection locked="0"/>
    </xf>
    <xf numFmtId="0" fontId="16" fillId="38" borderId="32" xfId="0" applyFont="1" applyFill="1" applyBorder="1" applyAlignment="1" applyProtection="1">
      <alignment horizontal="left" vertical="center"/>
      <protection locked="0"/>
    </xf>
    <xf numFmtId="0" fontId="24" fillId="38" borderId="23" xfId="0" applyFont="1" applyFill="1" applyBorder="1" applyAlignment="1" applyProtection="1">
      <alignment horizontal="left"/>
      <protection locked="0"/>
    </xf>
    <xf numFmtId="0" fontId="24" fillId="38" borderId="62" xfId="0" applyFont="1" applyFill="1" applyBorder="1" applyAlignment="1" applyProtection="1">
      <alignment horizontal="left"/>
      <protection locked="0"/>
    </xf>
    <xf numFmtId="0" fontId="24" fillId="38" borderId="24" xfId="0" applyFont="1" applyFill="1" applyBorder="1" applyAlignment="1" applyProtection="1">
      <alignment horizontal="left"/>
      <protection locked="0"/>
    </xf>
    <xf numFmtId="0" fontId="24" fillId="38" borderId="56" xfId="0" applyFont="1" applyFill="1" applyBorder="1" applyAlignment="1" applyProtection="1">
      <alignment horizontal="left"/>
      <protection locked="0"/>
    </xf>
    <xf numFmtId="0" fontId="24" fillId="38" borderId="62" xfId="0" applyFont="1" applyFill="1" applyBorder="1" applyAlignment="1" applyProtection="1">
      <alignment horizontal="center" vertical="center"/>
      <protection hidden="1"/>
    </xf>
    <xf numFmtId="0" fontId="24" fillId="38" borderId="56" xfId="0" applyFont="1" applyFill="1" applyBorder="1" applyAlignment="1" applyProtection="1">
      <alignment horizontal="center" vertical="center"/>
      <protection hidden="1"/>
    </xf>
    <xf numFmtId="0" fontId="20" fillId="38" borderId="48" xfId="0" applyFont="1" applyFill="1" applyBorder="1" applyAlignment="1" applyProtection="1">
      <alignment horizontal="left" vertical="center"/>
      <protection locked="0"/>
    </xf>
    <xf numFmtId="0" fontId="20" fillId="38" borderId="50" xfId="0" applyFont="1" applyFill="1" applyBorder="1" applyAlignment="1" applyProtection="1">
      <alignment horizontal="left" vertical="center"/>
      <protection locked="0"/>
    </xf>
    <xf numFmtId="0" fontId="21" fillId="38" borderId="35" xfId="0" applyFont="1" applyFill="1" applyBorder="1" applyAlignment="1" applyProtection="1">
      <alignment horizontal="center" vertical="center"/>
      <protection locked="0"/>
    </xf>
    <xf numFmtId="0" fontId="21" fillId="38" borderId="37" xfId="0" applyFont="1" applyFill="1" applyBorder="1" applyAlignment="1" applyProtection="1">
      <alignment horizontal="center" vertical="center"/>
      <protection locked="0"/>
    </xf>
    <xf numFmtId="0" fontId="20" fillId="38" borderId="84" xfId="0" applyFont="1" applyFill="1" applyBorder="1" applyAlignment="1" applyProtection="1">
      <alignment horizontal="center" vertical="center" textRotation="90" wrapText="1"/>
      <protection locked="0"/>
    </xf>
    <xf numFmtId="0" fontId="20" fillId="38" borderId="86" xfId="0" applyFont="1" applyFill="1" applyBorder="1" applyAlignment="1" applyProtection="1">
      <alignment horizontal="center" vertical="center" textRotation="90" wrapText="1"/>
      <protection locked="0"/>
    </xf>
    <xf numFmtId="0" fontId="20" fillId="38" borderId="87" xfId="0" applyFont="1" applyFill="1" applyBorder="1" applyAlignment="1" applyProtection="1">
      <alignment horizontal="center" vertical="center" textRotation="90" wrapText="1"/>
      <protection locked="0"/>
    </xf>
    <xf numFmtId="0" fontId="20" fillId="38" borderId="88" xfId="0" applyFont="1" applyFill="1" applyBorder="1" applyAlignment="1" applyProtection="1">
      <alignment horizontal="center" vertical="center" textRotation="90" wrapText="1"/>
      <protection locked="0"/>
    </xf>
    <xf numFmtId="0" fontId="0" fillId="38" borderId="66" xfId="0" applyFill="1" applyBorder="1" applyAlignment="1" applyProtection="1">
      <alignment horizontal="center" vertical="center"/>
      <protection locked="0"/>
    </xf>
    <xf numFmtId="0" fontId="0" fillId="38" borderId="50" xfId="0" applyFill="1" applyBorder="1" applyAlignment="1" applyProtection="1">
      <alignment horizontal="center" vertical="center"/>
      <protection locked="0"/>
    </xf>
    <xf numFmtId="0" fontId="16" fillId="38" borderId="83" xfId="0" applyFont="1" applyFill="1" applyBorder="1" applyAlignment="1" applyProtection="1">
      <alignment horizontal="center" vertical="center" textRotation="90"/>
      <protection locked="0"/>
    </xf>
    <xf numFmtId="0" fontId="16" fillId="38" borderId="78" xfId="0" applyFont="1" applyFill="1" applyBorder="1" applyAlignment="1" applyProtection="1">
      <alignment horizontal="center" vertical="center" textRotation="90"/>
      <protection locked="0"/>
    </xf>
    <xf numFmtId="0" fontId="16" fillId="38" borderId="52" xfId="0" applyFont="1" applyFill="1" applyBorder="1" applyAlignment="1" applyProtection="1">
      <alignment horizontal="left" vertical="center"/>
      <protection locked="0"/>
    </xf>
    <xf numFmtId="0" fontId="16" fillId="38" borderId="67" xfId="0" applyFont="1" applyFill="1" applyBorder="1" applyAlignment="1" applyProtection="1">
      <alignment horizontal="left" vertical="center"/>
      <protection locked="0"/>
    </xf>
    <xf numFmtId="0" fontId="16" fillId="38" borderId="53" xfId="0" applyFont="1" applyFill="1" applyBorder="1" applyAlignment="1" applyProtection="1">
      <alignment horizontal="left" vertical="center"/>
      <protection locked="0"/>
    </xf>
    <xf numFmtId="0" fontId="16" fillId="38" borderId="54" xfId="0" applyFont="1" applyFill="1" applyBorder="1" applyAlignment="1" applyProtection="1">
      <alignment horizontal="left" vertical="center"/>
      <protection locked="0"/>
    </xf>
    <xf numFmtId="0" fontId="24" fillId="38" borderId="23" xfId="0" applyFont="1" applyFill="1" applyBorder="1" applyAlignment="1" applyProtection="1">
      <alignment horizontal="left" vertical="center"/>
      <protection locked="0"/>
    </xf>
    <xf numFmtId="0" fontId="24" fillId="38" borderId="56" xfId="0" applyFont="1" applyFill="1" applyBorder="1" applyAlignment="1" applyProtection="1">
      <alignment horizontal="left" vertical="center"/>
      <protection locked="0"/>
    </xf>
    <xf numFmtId="0" fontId="16" fillId="38" borderId="48" xfId="0" applyFont="1" applyFill="1" applyBorder="1" applyAlignment="1" applyProtection="1">
      <alignment horizontal="left" vertical="center"/>
      <protection locked="0"/>
    </xf>
    <xf numFmtId="0" fontId="16" fillId="38" borderId="66" xfId="0" applyFont="1" applyFill="1" applyBorder="1" applyAlignment="1" applyProtection="1">
      <alignment horizontal="left" vertical="center"/>
      <protection locked="0"/>
    </xf>
    <xf numFmtId="0" fontId="16" fillId="38" borderId="49" xfId="0" applyFont="1" applyFill="1" applyBorder="1" applyAlignment="1" applyProtection="1">
      <alignment horizontal="left" vertical="center"/>
      <protection locked="0"/>
    </xf>
    <xf numFmtId="0" fontId="16" fillId="38" borderId="50" xfId="0" applyFont="1" applyFill="1" applyBorder="1" applyAlignment="1" applyProtection="1">
      <alignment horizontal="left" vertical="center"/>
      <protection locked="0"/>
    </xf>
    <xf numFmtId="0" fontId="0" fillId="38" borderId="82" xfId="0" applyFill="1" applyBorder="1" applyAlignment="1" applyProtection="1">
      <alignment horizontal="center" vertical="center"/>
      <protection locked="0"/>
    </xf>
    <xf numFmtId="0" fontId="0" fillId="38" borderId="77" xfId="0" applyFill="1" applyBorder="1" applyAlignment="1" applyProtection="1">
      <alignment horizontal="center" vertical="center"/>
      <protection locked="0"/>
    </xf>
    <xf numFmtId="0" fontId="0" fillId="38" borderId="30" xfId="0" applyFill="1" applyBorder="1" applyAlignment="1" applyProtection="1">
      <alignment horizontal="center" vertical="center"/>
      <protection locked="0"/>
    </xf>
    <xf numFmtId="0" fontId="22" fillId="45" borderId="86" xfId="0" applyFont="1" applyFill="1" applyBorder="1" applyAlignment="1" applyProtection="1">
      <alignment horizontal="center" vertical="center" textRotation="90"/>
      <protection locked="0"/>
    </xf>
    <xf numFmtId="0" fontId="22" fillId="45" borderId="90" xfId="0" applyFont="1" applyFill="1" applyBorder="1" applyAlignment="1" applyProtection="1">
      <alignment horizontal="center" vertical="center" textRotation="90"/>
      <protection locked="0"/>
    </xf>
    <xf numFmtId="0" fontId="22" fillId="45" borderId="88" xfId="0" applyFont="1" applyFill="1" applyBorder="1" applyAlignment="1" applyProtection="1">
      <alignment horizontal="center" vertical="center" textRotation="90"/>
      <protection locked="0"/>
    </xf>
    <xf numFmtId="0" fontId="16" fillId="38" borderId="85" xfId="0" applyFont="1" applyFill="1" applyBorder="1" applyAlignment="1" applyProtection="1">
      <alignment horizontal="center" vertical="center" textRotation="90" wrapText="1"/>
      <protection locked="0"/>
    </xf>
    <xf numFmtId="0" fontId="16" fillId="38" borderId="0" xfId="0" applyFont="1" applyFill="1" applyBorder="1" applyAlignment="1" applyProtection="1">
      <alignment horizontal="center" vertical="center" textRotation="90" wrapText="1"/>
      <protection locked="0"/>
    </xf>
    <xf numFmtId="0" fontId="24" fillId="38" borderId="113" xfId="0" applyFont="1" applyFill="1" applyBorder="1" applyAlignment="1" applyProtection="1">
      <alignment horizontal="left" vertical="center"/>
      <protection locked="0"/>
    </xf>
    <xf numFmtId="0" fontId="24" fillId="38" borderId="116" xfId="0" applyFont="1" applyFill="1" applyBorder="1" applyAlignment="1" applyProtection="1">
      <alignment horizontal="left" vertical="center"/>
      <protection locked="0"/>
    </xf>
    <xf numFmtId="0" fontId="24" fillId="38" borderId="114" xfId="0" applyFont="1" applyFill="1" applyBorder="1" applyAlignment="1" applyProtection="1">
      <alignment horizontal="left" vertical="center"/>
      <protection locked="0"/>
    </xf>
    <xf numFmtId="0" fontId="24" fillId="38" borderId="115" xfId="0" applyFont="1" applyFill="1" applyBorder="1" applyAlignment="1" applyProtection="1">
      <alignment horizontal="left" vertical="center"/>
      <protection locked="0"/>
    </xf>
    <xf numFmtId="0" fontId="0" fillId="38" borderId="52" xfId="0" applyFill="1" applyBorder="1" applyAlignment="1" applyProtection="1">
      <alignment horizontal="center" vertical="center"/>
      <protection locked="0"/>
    </xf>
    <xf numFmtId="0" fontId="0" fillId="38" borderId="53" xfId="0" applyFill="1" applyBorder="1" applyAlignment="1" applyProtection="1">
      <alignment horizontal="center" vertical="center"/>
      <protection locked="0"/>
    </xf>
    <xf numFmtId="0" fontId="0" fillId="38" borderId="33" xfId="0" applyFill="1" applyBorder="1" applyAlignment="1" applyProtection="1">
      <alignment horizontal="center" vertical="center"/>
      <protection locked="0"/>
    </xf>
    <xf numFmtId="0" fontId="0" fillId="38" borderId="32" xfId="0" applyFill="1" applyBorder="1" applyAlignment="1" applyProtection="1">
      <alignment horizontal="center" vertical="center"/>
      <protection locked="0"/>
    </xf>
    <xf numFmtId="0" fontId="28" fillId="38" borderId="26" xfId="0" applyFont="1" applyFill="1" applyBorder="1" applyAlignment="1" applyProtection="1">
      <alignment horizontal="center"/>
      <protection locked="0"/>
    </xf>
    <xf numFmtId="0" fontId="28" fillId="38" borderId="31" xfId="0" applyFont="1" applyFill="1" applyBorder="1" applyAlignment="1" applyProtection="1">
      <alignment horizontal="center"/>
      <protection locked="0"/>
    </xf>
    <xf numFmtId="0" fontId="28" fillId="38" borderId="27" xfId="0" applyFont="1" applyFill="1" applyBorder="1" applyAlignment="1" applyProtection="1">
      <alignment horizontal="center"/>
      <protection locked="0"/>
    </xf>
    <xf numFmtId="0" fontId="0" fillId="38" borderId="76" xfId="0" applyFill="1" applyBorder="1" applyAlignment="1" applyProtection="1">
      <alignment horizontal="center" vertical="center"/>
      <protection locked="0"/>
    </xf>
    <xf numFmtId="0" fontId="0" fillId="38" borderId="65" xfId="0" applyFill="1" applyBorder="1" applyAlignment="1" applyProtection="1">
      <alignment horizontal="center" vertical="center"/>
      <protection locked="0"/>
    </xf>
    <xf numFmtId="0" fontId="20" fillId="38" borderId="23" xfId="0" applyFont="1" applyFill="1" applyBorder="1" applyAlignment="1" applyProtection="1">
      <alignment horizontal="center" vertical="center"/>
      <protection hidden="1"/>
    </xf>
    <xf numFmtId="0" fontId="20" fillId="38" borderId="24" xfId="0" applyFont="1" applyFill="1" applyBorder="1" applyAlignment="1" applyProtection="1">
      <alignment horizontal="center" vertical="center"/>
      <protection hidden="1"/>
    </xf>
    <xf numFmtId="0" fontId="0" fillId="38" borderId="0" xfId="0" applyFill="1" applyBorder="1" applyAlignment="1" applyProtection="1">
      <alignment horizontal="center"/>
      <protection locked="0"/>
    </xf>
    <xf numFmtId="0" fontId="0" fillId="38" borderId="71" xfId="0" applyFill="1" applyBorder="1" applyAlignment="1" applyProtection="1">
      <alignment horizontal="center"/>
      <protection locked="0"/>
    </xf>
    <xf numFmtId="0" fontId="0" fillId="38" borderId="29" xfId="0" applyFill="1" applyBorder="1" applyAlignment="1" applyProtection="1">
      <alignment horizontal="center" vertical="center"/>
      <protection locked="0"/>
    </xf>
    <xf numFmtId="0" fontId="21" fillId="38" borderId="84" xfId="0" applyFont="1" applyFill="1" applyBorder="1" applyAlignment="1" applyProtection="1">
      <alignment horizontal="center" vertical="top" textRotation="90"/>
      <protection locked="0"/>
    </xf>
    <xf numFmtId="0" fontId="21" fillId="38" borderId="87" xfId="0" applyFont="1" applyFill="1" applyBorder="1" applyAlignment="1" applyProtection="1">
      <alignment horizontal="center" vertical="top" textRotation="90"/>
      <protection locked="0"/>
    </xf>
    <xf numFmtId="0" fontId="21" fillId="38" borderId="69" xfId="0" applyFont="1" applyFill="1" applyBorder="1" applyAlignment="1" applyProtection="1">
      <alignment horizontal="center" vertical="center" textRotation="90"/>
      <protection locked="0"/>
    </xf>
    <xf numFmtId="0" fontId="21" fillId="38" borderId="75" xfId="0" applyFont="1" applyFill="1" applyBorder="1" applyAlignment="1" applyProtection="1">
      <alignment horizontal="center" vertical="center" textRotation="90"/>
      <protection locked="0"/>
    </xf>
    <xf numFmtId="0" fontId="0" fillId="38" borderId="85" xfId="0" applyFill="1" applyBorder="1" applyAlignment="1" applyProtection="1">
      <alignment horizontal="center"/>
      <protection locked="0"/>
    </xf>
    <xf numFmtId="0" fontId="20" fillId="38" borderId="62" xfId="0" applyFont="1" applyFill="1" applyBorder="1" applyAlignment="1" applyProtection="1">
      <alignment horizontal="left" vertical="center"/>
      <protection hidden="1"/>
    </xf>
    <xf numFmtId="0" fontId="20" fillId="38" borderId="24" xfId="0" applyFont="1" applyFill="1" applyBorder="1" applyAlignment="1" applyProtection="1">
      <alignment horizontal="left" vertical="center"/>
      <protection hidden="1"/>
    </xf>
    <xf numFmtId="0" fontId="20" fillId="38" borderId="25" xfId="0" applyFont="1" applyFill="1" applyBorder="1" applyAlignment="1" applyProtection="1">
      <alignment horizontal="left" vertical="center"/>
      <protection hidden="1"/>
    </xf>
    <xf numFmtId="0" fontId="20" fillId="38" borderId="67" xfId="0" applyFont="1" applyFill="1" applyBorder="1" applyAlignment="1" applyProtection="1">
      <alignment horizontal="left" vertical="center"/>
      <protection locked="0"/>
    </xf>
    <xf numFmtId="0" fontId="20" fillId="38" borderId="53" xfId="0" applyFont="1" applyFill="1" applyBorder="1" applyAlignment="1" applyProtection="1">
      <alignment horizontal="left" vertical="center"/>
      <protection locked="0"/>
    </xf>
    <xf numFmtId="0" fontId="20" fillId="38" borderId="55" xfId="0" applyFont="1" applyFill="1" applyBorder="1" applyAlignment="1" applyProtection="1">
      <alignment horizontal="left" vertical="center"/>
      <protection locked="0"/>
    </xf>
    <xf numFmtId="0" fontId="16" fillId="38" borderId="0" xfId="0" applyFont="1" applyFill="1" applyBorder="1" applyAlignment="1" applyProtection="1">
      <alignment horizontal="center"/>
      <protection hidden="1"/>
    </xf>
    <xf numFmtId="0" fontId="24" fillId="38" borderId="26" xfId="0" applyFont="1" applyFill="1" applyBorder="1" applyAlignment="1" applyProtection="1">
      <alignment horizontal="left" vertical="center"/>
      <protection locked="0"/>
    </xf>
    <xf numFmtId="0" fontId="24" fillId="38" borderId="31" xfId="0" applyFont="1" applyFill="1" applyBorder="1" applyAlignment="1" applyProtection="1">
      <alignment horizontal="left" vertical="center"/>
      <protection locked="0"/>
    </xf>
    <xf numFmtId="0" fontId="24" fillId="38" borderId="27" xfId="0" applyFont="1" applyFill="1" applyBorder="1" applyAlignment="1" applyProtection="1">
      <alignment horizontal="left" vertical="center"/>
      <protection locked="0"/>
    </xf>
    <xf numFmtId="0" fontId="20" fillId="38" borderId="81" xfId="0" applyFont="1" applyFill="1" applyBorder="1" applyAlignment="1" applyProtection="1">
      <alignment horizontal="left" vertical="center"/>
      <protection hidden="1"/>
    </xf>
    <xf numFmtId="0" fontId="20" fillId="38" borderId="82" xfId="0" applyFont="1" applyFill="1" applyBorder="1" applyAlignment="1" applyProtection="1">
      <alignment horizontal="left" vertical="center"/>
      <protection hidden="1"/>
    </xf>
    <xf numFmtId="0" fontId="20" fillId="38" borderId="83" xfId="0" applyFont="1" applyFill="1" applyBorder="1" applyAlignment="1" applyProtection="1">
      <alignment horizontal="left" vertical="center"/>
      <protection hidden="1"/>
    </xf>
    <xf numFmtId="0" fontId="26" fillId="38" borderId="26" xfId="0" applyFont="1" applyFill="1" applyBorder="1" applyAlignment="1" applyProtection="1">
      <alignment horizontal="center" vertical="center"/>
      <protection locked="0"/>
    </xf>
    <xf numFmtId="0" fontId="26" fillId="38" borderId="31" xfId="0" applyFont="1" applyFill="1" applyBorder="1" applyAlignment="1" applyProtection="1">
      <alignment horizontal="center" vertical="center"/>
      <protection locked="0"/>
    </xf>
    <xf numFmtId="0" fontId="26" fillId="38" borderId="116" xfId="0" applyFont="1" applyFill="1" applyBorder="1" applyAlignment="1" applyProtection="1">
      <alignment horizontal="center" vertical="center"/>
      <protection locked="0"/>
    </xf>
    <xf numFmtId="0" fontId="21" fillId="38" borderId="72" xfId="0" applyFont="1" applyFill="1" applyBorder="1" applyAlignment="1" applyProtection="1">
      <alignment horizontal="left" vertical="center" wrapText="1"/>
      <protection locked="0"/>
    </xf>
    <xf numFmtId="0" fontId="21" fillId="38" borderId="73" xfId="0" applyFont="1" applyFill="1" applyBorder="1" applyAlignment="1" applyProtection="1">
      <alignment horizontal="left" vertical="center" wrapText="1"/>
      <protection locked="0"/>
    </xf>
    <xf numFmtId="0" fontId="21" fillId="38" borderId="75" xfId="0" applyFont="1" applyFill="1" applyBorder="1" applyAlignment="1" applyProtection="1">
      <alignment horizontal="left" vertical="center" wrapText="1"/>
      <protection locked="0"/>
    </xf>
    <xf numFmtId="0" fontId="24" fillId="38" borderId="93" xfId="0" applyFont="1" applyFill="1" applyBorder="1" applyAlignment="1" applyProtection="1">
      <alignment horizontal="left" vertical="center"/>
      <protection locked="0"/>
    </xf>
    <xf numFmtId="0" fontId="24" fillId="38" borderId="73" xfId="0" applyFont="1" applyFill="1" applyBorder="1" applyAlignment="1" applyProtection="1">
      <alignment horizontal="left" vertical="center"/>
      <protection locked="0"/>
    </xf>
    <xf numFmtId="0" fontId="24" fillId="38" borderId="75" xfId="0" applyFont="1" applyFill="1" applyBorder="1" applyAlignment="1" applyProtection="1">
      <alignment horizontal="left" vertical="center"/>
      <protection locked="0"/>
    </xf>
    <xf numFmtId="0" fontId="0" fillId="38" borderId="124" xfId="0" applyFill="1" applyBorder="1" applyAlignment="1" applyProtection="1">
      <alignment horizontal="center" vertical="center"/>
      <protection hidden="1"/>
    </xf>
    <xf numFmtId="0" fontId="16" fillId="38" borderId="0" xfId="0" applyFont="1" applyFill="1" applyBorder="1" applyAlignment="1" applyProtection="1">
      <alignment horizontal="center" vertical="center"/>
      <protection hidden="1"/>
    </xf>
    <xf numFmtId="0" fontId="16" fillId="38" borderId="76" xfId="0" applyFont="1" applyFill="1" applyBorder="1" applyAlignment="1" applyProtection="1">
      <alignment horizontal="left" vertical="center"/>
      <protection locked="0"/>
    </xf>
    <xf numFmtId="0" fontId="16" fillId="38" borderId="77" xfId="0" applyFont="1" applyFill="1" applyBorder="1" applyAlignment="1" applyProtection="1">
      <alignment horizontal="left" vertical="center"/>
      <protection locked="0"/>
    </xf>
    <xf numFmtId="0" fontId="16" fillId="38" borderId="78" xfId="0" applyFont="1" applyFill="1" applyBorder="1" applyAlignment="1" applyProtection="1">
      <alignment horizontal="left" vertical="center"/>
      <protection locked="0"/>
    </xf>
    <xf numFmtId="0" fontId="26" fillId="38" borderId="84" xfId="0" applyFont="1" applyFill="1" applyBorder="1" applyAlignment="1" applyProtection="1">
      <alignment horizontal="center" vertical="center"/>
      <protection locked="0"/>
    </xf>
    <xf numFmtId="0" fontId="26" fillId="38" borderId="85" xfId="0" applyFont="1" applyFill="1" applyBorder="1" applyAlignment="1" applyProtection="1">
      <alignment horizontal="center" vertical="center"/>
      <protection locked="0"/>
    </xf>
    <xf numFmtId="0" fontId="26" fillId="38" borderId="106" xfId="0" applyFont="1" applyFill="1" applyBorder="1" applyAlignment="1" applyProtection="1">
      <alignment horizontal="center" vertical="center"/>
      <protection locked="0"/>
    </xf>
    <xf numFmtId="0" fontId="16" fillId="38" borderId="36" xfId="0" applyFont="1" applyFill="1" applyBorder="1" applyAlignment="1" applyProtection="1">
      <alignment horizontal="center" vertical="center"/>
      <protection hidden="1"/>
    </xf>
    <xf numFmtId="0" fontId="16" fillId="38" borderId="40" xfId="0" applyFont="1" applyFill="1" applyBorder="1" applyAlignment="1" applyProtection="1">
      <alignment horizontal="center" vertical="center"/>
      <protection hidden="1"/>
    </xf>
    <xf numFmtId="0" fontId="20" fillId="38" borderId="23" xfId="0" applyFont="1" applyFill="1" applyBorder="1" applyAlignment="1" applyProtection="1">
      <alignment horizontal="left"/>
      <protection locked="0"/>
    </xf>
    <xf numFmtId="0" fontId="20" fillId="38" borderId="62" xfId="0" applyFont="1" applyFill="1" applyBorder="1" applyAlignment="1" applyProtection="1">
      <alignment horizontal="left"/>
      <protection locked="0"/>
    </xf>
    <xf numFmtId="0" fontId="20" fillId="38" borderId="24" xfId="0" applyFont="1" applyFill="1" applyBorder="1" applyAlignment="1" applyProtection="1">
      <alignment horizontal="left"/>
      <protection locked="0"/>
    </xf>
    <xf numFmtId="0" fontId="20" fillId="38" borderId="56" xfId="0" applyFont="1" applyFill="1" applyBorder="1" applyAlignment="1" applyProtection="1">
      <alignment horizontal="left"/>
      <protection locked="0"/>
    </xf>
    <xf numFmtId="0" fontId="20" fillId="38" borderId="0" xfId="0" applyFont="1" applyFill="1" applyBorder="1" applyAlignment="1" applyProtection="1">
      <alignment horizontal="center" vertical="center"/>
      <protection hidden="1"/>
    </xf>
    <xf numFmtId="0" fontId="0" fillId="38" borderId="89" xfId="0" applyFill="1" applyBorder="1" applyAlignment="1" applyProtection="1">
      <alignment horizontal="center" vertical="center"/>
      <protection hidden="1"/>
    </xf>
    <xf numFmtId="0" fontId="16" fillId="38" borderId="50" xfId="0" applyFont="1" applyFill="1" applyBorder="1" applyAlignment="1" applyProtection="1">
      <alignment horizontal="center" vertical="center"/>
      <protection hidden="1"/>
    </xf>
    <xf numFmtId="0" fontId="16" fillId="38" borderId="54" xfId="0" applyFont="1" applyFill="1" applyBorder="1" applyAlignment="1" applyProtection="1">
      <alignment horizontal="center" vertical="center"/>
      <protection hidden="1"/>
    </xf>
    <xf numFmtId="0" fontId="0" fillId="38" borderId="84" xfId="0" applyFill="1" applyBorder="1" applyAlignment="1" applyProtection="1">
      <alignment horizontal="center" vertical="center"/>
      <protection hidden="1"/>
    </xf>
    <xf numFmtId="0" fontId="0" fillId="38" borderId="87" xfId="0" applyFill="1" applyBorder="1" applyAlignment="1" applyProtection="1">
      <alignment horizontal="center" vertical="center"/>
      <protection hidden="1"/>
    </xf>
    <xf numFmtId="0" fontId="20" fillId="38" borderId="89" xfId="0" applyFont="1" applyFill="1" applyBorder="1" applyAlignment="1" applyProtection="1">
      <alignment horizontal="left" vertical="center"/>
      <protection hidden="1"/>
    </xf>
    <xf numFmtId="0" fontId="20" fillId="38" borderId="90" xfId="0" applyFont="1" applyFill="1" applyBorder="1" applyAlignment="1" applyProtection="1">
      <alignment horizontal="left" vertical="center"/>
      <protection hidden="1"/>
    </xf>
    <xf numFmtId="0" fontId="24" fillId="38" borderId="87" xfId="0" applyFont="1" applyFill="1" applyBorder="1" applyAlignment="1" applyProtection="1">
      <alignment horizontal="center" vertical="center"/>
      <protection locked="0"/>
    </xf>
    <xf numFmtId="0" fontId="24" fillId="38" borderId="71" xfId="0" applyFont="1" applyFill="1" applyBorder="1" applyAlignment="1" applyProtection="1">
      <alignment horizontal="center" vertical="center"/>
      <protection locked="0"/>
    </xf>
    <xf numFmtId="0" fontId="24" fillId="38" borderId="88" xfId="0" applyFont="1" applyFill="1" applyBorder="1" applyAlignment="1" applyProtection="1">
      <alignment horizontal="center" vertical="center"/>
      <protection locked="0"/>
    </xf>
    <xf numFmtId="0" fontId="16" fillId="38" borderId="84" xfId="0" applyFont="1" applyFill="1" applyBorder="1" applyAlignment="1" applyProtection="1">
      <alignment horizontal="center" vertical="center" textRotation="90" wrapText="1"/>
      <protection locked="0"/>
    </xf>
    <xf numFmtId="0" fontId="16" fillId="38" borderId="89" xfId="0" applyFont="1" applyFill="1" applyBorder="1" applyAlignment="1" applyProtection="1">
      <alignment horizontal="center" vertical="center" textRotation="90" wrapText="1"/>
      <protection locked="0"/>
    </xf>
    <xf numFmtId="0" fontId="16" fillId="38" borderId="32" xfId="0" applyFont="1" applyFill="1" applyBorder="1" applyAlignment="1" applyProtection="1">
      <alignment horizontal="center" vertical="center"/>
      <protection hidden="1"/>
    </xf>
    <xf numFmtId="0" fontId="33" fillId="42" borderId="23" xfId="0" applyFont="1" applyFill="1" applyBorder="1" applyAlignment="1" applyProtection="1">
      <alignment horizontal="center" vertical="center" wrapText="1"/>
      <protection locked="0"/>
    </xf>
    <xf numFmtId="0" fontId="33" fillId="42" borderId="24" xfId="0" applyFont="1" applyFill="1" applyBorder="1" applyAlignment="1" applyProtection="1">
      <alignment horizontal="center" vertical="center" wrapText="1"/>
      <protection locked="0"/>
    </xf>
    <xf numFmtId="0" fontId="33" fillId="42" borderId="25" xfId="0" applyFont="1" applyFill="1" applyBorder="1" applyAlignment="1" applyProtection="1">
      <alignment horizontal="center" vertical="center" wrapText="1"/>
      <protection locked="0"/>
    </xf>
    <xf numFmtId="0" fontId="33" fillId="39" borderId="62" xfId="0" applyFont="1" applyFill="1" applyBorder="1" applyAlignment="1" applyProtection="1">
      <alignment horizontal="center" vertical="center" wrapText="1"/>
      <protection locked="0"/>
    </xf>
    <xf numFmtId="0" fontId="33" fillId="39" borderId="24" xfId="0" applyFont="1" applyFill="1" applyBorder="1" applyAlignment="1" applyProtection="1">
      <alignment horizontal="center" vertical="center" wrapText="1"/>
      <protection locked="0"/>
    </xf>
    <xf numFmtId="0" fontId="33" fillId="39" borderId="56" xfId="0" applyFont="1" applyFill="1" applyBorder="1" applyAlignment="1" applyProtection="1">
      <alignment horizontal="center" vertical="center" wrapText="1"/>
      <protection locked="0"/>
    </xf>
    <xf numFmtId="0" fontId="38" fillId="41" borderId="23" xfId="0" applyFont="1" applyFill="1" applyBorder="1" applyAlignment="1" applyProtection="1">
      <alignment horizontal="center" vertical="center" wrapText="1"/>
      <protection locked="0"/>
    </xf>
    <xf numFmtId="0" fontId="38" fillId="41" borderId="24" xfId="0" applyFont="1" applyFill="1" applyBorder="1" applyAlignment="1" applyProtection="1">
      <alignment horizontal="center" vertical="center" wrapText="1"/>
      <protection locked="0"/>
    </xf>
    <xf numFmtId="0" fontId="38" fillId="41" borderId="56" xfId="0" applyFont="1" applyFill="1" applyBorder="1" applyAlignment="1" applyProtection="1">
      <alignment horizontal="center" vertical="center" wrapText="1"/>
      <protection locked="0"/>
    </xf>
    <xf numFmtId="0" fontId="33" fillId="40" borderId="23" xfId="0" applyFont="1" applyFill="1" applyBorder="1" applyAlignment="1" applyProtection="1">
      <alignment horizontal="center" vertical="center" wrapText="1"/>
      <protection locked="0"/>
    </xf>
    <xf numFmtId="0" fontId="33" fillId="40" borderId="24" xfId="0" applyFont="1" applyFill="1" applyBorder="1" applyAlignment="1" applyProtection="1">
      <alignment horizontal="center" vertical="center" wrapText="1"/>
      <protection locked="0"/>
    </xf>
    <xf numFmtId="0" fontId="33" fillId="40" borderId="25" xfId="0" applyFont="1" applyFill="1" applyBorder="1" applyAlignment="1" applyProtection="1">
      <alignment horizontal="center" vertical="center" wrapText="1"/>
      <protection locked="0"/>
    </xf>
    <xf numFmtId="0" fontId="37" fillId="43" borderId="23" xfId="0" applyFont="1" applyFill="1" applyBorder="1" applyAlignment="1" applyProtection="1">
      <alignment horizontal="center" vertical="center" wrapText="1"/>
      <protection locked="0"/>
    </xf>
    <xf numFmtId="0" fontId="37" fillId="43" borderId="24" xfId="0" applyFont="1" applyFill="1" applyBorder="1" applyAlignment="1" applyProtection="1">
      <alignment horizontal="center" vertical="center" wrapText="1"/>
      <protection locked="0"/>
    </xf>
    <xf numFmtId="0" fontId="37" fillId="43" borderId="25" xfId="0" applyFont="1" applyFill="1" applyBorder="1" applyAlignment="1" applyProtection="1">
      <alignment horizontal="center" vertical="center" wrapText="1"/>
      <protection locked="0"/>
    </xf>
    <xf numFmtId="0" fontId="38" fillId="45" borderId="62" xfId="0" applyFont="1" applyFill="1" applyBorder="1" applyAlignment="1" applyProtection="1">
      <alignment horizontal="center" vertical="center" wrapText="1"/>
      <protection locked="0"/>
    </xf>
    <xf numFmtId="0" fontId="38" fillId="45" borderId="24" xfId="0" applyFont="1" applyFill="1" applyBorder="1" applyAlignment="1" applyProtection="1">
      <alignment horizontal="center" vertical="center" wrapText="1"/>
      <protection locked="0"/>
    </xf>
    <xf numFmtId="0" fontId="38" fillId="45" borderId="56" xfId="0" applyFont="1" applyFill="1" applyBorder="1" applyAlignment="1" applyProtection="1">
      <alignment horizontal="center" vertical="center" wrapText="1"/>
      <protection locked="0"/>
    </xf>
    <xf numFmtId="0" fontId="33" fillId="44" borderId="23" xfId="0" applyFont="1" applyFill="1" applyBorder="1" applyAlignment="1" applyProtection="1">
      <alignment horizontal="center" vertical="center" wrapText="1"/>
      <protection locked="0"/>
    </xf>
    <xf numFmtId="0" fontId="33" fillId="44" borderId="24" xfId="0" applyFont="1" applyFill="1" applyBorder="1" applyAlignment="1" applyProtection="1">
      <alignment horizontal="center" vertical="center" wrapText="1"/>
      <protection locked="0"/>
    </xf>
    <xf numFmtId="0" fontId="33" fillId="44" borderId="56" xfId="0" applyFont="1" applyFill="1" applyBorder="1" applyAlignment="1" applyProtection="1">
      <alignment horizontal="center" vertical="center" wrapText="1"/>
      <protection locked="0"/>
    </xf>
    <xf numFmtId="0" fontId="33" fillId="45" borderId="23" xfId="0" applyFont="1" applyFill="1" applyBorder="1" applyAlignment="1" applyProtection="1">
      <alignment horizontal="center" vertical="center" wrapText="1"/>
      <protection locked="0"/>
    </xf>
    <xf numFmtId="0" fontId="33" fillId="45" borderId="24" xfId="0" applyFont="1" applyFill="1" applyBorder="1" applyAlignment="1" applyProtection="1">
      <alignment horizontal="center" vertical="center" wrapText="1"/>
      <protection locked="0"/>
    </xf>
    <xf numFmtId="0" fontId="33" fillId="45" borderId="25" xfId="0" applyFont="1" applyFill="1" applyBorder="1" applyAlignment="1" applyProtection="1">
      <alignment horizontal="center" vertical="center" wrapText="1"/>
      <protection locked="0"/>
    </xf>
    <xf numFmtId="0" fontId="28" fillId="38" borderId="89" xfId="0" applyFont="1" applyFill="1" applyBorder="1" applyAlignment="1" applyProtection="1">
      <alignment horizontal="center"/>
      <protection locked="0"/>
    </xf>
    <xf numFmtId="0" fontId="28" fillId="38" borderId="0" xfId="0" applyFont="1" applyFill="1" applyBorder="1" applyAlignment="1" applyProtection="1">
      <alignment horizontal="center"/>
      <protection locked="0"/>
    </xf>
    <xf numFmtId="0" fontId="30" fillId="38" borderId="71" xfId="0" applyFont="1" applyFill="1" applyBorder="1" applyAlignment="1" applyProtection="1">
      <alignment horizontal="center" vertical="center"/>
      <protection locked="0"/>
    </xf>
    <xf numFmtId="0" fontId="39" fillId="36" borderId="84" xfId="0" applyFont="1" applyFill="1" applyBorder="1" applyAlignment="1" applyProtection="1">
      <alignment horizontal="center" vertical="center" textRotation="90" wrapText="1"/>
      <protection locked="0"/>
    </xf>
    <xf numFmtId="0" fontId="39" fillId="36" borderId="89" xfId="0" applyFont="1" applyFill="1" applyBorder="1" applyAlignment="1" applyProtection="1">
      <alignment horizontal="center" vertical="center" textRotation="90" wrapText="1"/>
      <protection locked="0"/>
    </xf>
    <xf numFmtId="0" fontId="39" fillId="36" borderId="87" xfId="0" applyFont="1" applyFill="1" applyBorder="1" applyAlignment="1" applyProtection="1">
      <alignment horizontal="center" vertical="center" textRotation="90" wrapText="1"/>
      <protection locked="0"/>
    </xf>
    <xf numFmtId="0" fontId="23" fillId="36" borderId="84" xfId="0" applyFont="1" applyFill="1" applyBorder="1" applyAlignment="1" applyProtection="1">
      <alignment horizontal="center" vertical="center"/>
      <protection locked="0"/>
    </xf>
    <xf numFmtId="0" fontId="23" fillId="36" borderId="85" xfId="0" applyFont="1" applyFill="1" applyBorder="1" applyAlignment="1" applyProtection="1">
      <alignment horizontal="center" vertical="center"/>
      <protection locked="0"/>
    </xf>
    <xf numFmtId="0" fontId="16" fillId="38" borderId="38" xfId="0" applyFont="1" applyFill="1" applyBorder="1" applyAlignment="1" applyProtection="1">
      <alignment horizontal="left" vertical="center"/>
      <protection locked="0"/>
    </xf>
    <xf numFmtId="0" fontId="16" fillId="38" borderId="65" xfId="0" applyFont="1" applyFill="1" applyBorder="1" applyAlignment="1" applyProtection="1">
      <alignment horizontal="left" vertical="center"/>
      <protection locked="0"/>
    </xf>
    <xf numFmtId="0" fontId="16" fillId="38" borderId="39" xfId="0" applyFont="1" applyFill="1" applyBorder="1" applyAlignment="1" applyProtection="1">
      <alignment horizontal="left" vertical="center"/>
      <protection locked="0"/>
    </xf>
    <xf numFmtId="0" fontId="16" fillId="38" borderId="40" xfId="0" applyFont="1" applyFill="1" applyBorder="1" applyAlignment="1" applyProtection="1">
      <alignment horizontal="left" vertical="center"/>
      <protection locked="0"/>
    </xf>
    <xf numFmtId="0" fontId="0" fillId="38" borderId="40" xfId="0" applyFill="1" applyBorder="1" applyAlignment="1" applyProtection="1">
      <alignment horizontal="center" vertical="center"/>
      <protection locked="0"/>
    </xf>
    <xf numFmtId="0" fontId="51" fillId="36" borderId="84" xfId="0" applyFont="1" applyFill="1" applyBorder="1" applyAlignment="1" applyProtection="1">
      <alignment horizontal="center" vertical="center"/>
      <protection locked="0"/>
    </xf>
    <xf numFmtId="0" fontId="51" fillId="36" borderId="85" xfId="0" applyFont="1" applyFill="1" applyBorder="1" applyAlignment="1" applyProtection="1">
      <alignment horizontal="center" vertical="center"/>
      <protection locked="0"/>
    </xf>
    <xf numFmtId="0" fontId="51" fillId="36" borderId="86" xfId="0" applyFont="1" applyFill="1" applyBorder="1" applyAlignment="1" applyProtection="1">
      <alignment horizontal="center" vertical="center"/>
      <protection locked="0"/>
    </xf>
    <xf numFmtId="0" fontId="51" fillId="36" borderId="89" xfId="0" applyFont="1" applyFill="1" applyBorder="1" applyAlignment="1" applyProtection="1">
      <alignment horizontal="center" vertical="center"/>
      <protection locked="0"/>
    </xf>
    <xf numFmtId="0" fontId="51" fillId="36" borderId="0" xfId="0" applyFont="1" applyFill="1" applyBorder="1" applyAlignment="1" applyProtection="1">
      <alignment horizontal="center" vertical="center"/>
      <protection locked="0"/>
    </xf>
    <xf numFmtId="0" fontId="51" fillId="36" borderId="90" xfId="0" applyFont="1" applyFill="1" applyBorder="1" applyAlignment="1" applyProtection="1">
      <alignment horizontal="center" vertical="center"/>
      <protection locked="0"/>
    </xf>
    <xf numFmtId="0" fontId="0" fillId="36" borderId="74" xfId="0" applyFill="1" applyBorder="1" applyAlignment="1" applyProtection="1">
      <alignment horizontal="center"/>
      <protection hidden="1"/>
    </xf>
    <xf numFmtId="0" fontId="0" fillId="36" borderId="93" xfId="0" applyFill="1" applyBorder="1" applyAlignment="1" applyProtection="1">
      <alignment horizontal="center"/>
      <protection hidden="1"/>
    </xf>
    <xf numFmtId="0" fontId="0" fillId="36" borderId="74" xfId="0" applyFill="1" applyBorder="1" applyAlignment="1" applyProtection="1">
      <alignment horizontal="center" vertical="center"/>
      <protection hidden="1"/>
    </xf>
    <xf numFmtId="0" fontId="0" fillId="36" borderId="71" xfId="0" applyFill="1" applyBorder="1" applyAlignment="1" applyProtection="1">
      <alignment horizontal="center" vertical="center"/>
      <protection hidden="1"/>
    </xf>
    <xf numFmtId="0" fontId="23" fillId="36" borderId="74" xfId="0" applyFont="1" applyFill="1" applyBorder="1" applyAlignment="1" applyProtection="1">
      <alignment horizontal="center" vertical="center"/>
      <protection hidden="1"/>
    </xf>
    <xf numFmtId="0" fontId="23" fillId="36" borderId="93" xfId="0" applyFont="1" applyFill="1" applyBorder="1" applyAlignment="1" applyProtection="1">
      <alignment horizontal="center" vertical="center"/>
      <protection hidden="1"/>
    </xf>
    <xf numFmtId="0" fontId="23" fillId="36" borderId="71" xfId="0" applyFont="1" applyFill="1" applyBorder="1" applyAlignment="1" applyProtection="1">
      <alignment horizontal="center" vertical="center"/>
      <protection hidden="1"/>
    </xf>
    <xf numFmtId="0" fontId="0" fillId="36" borderId="87" xfId="0" applyFont="1" applyFill="1" applyBorder="1" applyAlignment="1" applyProtection="1">
      <alignment horizontal="center" vertical="center"/>
      <protection hidden="1"/>
    </xf>
    <xf numFmtId="0" fontId="0" fillId="36" borderId="93" xfId="0" applyFont="1" applyFill="1" applyBorder="1" applyAlignment="1" applyProtection="1">
      <alignment horizontal="center" vertical="center"/>
      <protection hidden="1"/>
    </xf>
    <xf numFmtId="0" fontId="14" fillId="36" borderId="74" xfId="0" applyFont="1" applyFill="1" applyBorder="1" applyAlignment="1" applyProtection="1">
      <alignment horizontal="center"/>
      <protection hidden="1"/>
    </xf>
    <xf numFmtId="0" fontId="14" fillId="36" borderId="93" xfId="0" applyFont="1" applyFill="1" applyBorder="1" applyAlignment="1" applyProtection="1">
      <alignment horizontal="center"/>
      <protection hidden="1"/>
    </xf>
    <xf numFmtId="0" fontId="23" fillId="36" borderId="87" xfId="0" applyFont="1" applyFill="1" applyBorder="1" applyAlignment="1" applyProtection="1">
      <alignment horizontal="center" vertical="center"/>
      <protection hidden="1"/>
    </xf>
    <xf numFmtId="0" fontId="46" fillId="36" borderId="74" xfId="0" applyFont="1" applyFill="1" applyBorder="1" applyAlignment="1" applyProtection="1">
      <alignment horizontal="center" vertical="center"/>
      <protection hidden="1"/>
    </xf>
    <xf numFmtId="0" fontId="46" fillId="36" borderId="93" xfId="0" applyFont="1" applyFill="1" applyBorder="1" applyAlignment="1" applyProtection="1">
      <alignment horizontal="center" vertical="center"/>
      <protection hidden="1"/>
    </xf>
    <xf numFmtId="0" fontId="21" fillId="36" borderId="118" xfId="0" applyFont="1" applyFill="1" applyBorder="1" applyAlignment="1" applyProtection="1">
      <alignment horizontal="center" vertical="center" wrapText="1"/>
      <protection locked="0"/>
    </xf>
    <xf numFmtId="0" fontId="21" fillId="36" borderId="125" xfId="0" applyFont="1" applyFill="1" applyBorder="1" applyAlignment="1" applyProtection="1">
      <alignment horizontal="center" vertical="center" wrapText="1"/>
      <protection locked="0"/>
    </xf>
    <xf numFmtId="0" fontId="21" fillId="36" borderId="31" xfId="0" applyFont="1" applyFill="1" applyBorder="1" applyAlignment="1" applyProtection="1">
      <alignment horizontal="center" vertical="center" wrapText="1"/>
      <protection locked="0"/>
    </xf>
    <xf numFmtId="0" fontId="0" fillId="36" borderId="50" xfId="0" applyFill="1" applyBorder="1" applyAlignment="1" applyProtection="1">
      <alignment horizontal="center"/>
      <protection hidden="1"/>
    </xf>
    <xf numFmtId="0" fontId="0" fillId="36" borderId="66" xfId="0" applyFill="1" applyBorder="1" applyAlignment="1" applyProtection="1">
      <alignment horizontal="center"/>
      <protection hidden="1"/>
    </xf>
    <xf numFmtId="0" fontId="0" fillId="36" borderId="50" xfId="0" applyFill="1" applyBorder="1" applyAlignment="1" applyProtection="1">
      <alignment horizontal="center" vertical="center"/>
      <protection hidden="1"/>
    </xf>
    <xf numFmtId="0" fontId="0" fillId="36" borderId="29" xfId="0" applyFill="1" applyBorder="1" applyAlignment="1" applyProtection="1">
      <alignment horizontal="center" vertical="center"/>
      <protection hidden="1"/>
    </xf>
    <xf numFmtId="0" fontId="21" fillId="36" borderId="26" xfId="0" applyFont="1" applyFill="1" applyBorder="1" applyAlignment="1" applyProtection="1">
      <alignment horizontal="center" vertical="center" wrapText="1"/>
      <protection locked="0"/>
    </xf>
    <xf numFmtId="0" fontId="47" fillId="36" borderId="118" xfId="0" applyFont="1" applyFill="1" applyBorder="1" applyAlignment="1" applyProtection="1">
      <alignment horizontal="center" vertical="center" wrapText="1"/>
      <protection locked="0"/>
    </xf>
    <xf numFmtId="0" fontId="47" fillId="36" borderId="125" xfId="0" applyFont="1" applyFill="1" applyBorder="1" applyAlignment="1" applyProtection="1">
      <alignment horizontal="center" vertical="center" wrapText="1"/>
      <protection locked="0"/>
    </xf>
    <xf numFmtId="0" fontId="0" fillId="36" borderId="95" xfId="0" applyFont="1" applyFill="1" applyBorder="1" applyAlignment="1" applyProtection="1">
      <alignment horizontal="center" vertical="center"/>
      <protection hidden="1"/>
    </xf>
    <xf numFmtId="0" fontId="0" fillId="36" borderId="66" xfId="0" applyFont="1" applyFill="1" applyBorder="1" applyAlignment="1" applyProtection="1">
      <alignment horizontal="center" vertical="center"/>
      <protection hidden="1"/>
    </xf>
    <xf numFmtId="0" fontId="14" fillId="36" borderId="50" xfId="0" applyFont="1" applyFill="1" applyBorder="1" applyAlignment="1" applyProtection="1">
      <alignment horizontal="center"/>
      <protection hidden="1"/>
    </xf>
    <xf numFmtId="0" fontId="14" fillId="36" borderId="66" xfId="0" applyFont="1" applyFill="1" applyBorder="1" applyAlignment="1" applyProtection="1">
      <alignment horizontal="center"/>
      <protection hidden="1"/>
    </xf>
    <xf numFmtId="0" fontId="20" fillId="38" borderId="89" xfId="0" applyFont="1" applyFill="1" applyBorder="1" applyAlignment="1" applyProtection="1">
      <alignment horizontal="center" vertical="center"/>
      <protection locked="0"/>
    </xf>
    <xf numFmtId="0" fontId="20" fillId="38" borderId="0" xfId="0" applyFont="1" applyFill="1" applyBorder="1" applyAlignment="1" applyProtection="1">
      <alignment horizontal="center" vertical="center"/>
      <protection locked="0"/>
    </xf>
    <xf numFmtId="0" fontId="20" fillId="38" borderId="90" xfId="0" applyFont="1" applyFill="1" applyBorder="1" applyAlignment="1" applyProtection="1">
      <alignment horizontal="center" vertical="center"/>
      <protection locked="0"/>
    </xf>
    <xf numFmtId="0" fontId="20" fillId="38" borderId="87" xfId="0" applyFont="1" applyFill="1" applyBorder="1" applyAlignment="1" applyProtection="1">
      <alignment horizontal="center" vertical="center"/>
      <protection locked="0"/>
    </xf>
    <xf numFmtId="0" fontId="20" fillId="38" borderId="71" xfId="0" applyFont="1" applyFill="1" applyBorder="1" applyAlignment="1" applyProtection="1">
      <alignment horizontal="center" vertical="center"/>
      <protection locked="0"/>
    </xf>
    <xf numFmtId="0" fontId="20" fillId="38" borderId="88" xfId="0" applyFont="1" applyFill="1" applyBorder="1" applyAlignment="1" applyProtection="1">
      <alignment horizontal="center" vertical="center"/>
      <protection locked="0"/>
    </xf>
    <xf numFmtId="0" fontId="0" fillId="38" borderId="112" xfId="0" applyFill="1" applyBorder="1" applyAlignment="1" applyProtection="1">
      <alignment horizontal="center" vertical="center"/>
      <protection locked="0"/>
    </xf>
    <xf numFmtId="0" fontId="0" fillId="38" borderId="111" xfId="0" applyFill="1" applyBorder="1" applyAlignment="1" applyProtection="1">
      <alignment horizontal="center" vertical="center"/>
      <protection locked="0"/>
    </xf>
    <xf numFmtId="0" fontId="20" fillId="38" borderId="36" xfId="0" applyFont="1" applyFill="1" applyBorder="1" applyAlignment="1" applyProtection="1">
      <alignment horizontal="left" vertical="center"/>
      <protection locked="0"/>
    </xf>
    <xf numFmtId="0" fontId="20" fillId="38" borderId="40" xfId="0" applyFont="1" applyFill="1" applyBorder="1" applyAlignment="1" applyProtection="1">
      <alignment horizontal="left" vertical="center"/>
      <protection locked="0"/>
    </xf>
    <xf numFmtId="0" fontId="0" fillId="38" borderId="36" xfId="0" applyFill="1" applyBorder="1" applyAlignment="1" applyProtection="1">
      <alignment horizontal="center" vertical="center"/>
      <protection hidden="1"/>
    </xf>
    <xf numFmtId="0" fontId="0" fillId="38" borderId="40" xfId="0" applyFill="1" applyBorder="1" applyAlignment="1" applyProtection="1">
      <alignment horizontal="center" vertical="center"/>
      <protection hidden="1"/>
    </xf>
    <xf numFmtId="0" fontId="0" fillId="38" borderId="81" xfId="0" applyFill="1" applyBorder="1" applyAlignment="1" applyProtection="1">
      <alignment horizontal="center" vertical="center"/>
      <protection locked="0"/>
    </xf>
    <xf numFmtId="0" fontId="0" fillId="38" borderId="83" xfId="0" applyFill="1" applyBorder="1" applyAlignment="1" applyProtection="1">
      <alignment horizontal="center" vertical="center"/>
      <protection hidden="1"/>
    </xf>
    <xf numFmtId="0" fontId="0" fillId="38" borderId="78" xfId="0" applyFill="1" applyBorder="1" applyAlignment="1" applyProtection="1">
      <alignment horizontal="center" vertical="center"/>
      <protection hidden="1"/>
    </xf>
    <xf numFmtId="0" fontId="27" fillId="38" borderId="84" xfId="0" applyFont="1" applyFill="1" applyBorder="1" applyAlignment="1" applyProtection="1">
      <alignment horizontal="center" vertical="center" wrapText="1"/>
      <protection locked="0"/>
    </xf>
    <xf numFmtId="0" fontId="27" fillId="38" borderId="89" xfId="0" applyFont="1" applyFill="1" applyBorder="1" applyAlignment="1" applyProtection="1">
      <alignment horizontal="center" vertical="center" wrapText="1"/>
      <protection locked="0"/>
    </xf>
    <xf numFmtId="0" fontId="16" fillId="38" borderId="81" xfId="0" applyFont="1" applyFill="1" applyBorder="1" applyAlignment="1" applyProtection="1">
      <alignment horizontal="center" vertical="center"/>
      <protection locked="0"/>
    </xf>
    <xf numFmtId="0" fontId="16" fillId="38" borderId="83" xfId="0" applyFont="1" applyFill="1" applyBorder="1" applyAlignment="1" applyProtection="1">
      <alignment horizontal="center" vertical="center"/>
      <protection locked="0"/>
    </xf>
    <xf numFmtId="0" fontId="16" fillId="38" borderId="86" xfId="0" applyFont="1" applyFill="1" applyBorder="1" applyAlignment="1" applyProtection="1">
      <alignment horizontal="center" vertical="center"/>
      <protection locked="0"/>
    </xf>
    <xf numFmtId="0" fontId="16" fillId="38" borderId="90" xfId="0" applyFont="1" applyFill="1" applyBorder="1" applyAlignment="1" applyProtection="1">
      <alignment horizontal="center" vertical="center"/>
      <protection locked="0"/>
    </xf>
    <xf numFmtId="0" fontId="24" fillId="38" borderId="70" xfId="0" applyFont="1" applyFill="1" applyBorder="1" applyAlignment="1" applyProtection="1">
      <alignment horizontal="center" vertical="center"/>
      <protection locked="0"/>
    </xf>
    <xf numFmtId="0" fontId="24" fillId="38" borderId="61" xfId="0" applyFont="1" applyFill="1" applyBorder="1" applyAlignment="1" applyProtection="1">
      <alignment horizontal="center" vertical="center"/>
      <protection locked="0"/>
    </xf>
    <xf numFmtId="0" fontId="24" fillId="38" borderId="63" xfId="0" applyFont="1" applyFill="1" applyBorder="1" applyAlignment="1" applyProtection="1">
      <alignment horizontal="center" vertical="center"/>
      <protection locked="0"/>
    </xf>
    <xf numFmtId="0" fontId="24" fillId="38" borderId="93" xfId="0" applyFont="1" applyFill="1" applyBorder="1" applyAlignment="1" applyProtection="1">
      <alignment horizontal="center" vertical="center"/>
      <protection locked="0"/>
    </xf>
    <xf numFmtId="0" fontId="24" fillId="38" borderId="73" xfId="0" applyFont="1" applyFill="1" applyBorder="1" applyAlignment="1" applyProtection="1">
      <alignment horizontal="center" vertical="center"/>
      <protection locked="0"/>
    </xf>
    <xf numFmtId="0" fontId="24" fillId="38" borderId="74" xfId="0" applyFont="1" applyFill="1" applyBorder="1" applyAlignment="1" applyProtection="1">
      <alignment horizontal="center" vertical="center"/>
      <protection locked="0"/>
    </xf>
    <xf numFmtId="0" fontId="0" fillId="38" borderId="81" xfId="0" applyFill="1" applyBorder="1" applyAlignment="1" applyProtection="1">
      <alignment horizontal="left" vertical="center"/>
      <protection locked="0"/>
    </xf>
    <xf numFmtId="0" fontId="0" fillId="38" borderId="82" xfId="0" applyFill="1" applyBorder="1" applyAlignment="1" applyProtection="1">
      <alignment horizontal="left" vertical="center"/>
      <protection locked="0"/>
    </xf>
    <xf numFmtId="0" fontId="0" fillId="38" borderId="83" xfId="0" applyFill="1" applyBorder="1" applyAlignment="1" applyProtection="1">
      <alignment horizontal="left" vertical="center"/>
      <protection locked="0"/>
    </xf>
    <xf numFmtId="0" fontId="0" fillId="38" borderId="92" xfId="0" applyFill="1" applyBorder="1" applyAlignment="1" applyProtection="1">
      <alignment horizontal="left" vertical="center"/>
      <protection locked="0"/>
    </xf>
    <xf numFmtId="0" fontId="0" fillId="38" borderId="30" xfId="0" applyFill="1" applyBorder="1" applyAlignment="1" applyProtection="1">
      <alignment horizontal="left" vertical="center"/>
      <protection locked="0"/>
    </xf>
    <xf numFmtId="0" fontId="0" fillId="38" borderId="105" xfId="0" applyFill="1" applyBorder="1" applyAlignment="1" applyProtection="1">
      <alignment horizontal="left" vertical="center"/>
      <protection locked="0"/>
    </xf>
    <xf numFmtId="0" fontId="0" fillId="38" borderId="95" xfId="0" applyFill="1" applyBorder="1" applyAlignment="1" applyProtection="1">
      <alignment horizontal="left" vertical="center"/>
      <protection locked="0"/>
    </xf>
    <xf numFmtId="0" fontId="0" fillId="38" borderId="29" xfId="0" applyFill="1" applyBorder="1" applyAlignment="1" applyProtection="1">
      <alignment horizontal="left" vertical="center"/>
      <protection locked="0"/>
    </xf>
    <xf numFmtId="0" fontId="0" fillId="38" borderId="96" xfId="0" applyFill="1" applyBorder="1" applyAlignment="1" applyProtection="1">
      <alignment horizontal="left" vertical="center"/>
      <protection locked="0"/>
    </xf>
    <xf numFmtId="0" fontId="16" fillId="38" borderId="71" xfId="0" applyFont="1" applyFill="1" applyBorder="1" applyAlignment="1" applyProtection="1">
      <alignment horizontal="center" vertical="center"/>
      <protection hidden="1"/>
    </xf>
    <xf numFmtId="0" fontId="20" fillId="38" borderId="84" xfId="0" applyFont="1" applyFill="1" applyBorder="1" applyAlignment="1" applyProtection="1">
      <alignment horizontal="center" vertical="center"/>
      <protection locked="0"/>
    </xf>
    <xf numFmtId="0" fontId="20" fillId="38" borderId="85" xfId="0" applyFont="1" applyFill="1" applyBorder="1" applyAlignment="1" applyProtection="1">
      <alignment horizontal="center" vertical="center"/>
      <protection locked="0"/>
    </xf>
    <xf numFmtId="0" fontId="20" fillId="38" borderId="86" xfId="0" applyFont="1" applyFill="1" applyBorder="1" applyAlignment="1" applyProtection="1">
      <alignment horizontal="center" vertical="center"/>
      <protection locked="0"/>
    </xf>
    <xf numFmtId="0" fontId="0" fillId="38" borderId="105" xfId="0" applyFill="1" applyBorder="1" applyAlignment="1" applyProtection="1">
      <alignment horizontal="center" vertical="center"/>
      <protection hidden="1"/>
    </xf>
    <xf numFmtId="0" fontId="0" fillId="38" borderId="54" xfId="0" applyFill="1" applyBorder="1" applyAlignment="1" applyProtection="1">
      <alignment horizontal="center" vertical="center"/>
      <protection hidden="1"/>
    </xf>
    <xf numFmtId="0" fontId="20" fillId="38" borderId="54" xfId="0" applyFont="1" applyFill="1" applyBorder="1" applyAlignment="1" applyProtection="1">
      <alignment horizontal="left" vertical="center"/>
      <protection locked="0"/>
    </xf>
    <xf numFmtId="0" fontId="0" fillId="38" borderId="76" xfId="0" applyFill="1" applyBorder="1" applyAlignment="1" applyProtection="1">
      <alignment horizontal="left" vertical="center"/>
      <protection locked="0"/>
    </xf>
    <xf numFmtId="0" fontId="0" fillId="38" borderId="77" xfId="0" applyFill="1" applyBorder="1" applyAlignment="1" applyProtection="1">
      <alignment horizontal="left" vertical="center"/>
      <protection locked="0"/>
    </xf>
    <xf numFmtId="0" fontId="0" fillId="38" borderId="78" xfId="0" applyFill="1" applyBorder="1" applyAlignment="1" applyProtection="1">
      <alignment horizontal="left" vertical="center"/>
      <protection locked="0"/>
    </xf>
    <xf numFmtId="0" fontId="0" fillId="38" borderId="79" xfId="0" applyFill="1" applyBorder="1" applyAlignment="1" applyProtection="1">
      <alignment horizontal="left" vertical="center"/>
      <protection locked="0"/>
    </xf>
    <xf numFmtId="0" fontId="0" fillId="38" borderId="28" xfId="0" applyFill="1" applyBorder="1" applyAlignment="1" applyProtection="1">
      <alignment horizontal="left" vertical="center"/>
      <protection locked="0"/>
    </xf>
    <xf numFmtId="0" fontId="0" fillId="38" borderId="80" xfId="0" applyFill="1" applyBorder="1" applyAlignment="1" applyProtection="1">
      <alignment horizontal="left" vertical="center"/>
      <protection locked="0"/>
    </xf>
    <xf numFmtId="0" fontId="16" fillId="38" borderId="91" xfId="0" applyFont="1" applyFill="1" applyBorder="1" applyAlignment="1" applyProtection="1">
      <alignment horizontal="center" vertical="center"/>
      <protection locked="0"/>
    </xf>
    <xf numFmtId="0" fontId="16" fillId="38" borderId="111" xfId="0" applyFont="1" applyFill="1" applyBorder="1" applyAlignment="1" applyProtection="1">
      <alignment horizontal="center" vertical="center"/>
      <protection locked="0"/>
    </xf>
    <xf numFmtId="0" fontId="20" fillId="38" borderId="70" xfId="0" applyFont="1" applyFill="1" applyBorder="1" applyAlignment="1" applyProtection="1">
      <alignment horizontal="center" vertical="center"/>
      <protection locked="0"/>
    </xf>
    <xf numFmtId="0" fontId="20" fillId="38" borderId="61" xfId="0" applyFont="1" applyFill="1" applyBorder="1" applyAlignment="1" applyProtection="1">
      <alignment horizontal="center" vertical="center"/>
      <protection locked="0"/>
    </xf>
    <xf numFmtId="0" fontId="16" fillId="38" borderId="84" xfId="0" applyFont="1" applyFill="1" applyBorder="1" applyAlignment="1" applyProtection="1">
      <alignment horizontal="center" vertical="center"/>
      <protection locked="0"/>
    </xf>
    <xf numFmtId="0" fontId="16" fillId="38" borderId="87" xfId="0" applyFont="1" applyFill="1" applyBorder="1" applyAlignment="1" applyProtection="1">
      <alignment horizontal="center" vertical="center"/>
      <protection locked="0"/>
    </xf>
    <xf numFmtId="0" fontId="16" fillId="38" borderId="88" xfId="0" applyFont="1" applyFill="1" applyBorder="1" applyAlignment="1" applyProtection="1">
      <alignment horizontal="center" vertical="center"/>
      <protection locked="0"/>
    </xf>
    <xf numFmtId="0" fontId="0" fillId="38" borderId="36" xfId="0" applyFill="1" applyBorder="1" applyAlignment="1" applyProtection="1">
      <alignment horizontal="center"/>
      <protection hidden="1"/>
    </xf>
    <xf numFmtId="0" fontId="0" fillId="38" borderId="83" xfId="0" applyFill="1" applyBorder="1" applyAlignment="1" applyProtection="1">
      <alignment horizontal="center"/>
      <protection hidden="1"/>
    </xf>
    <xf numFmtId="0" fontId="0" fillId="38" borderId="82" xfId="0" applyFill="1" applyBorder="1" applyAlignment="1" applyProtection="1">
      <alignment horizontal="center"/>
      <protection hidden="1"/>
    </xf>
    <xf numFmtId="0" fontId="0" fillId="38" borderId="64" xfId="0" applyFill="1" applyBorder="1" applyAlignment="1" applyProtection="1">
      <alignment horizontal="center"/>
      <protection hidden="1"/>
    </xf>
    <xf numFmtId="0" fontId="0" fillId="38" borderId="77" xfId="0" applyFill="1" applyBorder="1" applyAlignment="1" applyProtection="1">
      <alignment horizontal="center"/>
      <protection hidden="1"/>
    </xf>
    <xf numFmtId="0" fontId="0" fillId="38" borderId="65" xfId="0" applyFill="1" applyBorder="1" applyAlignment="1" applyProtection="1">
      <alignment horizontal="center"/>
      <protection hidden="1"/>
    </xf>
    <xf numFmtId="0" fontId="0" fillId="38" borderId="40" xfId="0" applyFill="1" applyBorder="1" applyAlignment="1" applyProtection="1">
      <alignment horizontal="center"/>
      <protection hidden="1"/>
    </xf>
    <xf numFmtId="0" fontId="0" fillId="38" borderId="78" xfId="0" applyFill="1" applyBorder="1" applyAlignment="1" applyProtection="1">
      <alignment horizontal="center"/>
      <protection hidden="1"/>
    </xf>
    <xf numFmtId="0" fontId="24" fillId="38" borderId="71" xfId="0" applyFont="1" applyFill="1" applyBorder="1" applyAlignment="1" applyProtection="1">
      <alignment horizontal="center" vertical="center"/>
      <protection hidden="1"/>
    </xf>
    <xf numFmtId="0" fontId="24" fillId="38" borderId="93" xfId="0" applyFont="1" applyFill="1" applyBorder="1" applyAlignment="1" applyProtection="1">
      <alignment horizontal="center" vertical="center"/>
      <protection hidden="1"/>
    </xf>
    <xf numFmtId="0" fontId="24" fillId="38" borderId="74" xfId="0" applyFont="1" applyFill="1" applyBorder="1" applyAlignment="1" applyProtection="1">
      <alignment horizontal="center" vertical="center"/>
      <protection hidden="1"/>
    </xf>
    <xf numFmtId="0" fontId="24" fillId="38" borderId="88" xfId="0" applyFont="1" applyFill="1" applyBorder="1" applyAlignment="1" applyProtection="1">
      <alignment horizontal="center" vertical="center"/>
      <protection hidden="1"/>
    </xf>
    <xf numFmtId="0" fontId="31" fillId="38" borderId="26" xfId="0" applyFont="1" applyFill="1" applyBorder="1" applyAlignment="1" applyProtection="1">
      <alignment horizontal="center" vertical="center"/>
      <protection locked="0"/>
    </xf>
    <xf numFmtId="0" fontId="31" fillId="38" borderId="31" xfId="0" applyFont="1" applyFill="1" applyBorder="1" applyAlignment="1" applyProtection="1">
      <alignment horizontal="center" vertical="center"/>
      <protection locked="0"/>
    </xf>
    <xf numFmtId="0" fontId="31" fillId="38" borderId="27" xfId="0" applyFont="1" applyFill="1" applyBorder="1" applyAlignment="1" applyProtection="1">
      <alignment horizontal="center" vertical="center"/>
      <protection locked="0"/>
    </xf>
    <xf numFmtId="0" fontId="24" fillId="38" borderId="25" xfId="0" applyFont="1" applyFill="1" applyBorder="1" applyAlignment="1" applyProtection="1">
      <alignment horizontal="center" vertical="center"/>
      <protection hidden="1"/>
    </xf>
    <xf numFmtId="0" fontId="23" fillId="38" borderId="116" xfId="0" applyFont="1" applyFill="1" applyBorder="1" applyAlignment="1" applyProtection="1">
      <alignment horizontal="center" vertical="center"/>
      <protection locked="0"/>
    </xf>
    <xf numFmtId="0" fontId="20" fillId="38" borderId="85" xfId="0" applyFont="1" applyFill="1" applyBorder="1" applyAlignment="1" applyProtection="1">
      <alignment horizontal="center" vertical="center" wrapText="1"/>
      <protection locked="0"/>
    </xf>
    <xf numFmtId="0" fontId="20" fillId="38" borderId="0" xfId="0" applyFont="1" applyFill="1" applyBorder="1" applyAlignment="1" applyProtection="1">
      <alignment horizontal="center" vertical="center" wrapText="1"/>
      <protection locked="0"/>
    </xf>
    <xf numFmtId="0" fontId="0" fillId="38" borderId="64" xfId="0" applyFill="1" applyBorder="1" applyAlignment="1" applyProtection="1">
      <alignment horizontal="center" vertical="center"/>
      <protection locked="0"/>
    </xf>
    <xf numFmtId="0" fontId="0" fillId="38" borderId="36" xfId="0" applyFill="1" applyBorder="1" applyAlignment="1" applyProtection="1">
      <alignment horizontal="center" vertical="center"/>
      <protection locked="0"/>
    </xf>
    <xf numFmtId="0" fontId="24" fillId="38" borderId="84" xfId="0" applyFont="1" applyFill="1" applyBorder="1" applyAlignment="1" applyProtection="1">
      <alignment horizontal="center" vertical="center"/>
      <protection locked="0"/>
    </xf>
    <xf numFmtId="0" fontId="24" fillId="38" borderId="85" xfId="0" applyFont="1" applyFill="1" applyBorder="1" applyAlignment="1" applyProtection="1">
      <alignment horizontal="center" vertical="center"/>
      <protection locked="0"/>
    </xf>
    <xf numFmtId="0" fontId="24" fillId="38" borderId="86" xfId="0" applyFont="1" applyFill="1" applyBorder="1" applyAlignment="1" applyProtection="1">
      <alignment horizontal="center" vertical="center"/>
      <protection locked="0"/>
    </xf>
    <xf numFmtId="0" fontId="24" fillId="38" borderId="34" xfId="0" applyFont="1" applyFill="1" applyBorder="1" applyAlignment="1" applyProtection="1">
      <alignment horizontal="left" vertical="center"/>
      <protection locked="0"/>
    </xf>
    <xf numFmtId="0" fontId="24" fillId="38" borderId="35" xfId="0" applyFont="1" applyFill="1" applyBorder="1" applyAlignment="1" applyProtection="1">
      <alignment horizontal="left" vertical="center"/>
      <protection locked="0"/>
    </xf>
    <xf numFmtId="0" fontId="24" fillId="38" borderId="37" xfId="0" applyFont="1" applyFill="1" applyBorder="1" applyAlignment="1" applyProtection="1">
      <alignment horizontal="left" vertical="center"/>
      <protection locked="0"/>
    </xf>
    <xf numFmtId="0" fontId="24" fillId="38" borderId="38" xfId="0" applyFont="1" applyFill="1" applyBorder="1" applyAlignment="1" applyProtection="1">
      <alignment horizontal="left" vertical="center"/>
      <protection locked="0"/>
    </xf>
    <xf numFmtId="0" fontId="24" fillId="38" borderId="39" xfId="0" applyFont="1" applyFill="1" applyBorder="1" applyAlignment="1" applyProtection="1">
      <alignment horizontal="left" vertical="center"/>
      <protection locked="0"/>
    </xf>
    <xf numFmtId="0" fontId="24" fillId="38" borderId="41" xfId="0" applyFont="1" applyFill="1" applyBorder="1" applyAlignment="1" applyProtection="1">
      <alignment horizontal="left" vertical="center"/>
      <protection locked="0"/>
    </xf>
    <xf numFmtId="0" fontId="0" fillId="38" borderId="90" xfId="0" applyFill="1" applyBorder="1" applyAlignment="1" applyProtection="1">
      <alignment horizontal="center" vertical="center"/>
      <protection locked="0"/>
    </xf>
    <xf numFmtId="0" fontId="0" fillId="38" borderId="88" xfId="0" applyFill="1" applyBorder="1" applyAlignment="1" applyProtection="1">
      <alignment horizontal="center" vertical="center"/>
      <protection locked="0"/>
    </xf>
    <xf numFmtId="0" fontId="0" fillId="38" borderId="91" xfId="0" applyFill="1" applyBorder="1" applyAlignment="1" applyProtection="1">
      <alignment horizontal="center" vertical="center"/>
      <protection locked="0"/>
    </xf>
    <xf numFmtId="0" fontId="0" fillId="38" borderId="92" xfId="0" applyFill="1" applyBorder="1" applyAlignment="1" applyProtection="1">
      <alignment horizontal="center" vertical="center"/>
      <protection locked="0"/>
    </xf>
    <xf numFmtId="0" fontId="23" fillId="38" borderId="85" xfId="0" applyFont="1" applyFill="1" applyBorder="1" applyAlignment="1" applyProtection="1">
      <alignment horizontal="center" vertical="center"/>
      <protection locked="0"/>
    </xf>
    <xf numFmtId="0" fontId="0" fillId="38" borderId="52" xfId="0" applyFill="1" applyBorder="1" applyAlignment="1" applyProtection="1">
      <alignment horizontal="left" vertical="center"/>
      <protection locked="0"/>
    </xf>
    <xf numFmtId="0" fontId="0" fillId="38" borderId="46" xfId="0" applyFill="1" applyBorder="1" applyAlignment="1" applyProtection="1">
      <alignment horizontal="left" vertical="center"/>
      <protection locked="0"/>
    </xf>
    <xf numFmtId="0" fontId="0" fillId="38" borderId="48" xfId="0" applyFill="1" applyBorder="1" applyAlignment="1" applyProtection="1">
      <alignment horizontal="left" vertical="center"/>
      <protection locked="0"/>
    </xf>
    <xf numFmtId="0" fontId="16" fillId="38" borderId="31" xfId="0" applyFont="1" applyFill="1" applyBorder="1" applyAlignment="1" applyProtection="1">
      <alignment horizontal="center" vertical="center"/>
      <protection hidden="1"/>
    </xf>
    <xf numFmtId="0" fontId="24" fillId="38" borderId="57" xfId="0" applyFont="1" applyFill="1" applyBorder="1" applyAlignment="1" applyProtection="1">
      <alignment horizontal="center" vertical="center"/>
      <protection locked="0"/>
    </xf>
    <xf numFmtId="0" fontId="24" fillId="38" borderId="69" xfId="0" applyFont="1" applyFill="1" applyBorder="1" applyAlignment="1" applyProtection="1">
      <alignment horizontal="center" vertical="center"/>
      <protection locked="0"/>
    </xf>
    <xf numFmtId="0" fontId="20" fillId="38" borderId="34" xfId="0" applyFont="1" applyFill="1" applyBorder="1" applyAlignment="1" applyProtection="1">
      <alignment horizontal="left" vertical="center"/>
      <protection locked="0"/>
    </xf>
    <xf numFmtId="0" fontId="20" fillId="38" borderId="38" xfId="0" applyFont="1" applyFill="1" applyBorder="1" applyAlignment="1" applyProtection="1">
      <alignment horizontal="left" vertical="center"/>
      <protection locked="0"/>
    </xf>
    <xf numFmtId="0" fontId="20" fillId="38" borderId="52" xfId="0" applyFont="1" applyFill="1" applyBorder="1" applyAlignment="1" applyProtection="1">
      <alignment horizontal="left" vertical="center"/>
      <protection locked="0"/>
    </xf>
    <xf numFmtId="14" fontId="24" fillId="38" borderId="0" xfId="0" applyNumberFormat="1" applyFont="1" applyFill="1" applyAlignment="1" applyProtection="1">
      <alignment horizontal="left"/>
      <protection locked="0"/>
    </xf>
    <xf numFmtId="0" fontId="57" fillId="38" borderId="69" xfId="0" applyFont="1" applyFill="1" applyBorder="1" applyAlignment="1" applyProtection="1">
      <alignment horizontal="center" vertical="center"/>
      <protection locked="0"/>
    </xf>
    <xf numFmtId="0" fontId="57" fillId="38" borderId="75" xfId="0" applyFont="1" applyFill="1" applyBorder="1" applyAlignment="1" applyProtection="1">
      <alignment horizontal="center" vertical="center"/>
      <protection locked="0"/>
    </xf>
    <xf numFmtId="0" fontId="57" fillId="38" borderId="52" xfId="0" applyFont="1" applyFill="1" applyBorder="1" applyAlignment="1" applyProtection="1">
      <alignment horizontal="center" vertical="center" wrapText="1"/>
      <protection hidden="1"/>
    </xf>
    <xf numFmtId="0" fontId="57" fillId="38" borderId="72" xfId="0" applyFont="1" applyFill="1" applyBorder="1" applyAlignment="1" applyProtection="1">
      <alignment horizontal="center" vertical="center" wrapText="1"/>
      <protection hidden="1"/>
    </xf>
    <xf numFmtId="0" fontId="57" fillId="38" borderId="55" xfId="0" applyFont="1" applyFill="1" applyBorder="1" applyAlignment="1" applyProtection="1">
      <alignment horizontal="center" vertical="center"/>
      <protection hidden="1"/>
    </xf>
    <xf numFmtId="0" fontId="57" fillId="38" borderId="75" xfId="0" applyFont="1" applyFill="1" applyBorder="1" applyAlignment="1" applyProtection="1">
      <alignment horizontal="center" vertical="center"/>
      <protection hidden="1"/>
    </xf>
    <xf numFmtId="0" fontId="57" fillId="38" borderId="132" xfId="0" applyFont="1" applyFill="1" applyBorder="1" applyAlignment="1" applyProtection="1">
      <alignment horizontal="center" vertical="center"/>
      <protection hidden="1"/>
    </xf>
    <xf numFmtId="0" fontId="57" fillId="38" borderId="111" xfId="0" applyFont="1" applyFill="1" applyBorder="1" applyAlignment="1" applyProtection="1">
      <alignment horizontal="center" vertical="center"/>
      <protection hidden="1"/>
    </xf>
    <xf numFmtId="0" fontId="57" fillId="38" borderId="34" xfId="0" applyFont="1" applyFill="1" applyBorder="1" applyAlignment="1" applyProtection="1">
      <alignment horizontal="left" vertical="center"/>
      <protection locked="0"/>
    </xf>
    <xf numFmtId="0" fontId="57" fillId="38" borderId="35" xfId="0" applyFont="1" applyFill="1" applyBorder="1" applyAlignment="1" applyProtection="1">
      <alignment horizontal="left" vertical="center"/>
      <protection locked="0"/>
    </xf>
    <xf numFmtId="0" fontId="57" fillId="38" borderId="36" xfId="0" applyFont="1" applyFill="1" applyBorder="1" applyAlignment="1" applyProtection="1">
      <alignment horizontal="left" vertical="center"/>
      <protection locked="0"/>
    </xf>
    <xf numFmtId="0" fontId="60" fillId="38" borderId="64" xfId="0" applyFont="1" applyFill="1" applyBorder="1" applyAlignment="1" applyProtection="1">
      <alignment horizontal="left" vertical="center"/>
      <protection locked="0"/>
    </xf>
    <xf numFmtId="0" fontId="60" fillId="38" borderId="35" xfId="0" applyFont="1" applyFill="1" applyBorder="1" applyAlignment="1" applyProtection="1">
      <alignment horizontal="left" vertical="center"/>
      <protection locked="0"/>
    </xf>
    <xf numFmtId="0" fontId="60" fillId="38" borderId="37" xfId="0" applyFont="1" applyFill="1" applyBorder="1" applyAlignment="1" applyProtection="1">
      <alignment horizontal="left" vertical="center"/>
      <protection locked="0"/>
    </xf>
    <xf numFmtId="0" fontId="60" fillId="38" borderId="66" xfId="0" applyFont="1" applyFill="1" applyBorder="1" applyAlignment="1" applyProtection="1">
      <alignment horizontal="left" vertical="center"/>
      <protection locked="0"/>
    </xf>
    <xf numFmtId="0" fontId="60" fillId="38" borderId="49" xfId="0" applyFont="1" applyFill="1" applyBorder="1" applyAlignment="1" applyProtection="1">
      <alignment horizontal="left" vertical="center"/>
      <protection locked="0"/>
    </xf>
    <xf numFmtId="0" fontId="60" fillId="38" borderId="51" xfId="0" applyFont="1" applyFill="1" applyBorder="1" applyAlignment="1" applyProtection="1">
      <alignment horizontal="left" vertical="center"/>
      <protection locked="0"/>
    </xf>
    <xf numFmtId="0" fontId="60" fillId="38" borderId="33" xfId="0" applyFont="1" applyFill="1" applyBorder="1" applyAlignment="1" applyProtection="1">
      <alignment horizontal="left" vertical="center"/>
      <protection locked="0"/>
    </xf>
    <xf numFmtId="0" fontId="60" fillId="38" borderId="22" xfId="0" applyFont="1" applyFill="1" applyBorder="1" applyAlignment="1" applyProtection="1">
      <alignment horizontal="left" vertical="center"/>
      <protection locked="0"/>
    </xf>
    <xf numFmtId="0" fontId="60" fillId="38" borderId="47" xfId="0" applyFont="1" applyFill="1" applyBorder="1" applyAlignment="1" applyProtection="1">
      <alignment horizontal="left" vertical="center"/>
      <protection locked="0"/>
    </xf>
    <xf numFmtId="0" fontId="60" fillId="38" borderId="65" xfId="0" applyFont="1" applyFill="1" applyBorder="1" applyAlignment="1" applyProtection="1">
      <alignment horizontal="left" vertical="center"/>
      <protection locked="0"/>
    </xf>
    <xf numFmtId="0" fontId="60" fillId="38" borderId="39" xfId="0" applyFont="1" applyFill="1" applyBorder="1" applyAlignment="1" applyProtection="1">
      <alignment horizontal="left" vertical="center"/>
      <protection locked="0"/>
    </xf>
    <xf numFmtId="0" fontId="60" fillId="38" borderId="41" xfId="0" applyFont="1" applyFill="1" applyBorder="1" applyAlignment="1" applyProtection="1">
      <alignment horizontal="left" vertical="center"/>
      <protection locked="0"/>
    </xf>
    <xf numFmtId="0" fontId="57" fillId="38" borderId="34" xfId="0" applyFont="1" applyFill="1" applyBorder="1" applyAlignment="1" applyProtection="1">
      <alignment horizontal="center" vertical="center"/>
      <protection hidden="1"/>
    </xf>
    <xf numFmtId="0" fontId="57" fillId="38" borderId="48" xfId="0" applyFont="1" applyFill="1" applyBorder="1" applyAlignment="1" applyProtection="1">
      <alignment horizontal="center" vertical="center"/>
      <protection hidden="1"/>
    </xf>
    <xf numFmtId="0" fontId="57" fillId="38" borderId="46" xfId="0" applyFont="1" applyFill="1" applyBorder="1" applyAlignment="1" applyProtection="1">
      <alignment horizontal="center" vertical="center"/>
      <protection hidden="1"/>
    </xf>
    <xf numFmtId="0" fontId="57" fillId="38" borderId="38" xfId="0" applyFont="1" applyFill="1" applyBorder="1" applyAlignment="1" applyProtection="1">
      <alignment horizontal="center" vertical="center"/>
      <protection hidden="1"/>
    </xf>
    <xf numFmtId="0" fontId="57" fillId="38" borderId="35" xfId="0" applyFont="1" applyFill="1" applyBorder="1" applyAlignment="1" applyProtection="1">
      <alignment horizontal="center" vertical="center"/>
      <protection hidden="1"/>
    </xf>
    <xf numFmtId="0" fontId="57" fillId="38" borderId="49" xfId="0" applyFont="1" applyFill="1" applyBorder="1" applyAlignment="1" applyProtection="1">
      <alignment horizontal="center" vertical="center"/>
      <protection hidden="1"/>
    </xf>
    <xf numFmtId="0" fontId="57" fillId="38" borderId="22" xfId="0" applyFont="1" applyFill="1" applyBorder="1" applyAlignment="1" applyProtection="1">
      <alignment horizontal="center" vertical="center"/>
      <protection hidden="1"/>
    </xf>
    <xf numFmtId="0" fontId="57" fillId="38" borderId="39" xfId="0" applyFont="1" applyFill="1" applyBorder="1" applyAlignment="1" applyProtection="1">
      <alignment horizontal="center" vertical="center"/>
      <protection hidden="1"/>
    </xf>
    <xf numFmtId="0" fontId="57" fillId="38" borderId="37" xfId="0" applyFont="1" applyFill="1" applyBorder="1" applyAlignment="1" applyProtection="1">
      <alignment horizontal="center" vertical="center"/>
      <protection hidden="1"/>
    </xf>
    <xf numFmtId="0" fontId="57" fillId="38" borderId="51" xfId="0" applyFont="1" applyFill="1" applyBorder="1" applyAlignment="1" applyProtection="1">
      <alignment horizontal="center" vertical="center"/>
      <protection hidden="1"/>
    </xf>
    <xf numFmtId="0" fontId="57" fillId="38" borderId="47" xfId="0" applyFont="1" applyFill="1" applyBorder="1" applyAlignment="1" applyProtection="1">
      <alignment horizontal="center" vertical="center"/>
      <protection hidden="1"/>
    </xf>
    <xf numFmtId="0" fontId="57" fillId="38" borderId="41" xfId="0" applyFont="1" applyFill="1" applyBorder="1" applyAlignment="1" applyProtection="1">
      <alignment horizontal="center" vertical="center"/>
      <protection hidden="1"/>
    </xf>
    <xf numFmtId="0" fontId="57" fillId="38" borderId="82" xfId="0" applyFont="1" applyFill="1" applyBorder="1" applyAlignment="1" applyProtection="1">
      <alignment horizontal="center" vertical="center"/>
      <protection locked="0"/>
    </xf>
    <xf numFmtId="0" fontId="57" fillId="38" borderId="28" xfId="0" applyFont="1" applyFill="1" applyBorder="1" applyAlignment="1" applyProtection="1">
      <alignment horizontal="center" vertical="center"/>
      <protection locked="0"/>
    </xf>
    <xf numFmtId="0" fontId="57" fillId="38" borderId="77" xfId="0" applyFont="1" applyFill="1" applyBorder="1" applyAlignment="1" applyProtection="1">
      <alignment horizontal="center" vertical="center"/>
      <protection locked="0"/>
    </xf>
    <xf numFmtId="0" fontId="57" fillId="38" borderId="83" xfId="0" applyFont="1" applyFill="1" applyBorder="1" applyAlignment="1" applyProtection="1">
      <alignment horizontal="center" vertical="center"/>
      <protection hidden="1"/>
    </xf>
    <xf numFmtId="0" fontId="57" fillId="38" borderId="80" xfId="0" applyFont="1" applyFill="1" applyBorder="1" applyAlignment="1" applyProtection="1">
      <alignment horizontal="center" vertical="center"/>
      <protection hidden="1"/>
    </xf>
    <xf numFmtId="0" fontId="57" fillId="38" borderId="78" xfId="0" applyFont="1" applyFill="1" applyBorder="1" applyAlignment="1" applyProtection="1">
      <alignment horizontal="center" vertical="center"/>
      <protection hidden="1"/>
    </xf>
    <xf numFmtId="0" fontId="57" fillId="38" borderId="48" xfId="0" applyFont="1" applyFill="1" applyBorder="1" applyAlignment="1" applyProtection="1">
      <alignment horizontal="left" vertical="center"/>
      <protection locked="0"/>
    </xf>
    <xf numFmtId="0" fontId="57" fillId="38" borderId="49" xfId="0" applyFont="1" applyFill="1" applyBorder="1" applyAlignment="1" applyProtection="1">
      <alignment horizontal="left" vertical="center"/>
      <protection locked="0"/>
    </xf>
    <xf numFmtId="0" fontId="57" fillId="38" borderId="50" xfId="0" applyFont="1" applyFill="1" applyBorder="1" applyAlignment="1" applyProtection="1">
      <alignment horizontal="left" vertical="center"/>
      <protection locked="0"/>
    </xf>
    <xf numFmtId="0" fontId="57" fillId="38" borderId="46" xfId="0" applyFont="1" applyFill="1" applyBorder="1" applyAlignment="1" applyProtection="1">
      <alignment horizontal="left" vertical="center"/>
      <protection locked="0"/>
    </xf>
    <xf numFmtId="0" fontId="57" fillId="38" borderId="22" xfId="0" applyFont="1" applyFill="1" applyBorder="1" applyAlignment="1" applyProtection="1">
      <alignment horizontal="left" vertical="center"/>
      <protection locked="0"/>
    </xf>
    <xf numFmtId="0" fontId="57" fillId="38" borderId="32" xfId="0" applyFont="1" applyFill="1" applyBorder="1" applyAlignment="1" applyProtection="1">
      <alignment horizontal="left" vertical="center"/>
      <protection locked="0"/>
    </xf>
    <xf numFmtId="0" fontId="57" fillId="38" borderId="38" xfId="0" applyFont="1" applyFill="1" applyBorder="1" applyAlignment="1" applyProtection="1">
      <alignment horizontal="left" vertical="center"/>
      <protection locked="0"/>
    </xf>
    <xf numFmtId="0" fontId="57" fillId="38" borderId="39" xfId="0" applyFont="1" applyFill="1" applyBorder="1" applyAlignment="1" applyProtection="1">
      <alignment horizontal="left" vertical="center"/>
      <protection locked="0"/>
    </xf>
    <xf numFmtId="0" fontId="57" fillId="38" borderId="40" xfId="0" applyFont="1" applyFill="1" applyBorder="1" applyAlignment="1" applyProtection="1">
      <alignment horizontal="left" vertical="center"/>
      <protection locked="0"/>
    </xf>
    <xf numFmtId="0" fontId="60" fillId="38" borderId="84" xfId="0" applyFont="1" applyFill="1" applyBorder="1" applyAlignment="1" applyProtection="1">
      <alignment horizontal="left" vertical="center"/>
      <protection locked="0"/>
    </xf>
    <xf numFmtId="0" fontId="60" fillId="38" borderId="85" xfId="0" applyFont="1" applyFill="1" applyBorder="1" applyAlignment="1" applyProtection="1">
      <alignment horizontal="left" vertical="center"/>
      <protection locked="0"/>
    </xf>
    <xf numFmtId="0" fontId="60" fillId="38" borderId="86" xfId="0" applyFont="1" applyFill="1" applyBorder="1" applyAlignment="1" applyProtection="1">
      <alignment horizontal="left" vertical="center"/>
      <protection locked="0"/>
    </xf>
    <xf numFmtId="0" fontId="60" fillId="38" borderId="87" xfId="0" applyFont="1" applyFill="1" applyBorder="1" applyAlignment="1" applyProtection="1">
      <alignment horizontal="left" vertical="center"/>
      <protection locked="0"/>
    </xf>
    <xf numFmtId="0" fontId="60" fillId="38" borderId="71" xfId="0" applyFont="1" applyFill="1" applyBorder="1" applyAlignment="1" applyProtection="1">
      <alignment horizontal="left" vertical="center"/>
      <protection locked="0"/>
    </xf>
    <xf numFmtId="0" fontId="60" fillId="38" borderId="88" xfId="0" applyFont="1" applyFill="1" applyBorder="1" applyAlignment="1" applyProtection="1">
      <alignment horizontal="left" vertical="center"/>
      <protection locked="0"/>
    </xf>
    <xf numFmtId="0" fontId="57" fillId="38" borderId="57" xfId="0" applyFont="1" applyFill="1" applyBorder="1" applyAlignment="1" applyProtection="1">
      <alignment horizontal="center" vertical="center"/>
      <protection hidden="1"/>
    </xf>
    <xf numFmtId="0" fontId="57" fillId="38" borderId="72" xfId="0" applyFont="1" applyFill="1" applyBorder="1" applyAlignment="1" applyProtection="1">
      <alignment horizontal="center" vertical="center"/>
      <protection hidden="1"/>
    </xf>
    <xf numFmtId="0" fontId="60" fillId="38" borderId="64" xfId="0" applyFont="1" applyFill="1" applyBorder="1" applyAlignment="1" applyProtection="1">
      <alignment horizontal="left" vertical="center"/>
      <protection hidden="1"/>
    </xf>
    <xf numFmtId="0" fontId="60" fillId="38" borderId="35" xfId="0" applyFont="1" applyFill="1" applyBorder="1" applyAlignment="1" applyProtection="1">
      <alignment horizontal="left" vertical="center"/>
      <protection hidden="1"/>
    </xf>
    <xf numFmtId="0" fontId="60" fillId="38" borderId="36" xfId="0" applyFont="1" applyFill="1" applyBorder="1" applyAlignment="1" applyProtection="1">
      <alignment horizontal="left" vertical="center"/>
      <protection hidden="1"/>
    </xf>
    <xf numFmtId="0" fontId="60" fillId="38" borderId="66" xfId="0" applyFont="1" applyFill="1" applyBorder="1" applyAlignment="1" applyProtection="1">
      <alignment horizontal="left" vertical="center"/>
      <protection hidden="1"/>
    </xf>
    <xf numFmtId="0" fontId="60" fillId="38" borderId="49" xfId="0" applyFont="1" applyFill="1" applyBorder="1" applyAlignment="1" applyProtection="1">
      <alignment horizontal="left" vertical="center"/>
      <protection hidden="1"/>
    </xf>
    <xf numFmtId="0" fontId="60" fillId="38" borderId="50" xfId="0" applyFont="1" applyFill="1" applyBorder="1" applyAlignment="1" applyProtection="1">
      <alignment horizontal="left" vertical="center"/>
      <protection hidden="1"/>
    </xf>
    <xf numFmtId="0" fontId="60" fillId="38" borderId="67" xfId="0" applyFont="1" applyFill="1" applyBorder="1" applyAlignment="1" applyProtection="1">
      <alignment horizontal="left" vertical="center"/>
      <protection hidden="1"/>
    </xf>
    <xf numFmtId="0" fontId="60" fillId="38" borderId="53" xfId="0" applyFont="1" applyFill="1" applyBorder="1" applyAlignment="1" applyProtection="1">
      <alignment horizontal="left" vertical="center"/>
      <protection hidden="1"/>
    </xf>
    <xf numFmtId="0" fontId="60" fillId="38" borderId="54" xfId="0" applyFont="1" applyFill="1" applyBorder="1" applyAlignment="1" applyProtection="1">
      <alignment horizontal="left" vertical="center"/>
      <protection hidden="1"/>
    </xf>
    <xf numFmtId="0" fontId="57" fillId="38" borderId="52" xfId="0" applyFont="1" applyFill="1" applyBorder="1" applyAlignment="1" applyProtection="1">
      <alignment horizontal="center" vertical="center"/>
      <protection hidden="1"/>
    </xf>
    <xf numFmtId="0" fontId="57" fillId="38" borderId="53" xfId="0" applyFont="1" applyFill="1" applyBorder="1" applyAlignment="1" applyProtection="1">
      <alignment horizontal="center" vertical="center"/>
      <protection hidden="1"/>
    </xf>
    <xf numFmtId="0" fontId="57" fillId="38" borderId="29" xfId="0" applyFont="1" applyFill="1" applyBorder="1" applyAlignment="1" applyProtection="1">
      <alignment horizontal="center" vertical="center"/>
      <protection locked="0"/>
    </xf>
    <xf numFmtId="0" fontId="57" fillId="38" borderId="30" xfId="0" applyFont="1" applyFill="1" applyBorder="1" applyAlignment="1" applyProtection="1">
      <alignment horizontal="center" vertical="center"/>
      <protection locked="0"/>
    </xf>
    <xf numFmtId="0" fontId="57" fillId="38" borderId="36" xfId="0" applyFont="1" applyFill="1" applyBorder="1" applyAlignment="1" applyProtection="1">
      <alignment horizontal="center" vertical="center"/>
      <protection hidden="1"/>
    </xf>
    <xf numFmtId="0" fontId="57" fillId="38" borderId="32" xfId="0" applyFont="1" applyFill="1" applyBorder="1" applyAlignment="1" applyProtection="1">
      <alignment horizontal="center" vertical="center"/>
      <protection hidden="1"/>
    </xf>
    <xf numFmtId="0" fontId="57" fillId="38" borderId="40" xfId="0" applyFont="1" applyFill="1" applyBorder="1" applyAlignment="1" applyProtection="1">
      <alignment horizontal="center" vertical="center"/>
      <protection hidden="1"/>
    </xf>
    <xf numFmtId="0" fontId="57" fillId="38" borderId="130" xfId="0" applyFont="1" applyFill="1" applyBorder="1" applyAlignment="1" applyProtection="1">
      <alignment horizontal="center" vertical="center"/>
      <protection locked="0"/>
    </xf>
    <xf numFmtId="0" fontId="57" fillId="38" borderId="131" xfId="0" applyFont="1" applyFill="1" applyBorder="1" applyAlignment="1" applyProtection="1">
      <alignment horizontal="center" vertical="center"/>
      <protection locked="0"/>
    </xf>
    <xf numFmtId="0" fontId="57" fillId="38" borderId="133" xfId="0" applyFont="1" applyFill="1" applyBorder="1" applyAlignment="1" applyProtection="1">
      <alignment horizontal="center" vertical="center"/>
      <protection locked="0"/>
    </xf>
    <xf numFmtId="0" fontId="64" fillId="38" borderId="81" xfId="0" applyFont="1" applyFill="1" applyBorder="1" applyAlignment="1" applyProtection="1">
      <alignment horizontal="center" vertical="center"/>
      <protection locked="0"/>
    </xf>
    <xf numFmtId="0" fontId="64" fillId="38" borderId="83" xfId="0" applyFont="1" applyFill="1" applyBorder="1" applyAlignment="1" applyProtection="1">
      <alignment horizontal="center" vertical="center"/>
      <protection locked="0"/>
    </xf>
    <xf numFmtId="0" fontId="62" fillId="38" borderId="86" xfId="0" applyFont="1" applyFill="1" applyBorder="1" applyAlignment="1" applyProtection="1">
      <alignment horizontal="center" vertical="center" textRotation="90"/>
      <protection locked="0"/>
    </xf>
    <xf numFmtId="0" fontId="62" fillId="38" borderId="90" xfId="0" applyFont="1" applyFill="1" applyBorder="1" applyAlignment="1" applyProtection="1">
      <alignment horizontal="center" vertical="center" textRotation="90"/>
      <protection locked="0"/>
    </xf>
    <xf numFmtId="0" fontId="61" fillId="38" borderId="68" xfId="0" applyFont="1" applyFill="1" applyBorder="1" applyAlignment="1" applyProtection="1">
      <alignment horizontal="center" vertical="center"/>
      <protection locked="0"/>
    </xf>
    <xf numFmtId="0" fontId="61" fillId="38" borderId="43" xfId="0" applyFont="1" applyFill="1" applyBorder="1" applyAlignment="1" applyProtection="1">
      <alignment horizontal="center" vertical="center"/>
      <protection locked="0"/>
    </xf>
    <xf numFmtId="0" fontId="61" fillId="38" borderId="44" xfId="0" applyFont="1" applyFill="1" applyBorder="1" applyAlignment="1" applyProtection="1">
      <alignment horizontal="center" vertical="center"/>
      <protection locked="0"/>
    </xf>
    <xf numFmtId="0" fontId="57" fillId="38" borderId="23" xfId="0" applyFont="1" applyFill="1" applyBorder="1" applyAlignment="1" applyProtection="1">
      <alignment horizontal="left" vertical="center"/>
      <protection locked="0"/>
    </xf>
    <xf numFmtId="0" fontId="57" fillId="38" borderId="24" xfId="0" applyFont="1" applyFill="1" applyBorder="1" applyAlignment="1" applyProtection="1">
      <alignment horizontal="left" vertical="center"/>
      <protection locked="0"/>
    </xf>
    <xf numFmtId="0" fontId="57" fillId="38" borderId="56" xfId="0" applyFont="1" applyFill="1" applyBorder="1" applyAlignment="1" applyProtection="1">
      <alignment horizontal="left" vertical="center"/>
      <protection locked="0"/>
    </xf>
    <xf numFmtId="0" fontId="60" fillId="38" borderId="62" xfId="0" applyFont="1" applyFill="1" applyBorder="1" applyAlignment="1" applyProtection="1">
      <alignment horizontal="left" vertical="center"/>
      <protection locked="0"/>
    </xf>
    <xf numFmtId="0" fontId="60" fillId="38" borderId="24" xfId="0" applyFont="1" applyFill="1" applyBorder="1" applyAlignment="1" applyProtection="1">
      <alignment horizontal="left" vertical="center"/>
      <protection locked="0"/>
    </xf>
    <xf numFmtId="0" fontId="60" fillId="38" borderId="56" xfId="0" applyFont="1" applyFill="1" applyBorder="1" applyAlignment="1" applyProtection="1">
      <alignment horizontal="left" vertical="center"/>
      <protection locked="0"/>
    </xf>
    <xf numFmtId="0" fontId="60" fillId="38" borderId="36" xfId="0" applyFont="1" applyFill="1" applyBorder="1" applyAlignment="1" applyProtection="1">
      <alignment horizontal="left" vertical="center"/>
      <protection locked="0"/>
    </xf>
    <xf numFmtId="0" fontId="60" fillId="38" borderId="32" xfId="0" applyFont="1" applyFill="1" applyBorder="1" applyAlignment="1" applyProtection="1">
      <alignment horizontal="left" vertical="center"/>
      <protection locked="0"/>
    </xf>
    <xf numFmtId="0" fontId="60" fillId="38" borderId="40" xfId="0" applyFont="1" applyFill="1" applyBorder="1" applyAlignment="1" applyProtection="1">
      <alignment horizontal="left" vertical="center"/>
      <protection locked="0"/>
    </xf>
    <xf numFmtId="0" fontId="61" fillId="38" borderId="89" xfId="0" applyFont="1" applyFill="1" applyBorder="1" applyAlignment="1" applyProtection="1">
      <alignment horizontal="center" vertical="center"/>
      <protection locked="0"/>
    </xf>
    <xf numFmtId="0" fontId="61" fillId="38" borderId="0" xfId="0" applyFont="1" applyFill="1" applyBorder="1" applyAlignment="1" applyProtection="1">
      <alignment horizontal="center" vertical="center"/>
      <protection locked="0"/>
    </xf>
    <xf numFmtId="0" fontId="61" fillId="38" borderId="90" xfId="0" applyFont="1" applyFill="1" applyBorder="1" applyAlignment="1" applyProtection="1">
      <alignment horizontal="center" vertical="center"/>
      <protection locked="0"/>
    </xf>
    <xf numFmtId="0" fontId="63" fillId="38" borderId="81" xfId="0" applyFont="1" applyFill="1" applyBorder="1" applyAlignment="1" applyProtection="1">
      <alignment horizontal="center" vertical="center"/>
      <protection locked="0"/>
    </xf>
    <xf numFmtId="0" fontId="63" fillId="38" borderId="82" xfId="0" applyFont="1" applyFill="1" applyBorder="1" applyAlignment="1" applyProtection="1">
      <alignment horizontal="center" vertical="center"/>
      <protection locked="0"/>
    </xf>
    <xf numFmtId="0" fontId="63" fillId="38" borderId="83" xfId="0" applyFont="1" applyFill="1" applyBorder="1" applyAlignment="1" applyProtection="1">
      <alignment horizontal="center" vertical="center"/>
      <protection locked="0"/>
    </xf>
    <xf numFmtId="0" fontId="64" fillId="38" borderId="91" xfId="0" applyFont="1" applyFill="1" applyBorder="1" applyAlignment="1" applyProtection="1">
      <alignment horizontal="center" vertical="center" wrapText="1"/>
      <protection locked="0"/>
    </xf>
    <xf numFmtId="0" fontId="64" fillId="38" borderId="112" xfId="0" applyFont="1" applyFill="1" applyBorder="1" applyAlignment="1" applyProtection="1">
      <alignment horizontal="center" vertical="center" wrapText="1"/>
      <protection locked="0"/>
    </xf>
    <xf numFmtId="0" fontId="61" fillId="38" borderId="87" xfId="0" applyFont="1" applyFill="1" applyBorder="1" applyAlignment="1" applyProtection="1">
      <alignment horizontal="center" vertical="center"/>
      <protection locked="0"/>
    </xf>
    <xf numFmtId="0" fontId="61" fillId="38" borderId="71" xfId="0" applyFont="1" applyFill="1" applyBorder="1" applyAlignment="1" applyProtection="1">
      <alignment horizontal="center" vertical="center"/>
      <protection locked="0"/>
    </xf>
    <xf numFmtId="0" fontId="61" fillId="38" borderId="88" xfId="0" applyFont="1" applyFill="1" applyBorder="1" applyAlignment="1" applyProtection="1">
      <alignment horizontal="center" vertical="center"/>
      <protection locked="0"/>
    </xf>
    <xf numFmtId="0" fontId="62" fillId="38" borderId="0" xfId="0" applyFont="1" applyFill="1" applyBorder="1" applyAlignment="1" applyProtection="1">
      <alignment horizontal="center" vertical="center"/>
      <protection locked="0"/>
    </xf>
    <xf numFmtId="0" fontId="62" fillId="38" borderId="0" xfId="0" applyFont="1" applyFill="1" applyBorder="1" applyAlignment="1" applyProtection="1">
      <alignment horizontal="right" vertical="center"/>
      <protection locked="0"/>
    </xf>
    <xf numFmtId="0" fontId="57" fillId="38" borderId="52" xfId="0" applyFont="1" applyFill="1" applyBorder="1" applyAlignment="1" applyProtection="1">
      <alignment horizontal="left" vertical="center"/>
      <protection locked="0"/>
    </xf>
    <xf numFmtId="0" fontId="57" fillId="38" borderId="53" xfId="0" applyFont="1" applyFill="1" applyBorder="1" applyAlignment="1" applyProtection="1">
      <alignment horizontal="left" vertical="center"/>
      <protection locked="0"/>
    </xf>
    <xf numFmtId="0" fontId="57" fillId="38" borderId="54" xfId="0" applyFont="1" applyFill="1" applyBorder="1" applyAlignment="1" applyProtection="1">
      <alignment horizontal="left" vertical="center"/>
      <protection locked="0"/>
    </xf>
    <xf numFmtId="0" fontId="57" fillId="38" borderId="79" xfId="0" applyFont="1" applyFill="1" applyBorder="1" applyAlignment="1" applyProtection="1">
      <alignment horizontal="left" vertical="center"/>
      <protection locked="0"/>
    </xf>
    <xf numFmtId="0" fontId="57" fillId="38" borderId="28" xfId="0" applyFont="1" applyFill="1" applyBorder="1" applyAlignment="1" applyProtection="1">
      <alignment horizontal="left" vertical="center"/>
      <protection locked="0"/>
    </xf>
    <xf numFmtId="0" fontId="57" fillId="38" borderId="96" xfId="0" applyFont="1" applyFill="1" applyBorder="1" applyAlignment="1" applyProtection="1">
      <alignment horizontal="center" vertical="center"/>
      <protection hidden="1"/>
    </xf>
    <xf numFmtId="0" fontId="57" fillId="38" borderId="105" xfId="0" applyFont="1" applyFill="1" applyBorder="1" applyAlignment="1" applyProtection="1">
      <alignment horizontal="center" vertical="center"/>
      <protection hidden="1"/>
    </xf>
    <xf numFmtId="0" fontId="60" fillId="38" borderId="67" xfId="0" applyFont="1" applyFill="1" applyBorder="1" applyAlignment="1" applyProtection="1">
      <alignment horizontal="left" vertical="center"/>
      <protection locked="0"/>
    </xf>
    <xf numFmtId="0" fontId="60" fillId="38" borderId="53" xfId="0" applyFont="1" applyFill="1" applyBorder="1" applyAlignment="1" applyProtection="1">
      <alignment horizontal="left" vertical="center"/>
      <protection locked="0"/>
    </xf>
    <xf numFmtId="0" fontId="60" fillId="38" borderId="55" xfId="0" applyFont="1" applyFill="1" applyBorder="1" applyAlignment="1" applyProtection="1">
      <alignment horizontal="left" vertical="center"/>
      <protection locked="0"/>
    </xf>
    <xf numFmtId="0" fontId="57" fillId="38" borderId="64" xfId="0" applyFont="1" applyFill="1" applyBorder="1" applyAlignment="1" applyProtection="1">
      <alignment horizontal="center" vertical="center"/>
      <protection hidden="1"/>
    </xf>
    <xf numFmtId="0" fontId="57" fillId="38" borderId="33" xfId="0" applyFont="1" applyFill="1" applyBorder="1" applyAlignment="1" applyProtection="1">
      <alignment horizontal="center" vertical="center"/>
      <protection hidden="1"/>
    </xf>
    <xf numFmtId="0" fontId="57" fillId="38" borderId="67" xfId="0" applyFont="1" applyFill="1" applyBorder="1" applyAlignment="1" applyProtection="1">
      <alignment horizontal="center" vertical="center"/>
      <protection hidden="1"/>
    </xf>
    <xf numFmtId="0" fontId="16" fillId="38" borderId="0" xfId="0" applyFont="1" applyFill="1" applyBorder="1" applyAlignment="1" applyProtection="1">
      <alignment horizontal="center" vertical="center"/>
      <protection locked="0"/>
    </xf>
    <xf numFmtId="0" fontId="16" fillId="38" borderId="0" xfId="0" applyFont="1" applyFill="1" applyBorder="1" applyAlignment="1" applyProtection="1">
      <alignment horizontal="right" vertical="center"/>
      <protection locked="0"/>
    </xf>
    <xf numFmtId="0" fontId="23" fillId="38" borderId="81" xfId="0" applyFont="1" applyFill="1" applyBorder="1" applyAlignment="1" applyProtection="1">
      <alignment horizontal="center" vertical="center"/>
      <protection locked="0"/>
    </xf>
    <xf numFmtId="0" fontId="23" fillId="38" borderId="82" xfId="0" applyFont="1" applyFill="1" applyBorder="1" applyAlignment="1" applyProtection="1">
      <alignment horizontal="center" vertical="center"/>
      <protection locked="0"/>
    </xf>
    <xf numFmtId="0" fontId="23" fillId="38" borderId="83" xfId="0" applyFont="1" applyFill="1" applyBorder="1" applyAlignment="1" applyProtection="1">
      <alignment horizontal="center" vertical="center"/>
      <protection locked="0"/>
    </xf>
    <xf numFmtId="0" fontId="27" fillId="38" borderId="0" xfId="0" applyFont="1" applyFill="1" applyBorder="1" applyAlignment="1" applyProtection="1">
      <alignment horizontal="center" vertical="center" wrapText="1"/>
      <protection locked="0"/>
    </xf>
    <xf numFmtId="0" fontId="60" fillId="38" borderId="68" xfId="0" applyFont="1" applyFill="1" applyBorder="1" applyAlignment="1" applyProtection="1">
      <alignment horizontal="left" vertical="center"/>
      <protection locked="0"/>
    </xf>
    <xf numFmtId="0" fontId="60" fillId="38" borderId="43" xfId="0" applyFont="1" applyFill="1" applyBorder="1" applyAlignment="1" applyProtection="1">
      <alignment horizontal="left" vertical="center"/>
      <protection locked="0"/>
    </xf>
    <xf numFmtId="0" fontId="60" fillId="38" borderId="44" xfId="0" applyFont="1" applyFill="1" applyBorder="1" applyAlignment="1" applyProtection="1">
      <alignment horizontal="left" vertical="center"/>
      <protection locked="0"/>
    </xf>
    <xf numFmtId="0" fontId="64" fillId="38" borderId="111" xfId="0" applyFont="1" applyFill="1" applyBorder="1" applyAlignment="1" applyProtection="1">
      <alignment horizontal="center" vertical="center" wrapText="1"/>
      <protection locked="0"/>
    </xf>
    <xf numFmtId="0" fontId="62" fillId="38" borderId="88" xfId="0" applyFont="1" applyFill="1" applyBorder="1" applyAlignment="1" applyProtection="1">
      <alignment horizontal="center" vertical="center" textRotation="90"/>
      <protection locked="0"/>
    </xf>
    <xf numFmtId="0" fontId="61" fillId="38" borderId="93" xfId="0" applyFont="1" applyFill="1" applyBorder="1" applyAlignment="1" applyProtection="1">
      <alignment horizontal="center" vertical="center"/>
      <protection locked="0"/>
    </xf>
    <xf numFmtId="0" fontId="61" fillId="38" borderId="73" xfId="0" applyFont="1" applyFill="1" applyBorder="1" applyAlignment="1" applyProtection="1">
      <alignment horizontal="center" vertical="center"/>
      <protection locked="0"/>
    </xf>
    <xf numFmtId="0" fontId="61" fillId="38" borderId="74" xfId="0" applyFont="1" applyFill="1" applyBorder="1" applyAlignment="1" applyProtection="1">
      <alignment horizontal="center" vertical="center"/>
      <protection locked="0"/>
    </xf>
    <xf numFmtId="0" fontId="57" fillId="38" borderId="66" xfId="0" applyFont="1" applyFill="1" applyBorder="1" applyAlignment="1" applyProtection="1">
      <alignment horizontal="center" vertical="center"/>
      <protection hidden="1"/>
    </xf>
    <xf numFmtId="0" fontId="57" fillId="38" borderId="65" xfId="0" applyFont="1" applyFill="1" applyBorder="1" applyAlignment="1" applyProtection="1">
      <alignment horizontal="center" vertical="center"/>
      <protection hidden="1"/>
    </xf>
    <xf numFmtId="0" fontId="57" fillId="38" borderId="82" xfId="0" applyFont="1" applyFill="1" applyBorder="1" applyAlignment="1" applyProtection="1">
      <alignment horizontal="center" vertical="center"/>
      <protection hidden="1"/>
    </xf>
    <xf numFmtId="0" fontId="57" fillId="38" borderId="29" xfId="0" applyFont="1" applyFill="1" applyBorder="1" applyAlignment="1" applyProtection="1">
      <alignment horizontal="center" vertical="center"/>
      <protection hidden="1"/>
    </xf>
    <xf numFmtId="0" fontId="57" fillId="38" borderId="28" xfId="0" applyFont="1" applyFill="1" applyBorder="1" applyAlignment="1" applyProtection="1">
      <alignment horizontal="center" vertical="center"/>
      <protection hidden="1"/>
    </xf>
    <xf numFmtId="0" fontId="57" fillId="38" borderId="77" xfId="0" applyFont="1" applyFill="1" applyBorder="1" applyAlignment="1" applyProtection="1">
      <alignment horizontal="center" vertical="center"/>
      <protection hidden="1"/>
    </xf>
    <xf numFmtId="0" fontId="60" fillId="38" borderId="37" xfId="0" applyFont="1" applyFill="1" applyBorder="1" applyAlignment="1" applyProtection="1">
      <alignment horizontal="left" vertical="center"/>
      <protection hidden="1"/>
    </xf>
    <xf numFmtId="0" fontId="60" fillId="38" borderId="51" xfId="0" applyFont="1" applyFill="1" applyBorder="1" applyAlignment="1" applyProtection="1">
      <alignment horizontal="left" vertical="center"/>
      <protection hidden="1"/>
    </xf>
    <xf numFmtId="0" fontId="60" fillId="38" borderId="33" xfId="0" applyFont="1" applyFill="1" applyBorder="1" applyAlignment="1" applyProtection="1">
      <alignment horizontal="left" vertical="center"/>
      <protection hidden="1"/>
    </xf>
    <xf numFmtId="0" fontId="60" fillId="38" borderId="22" xfId="0" applyFont="1" applyFill="1" applyBorder="1" applyAlignment="1" applyProtection="1">
      <alignment horizontal="left" vertical="center"/>
      <protection hidden="1"/>
    </xf>
    <xf numFmtId="0" fontId="60" fillId="38" borderId="47" xfId="0" applyFont="1" applyFill="1" applyBorder="1" applyAlignment="1" applyProtection="1">
      <alignment horizontal="left" vertical="center"/>
      <protection hidden="1"/>
    </xf>
    <xf numFmtId="0" fontId="60" fillId="38" borderId="65" xfId="0" applyFont="1" applyFill="1" applyBorder="1" applyAlignment="1" applyProtection="1">
      <alignment horizontal="left" vertical="center"/>
      <protection hidden="1"/>
    </xf>
    <xf numFmtId="0" fontId="60" fillId="38" borderId="39" xfId="0" applyFont="1" applyFill="1" applyBorder="1" applyAlignment="1" applyProtection="1">
      <alignment horizontal="left" vertical="center"/>
      <protection hidden="1"/>
    </xf>
    <xf numFmtId="0" fontId="60" fillId="38" borderId="41" xfId="0" applyFont="1" applyFill="1" applyBorder="1" applyAlignment="1" applyProtection="1">
      <alignment horizontal="left" vertical="center"/>
      <protection hidden="1"/>
    </xf>
    <xf numFmtId="0" fontId="61" fillId="38" borderId="26" xfId="0" applyFont="1" applyFill="1" applyBorder="1" applyAlignment="1" applyProtection="1">
      <alignment horizontal="center" vertical="center"/>
      <protection locked="0"/>
    </xf>
    <xf numFmtId="0" fontId="61" fillId="38" borderId="31" xfId="0" applyFont="1" applyFill="1" applyBorder="1" applyAlignment="1" applyProtection="1">
      <alignment horizontal="center" vertical="center"/>
      <protection locked="0"/>
    </xf>
    <xf numFmtId="0" fontId="61" fillId="38" borderId="27" xfId="0" applyFont="1" applyFill="1" applyBorder="1" applyAlignment="1" applyProtection="1">
      <alignment horizontal="center" vertical="center"/>
      <protection locked="0"/>
    </xf>
    <xf numFmtId="0" fontId="60" fillId="38" borderId="62" xfId="0" applyFont="1" applyFill="1" applyBorder="1" applyAlignment="1" applyProtection="1">
      <alignment horizontal="left" vertical="center"/>
      <protection hidden="1"/>
    </xf>
    <xf numFmtId="0" fontId="60" fillId="38" borderId="24" xfId="0" applyFont="1" applyFill="1" applyBorder="1" applyAlignment="1" applyProtection="1">
      <alignment horizontal="left" vertical="center"/>
      <protection hidden="1"/>
    </xf>
    <xf numFmtId="0" fontId="60" fillId="38" borderId="25" xfId="0" applyFont="1" applyFill="1" applyBorder="1" applyAlignment="1" applyProtection="1">
      <alignment horizontal="left" vertical="center"/>
      <protection hidden="1"/>
    </xf>
    <xf numFmtId="0" fontId="57" fillId="38" borderId="30" xfId="0" applyFont="1" applyFill="1" applyBorder="1" applyAlignment="1" applyProtection="1">
      <alignment horizontal="center" vertical="center"/>
      <protection hidden="1"/>
    </xf>
    <xf numFmtId="0" fontId="57" fillId="38" borderId="134" xfId="0" applyFont="1" applyFill="1" applyBorder="1" applyAlignment="1" applyProtection="1">
      <alignment horizontal="center" vertical="center"/>
      <protection locked="0"/>
    </xf>
    <xf numFmtId="0" fontId="57" fillId="38" borderId="132" xfId="0" applyFont="1" applyFill="1" applyBorder="1" applyAlignment="1" applyProtection="1">
      <alignment horizontal="center" vertical="center"/>
      <protection locked="0"/>
    </xf>
    <xf numFmtId="0" fontId="64" fillId="38" borderId="85" xfId="0" applyFont="1" applyFill="1" applyBorder="1" applyAlignment="1" applyProtection="1">
      <alignment horizontal="center" vertical="center" wrapText="1"/>
      <protection locked="0"/>
    </xf>
    <xf numFmtId="0" fontId="64" fillId="38" borderId="0" xfId="0" applyFont="1" applyFill="1" applyBorder="1" applyAlignment="1" applyProtection="1">
      <alignment horizontal="center" vertical="center" wrapText="1"/>
      <protection locked="0"/>
    </xf>
    <xf numFmtId="0" fontId="57" fillId="38" borderId="95" xfId="0" applyFont="1" applyFill="1" applyBorder="1" applyAlignment="1" applyProtection="1">
      <alignment horizontal="left" vertical="center"/>
      <protection locked="0"/>
    </xf>
    <xf numFmtId="0" fontId="57" fillId="38" borderId="29" xfId="0" applyFont="1" applyFill="1" applyBorder="1" applyAlignment="1" applyProtection="1">
      <alignment horizontal="left" vertical="center"/>
      <protection locked="0"/>
    </xf>
    <xf numFmtId="0" fontId="57" fillId="38" borderId="42" xfId="0" applyFont="1" applyFill="1" applyBorder="1" applyAlignment="1" applyProtection="1">
      <alignment horizontal="left" vertical="center"/>
      <protection locked="0"/>
    </xf>
    <xf numFmtId="0" fontId="57" fillId="38" borderId="43" xfId="0" applyFont="1" applyFill="1" applyBorder="1" applyAlignment="1" applyProtection="1">
      <alignment horizontal="left" vertical="center"/>
      <protection locked="0"/>
    </xf>
    <xf numFmtId="0" fontId="57" fillId="38" borderId="44" xfId="0" applyFont="1" applyFill="1" applyBorder="1" applyAlignment="1" applyProtection="1">
      <alignment horizontal="left" vertical="center"/>
      <protection locked="0"/>
    </xf>
    <xf numFmtId="0" fontId="60" fillId="38" borderId="68" xfId="0" applyFont="1" applyFill="1" applyBorder="1" applyAlignment="1" applyProtection="1">
      <alignment horizontal="left" vertical="center"/>
      <protection hidden="1"/>
    </xf>
    <xf numFmtId="0" fontId="60" fillId="38" borderId="43" xfId="0" applyFont="1" applyFill="1" applyBorder="1" applyAlignment="1" applyProtection="1">
      <alignment horizontal="left" vertical="center"/>
      <protection hidden="1"/>
    </xf>
    <xf numFmtId="0" fontId="60" fillId="38" borderId="44" xfId="0" applyFont="1" applyFill="1" applyBorder="1" applyAlignment="1" applyProtection="1">
      <alignment horizontal="left" vertical="center"/>
      <protection hidden="1"/>
    </xf>
    <xf numFmtId="0" fontId="24" fillId="38" borderId="89" xfId="0" applyFont="1" applyFill="1" applyBorder="1" applyAlignment="1" applyProtection="1">
      <alignment horizontal="center" vertical="center"/>
      <protection locked="0"/>
    </xf>
    <xf numFmtId="0" fontId="24" fillId="38" borderId="0" xfId="0" applyFont="1" applyFill="1" applyBorder="1" applyAlignment="1" applyProtection="1">
      <alignment horizontal="center" vertical="center"/>
      <protection locked="0"/>
    </xf>
    <xf numFmtId="0" fontId="16" fillId="38" borderId="90" xfId="0" applyFont="1" applyFill="1" applyBorder="1" applyAlignment="1" applyProtection="1">
      <alignment horizontal="center" vertical="center" textRotation="90"/>
      <protection locked="0"/>
    </xf>
    <xf numFmtId="0" fontId="24" fillId="38" borderId="68" xfId="0" applyFont="1" applyFill="1" applyBorder="1" applyAlignment="1" applyProtection="1">
      <alignment horizontal="center" vertical="center"/>
      <protection locked="0"/>
    </xf>
    <xf numFmtId="0" fontId="24" fillId="38" borderId="43" xfId="0" applyFont="1" applyFill="1" applyBorder="1" applyAlignment="1" applyProtection="1">
      <alignment horizontal="center" vertical="center"/>
      <protection locked="0"/>
    </xf>
    <xf numFmtId="0" fontId="24" fillId="38" borderId="44" xfId="0" applyFont="1" applyFill="1" applyBorder="1" applyAlignment="1" applyProtection="1">
      <alignment horizontal="center" vertical="center"/>
      <protection locked="0"/>
    </xf>
    <xf numFmtId="0" fontId="66" fillId="38" borderId="26" xfId="0" applyFont="1" applyFill="1" applyBorder="1" applyAlignment="1" applyProtection="1">
      <alignment horizontal="center" vertical="center"/>
      <protection locked="0"/>
    </xf>
    <xf numFmtId="0" fontId="66" fillId="38" borderId="31" xfId="0" applyFont="1" applyFill="1" applyBorder="1" applyAlignment="1" applyProtection="1">
      <alignment horizontal="center" vertical="center"/>
      <protection locked="0"/>
    </xf>
    <xf numFmtId="0" fontId="66" fillId="38" borderId="27" xfId="0" applyFont="1" applyFill="1" applyBorder="1" applyAlignment="1" applyProtection="1">
      <alignment horizontal="center" vertical="center"/>
      <protection locked="0"/>
    </xf>
    <xf numFmtId="0" fontId="60" fillId="38" borderId="40" xfId="0" applyFont="1" applyFill="1" applyBorder="1" applyAlignment="1" applyProtection="1">
      <alignment horizontal="left" vertical="center"/>
      <protection hidden="1"/>
    </xf>
    <xf numFmtId="0" fontId="57" fillId="48" borderId="79" xfId="0" applyFont="1" applyFill="1" applyBorder="1" applyAlignment="1" applyProtection="1">
      <alignment horizontal="left" vertical="center"/>
      <protection locked="0"/>
    </xf>
    <xf numFmtId="0" fontId="57" fillId="48" borderId="28" xfId="0" applyFont="1" applyFill="1" applyBorder="1" applyAlignment="1" applyProtection="1">
      <alignment horizontal="left" vertical="center"/>
      <protection locked="0"/>
    </xf>
    <xf numFmtId="0" fontId="0" fillId="39" borderId="52" xfId="0" applyFont="1" applyFill="1" applyBorder="1" applyAlignment="1" applyProtection="1">
      <alignment horizontal="center" vertical="center"/>
      <protection locked="0"/>
    </xf>
    <xf numFmtId="0" fontId="0" fillId="39" borderId="53" xfId="0" applyFont="1" applyFill="1" applyBorder="1" applyAlignment="1" applyProtection="1">
      <alignment horizontal="center" vertical="center"/>
      <protection locked="0"/>
    </xf>
    <xf numFmtId="0" fontId="0" fillId="39" borderId="54" xfId="0" applyFont="1" applyFill="1" applyBorder="1" applyAlignment="1" applyProtection="1">
      <alignment horizontal="center" vertical="center"/>
      <protection locked="0"/>
    </xf>
    <xf numFmtId="0" fontId="57" fillId="39" borderId="48" xfId="0" applyFont="1" applyFill="1" applyBorder="1" applyAlignment="1" applyProtection="1">
      <alignment horizontal="left" vertical="center"/>
      <protection locked="0"/>
    </xf>
    <xf numFmtId="0" fontId="57" fillId="39" borderId="49" xfId="0" applyFont="1" applyFill="1" applyBorder="1" applyAlignment="1" applyProtection="1">
      <alignment horizontal="left" vertical="center"/>
      <protection locked="0"/>
    </xf>
    <xf numFmtId="0" fontId="57" fillId="39" borderId="50" xfId="0" applyFont="1" applyFill="1" applyBorder="1" applyAlignment="1" applyProtection="1">
      <alignment horizontal="left" vertical="center"/>
      <protection locked="0"/>
    </xf>
    <xf numFmtId="0" fontId="57" fillId="39" borderId="46" xfId="0" applyFont="1" applyFill="1" applyBorder="1" applyAlignment="1" applyProtection="1">
      <alignment horizontal="left" vertical="center"/>
      <protection locked="0"/>
    </xf>
    <xf numFmtId="0" fontId="57" fillId="39" borderId="22" xfId="0" applyFont="1" applyFill="1" applyBorder="1" applyAlignment="1" applyProtection="1">
      <alignment horizontal="left" vertical="center"/>
      <protection locked="0"/>
    </xf>
    <xf numFmtId="0" fontId="57" fillId="39" borderId="32" xfId="0" applyFont="1" applyFill="1" applyBorder="1" applyAlignment="1" applyProtection="1">
      <alignment horizontal="left" vertical="center"/>
      <protection locked="0"/>
    </xf>
    <xf numFmtId="0" fontId="0" fillId="39" borderId="46" xfId="0" applyFont="1" applyFill="1" applyBorder="1" applyAlignment="1" applyProtection="1">
      <alignment horizontal="left" vertical="center"/>
      <protection locked="0"/>
    </xf>
    <xf numFmtId="0" fontId="0" fillId="39" borderId="22" xfId="0" applyFont="1" applyFill="1" applyBorder="1" applyAlignment="1" applyProtection="1">
      <alignment horizontal="left" vertical="center"/>
      <protection locked="0"/>
    </xf>
    <xf numFmtId="0" fontId="0" fillId="39" borderId="32" xfId="0" applyFont="1" applyFill="1" applyBorder="1" applyAlignment="1" applyProtection="1">
      <alignment horizontal="left" vertical="center"/>
      <protection locked="0"/>
    </xf>
    <xf numFmtId="0" fontId="0" fillId="39" borderId="46" xfId="0" applyFont="1" applyFill="1" applyBorder="1" applyAlignment="1" applyProtection="1">
      <alignment horizontal="center" vertical="center"/>
      <protection locked="0"/>
    </xf>
    <xf numFmtId="0" fontId="0" fillId="39" borderId="22" xfId="0" applyFont="1" applyFill="1" applyBorder="1" applyAlignment="1" applyProtection="1">
      <alignment horizontal="center" vertical="center"/>
      <protection locked="0"/>
    </xf>
    <xf numFmtId="0" fontId="0" fillId="39" borderId="32" xfId="0" applyFont="1" applyFill="1" applyBorder="1" applyAlignment="1" applyProtection="1">
      <alignment horizontal="center" vertical="center"/>
      <protection locked="0"/>
    </xf>
    <xf numFmtId="0" fontId="24" fillId="36" borderId="116" xfId="0" applyFont="1" applyFill="1" applyBorder="1" applyAlignment="1" applyProtection="1">
      <alignment horizontal="center"/>
      <protection locked="0"/>
    </xf>
    <xf numFmtId="0" fontId="16" fillId="39" borderId="92" xfId="0" applyFont="1" applyFill="1" applyBorder="1" applyAlignment="1" applyProtection="1">
      <alignment horizontal="left" vertical="center"/>
      <protection locked="0"/>
    </xf>
    <xf numFmtId="0" fontId="16" fillId="39" borderId="30" xfId="0" applyFont="1" applyFill="1" applyBorder="1" applyAlignment="1" applyProtection="1">
      <alignment horizontal="left" vertical="center"/>
      <protection locked="0"/>
    </xf>
    <xf numFmtId="0" fontId="16" fillId="48" borderId="92" xfId="0" applyFont="1" applyFill="1" applyBorder="1" applyAlignment="1" applyProtection="1">
      <alignment horizontal="left" vertical="center"/>
      <protection locked="0"/>
    </xf>
    <xf numFmtId="0" fontId="16" fillId="48" borderId="30" xfId="0" applyFont="1" applyFill="1" applyBorder="1" applyAlignment="1" applyProtection="1">
      <alignment horizontal="left" vertical="center"/>
      <protection locked="0"/>
    </xf>
    <xf numFmtId="0" fontId="16" fillId="48" borderId="105" xfId="0" applyFont="1" applyFill="1" applyBorder="1" applyAlignment="1" applyProtection="1">
      <alignment horizontal="left" vertical="center"/>
      <protection locked="0"/>
    </xf>
    <xf numFmtId="0" fontId="59" fillId="48" borderId="95" xfId="0" applyFont="1" applyFill="1" applyBorder="1" applyAlignment="1" applyProtection="1">
      <alignment horizontal="left" vertical="center"/>
      <protection locked="0"/>
    </xf>
    <xf numFmtId="0" fontId="59" fillId="48" borderId="29" xfId="0" applyFont="1" applyFill="1" applyBorder="1" applyAlignment="1" applyProtection="1">
      <alignment horizontal="left" vertical="center"/>
      <protection locked="0"/>
    </xf>
    <xf numFmtId="0" fontId="59" fillId="48" borderId="79" xfId="0" applyFont="1" applyFill="1" applyBorder="1" applyAlignment="1" applyProtection="1">
      <alignment horizontal="left" vertical="center"/>
      <protection locked="0"/>
    </xf>
    <xf numFmtId="0" fontId="59" fillId="48" borderId="28" xfId="0" applyFont="1" applyFill="1" applyBorder="1" applyAlignment="1" applyProtection="1">
      <alignment horizontal="left" vertical="center"/>
      <protection locked="0"/>
    </xf>
    <xf numFmtId="0" fontId="20" fillId="38" borderId="44" xfId="0" applyFont="1" applyFill="1" applyBorder="1" applyAlignment="1" applyProtection="1">
      <alignment horizontal="left" vertical="center"/>
      <protection hidden="1"/>
    </xf>
    <xf numFmtId="0" fontId="20" fillId="38" borderId="33" xfId="0" applyFont="1" applyFill="1" applyBorder="1" applyAlignment="1" applyProtection="1">
      <alignment horizontal="left" vertical="center"/>
      <protection hidden="1"/>
    </xf>
    <xf numFmtId="0" fontId="20" fillId="38" borderId="22" xfId="0" applyFont="1" applyFill="1" applyBorder="1" applyAlignment="1" applyProtection="1">
      <alignment horizontal="left" vertical="center"/>
      <protection hidden="1"/>
    </xf>
    <xf numFmtId="0" fontId="20" fillId="38" borderId="32" xfId="0" applyFont="1" applyFill="1" applyBorder="1" applyAlignment="1" applyProtection="1">
      <alignment horizontal="left" vertical="center"/>
      <protection hidden="1"/>
    </xf>
    <xf numFmtId="0" fontId="0" fillId="0" borderId="46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47" xfId="0" applyBorder="1" applyAlignment="1" applyProtection="1">
      <alignment horizontal="left"/>
      <protection locked="0"/>
    </xf>
    <xf numFmtId="0" fontId="0" fillId="48" borderId="79" xfId="0" applyFont="1" applyFill="1" applyBorder="1" applyAlignment="1" applyProtection="1">
      <alignment horizontal="left" vertical="center"/>
      <protection locked="0"/>
    </xf>
    <xf numFmtId="0" fontId="0" fillId="48" borderId="28" xfId="0" applyFont="1" applyFill="1" applyBorder="1" applyAlignment="1" applyProtection="1">
      <alignment horizontal="left" vertical="center"/>
      <protection locked="0"/>
    </xf>
    <xf numFmtId="0" fontId="0" fillId="48" borderId="80" xfId="0" applyFont="1" applyFill="1" applyBorder="1" applyAlignment="1" applyProtection="1">
      <alignment horizontal="left" vertical="center"/>
      <protection locked="0"/>
    </xf>
    <xf numFmtId="0" fontId="0" fillId="39" borderId="47" xfId="0" applyFont="1" applyFill="1" applyBorder="1" applyAlignment="1" applyProtection="1">
      <alignment horizontal="left" vertical="center"/>
      <protection locked="0"/>
    </xf>
    <xf numFmtId="0" fontId="16" fillId="38" borderId="31" xfId="0" applyFont="1" applyFill="1" applyBorder="1" applyAlignment="1" applyProtection="1">
      <alignment horizontal="center" vertical="center"/>
      <protection locked="0"/>
    </xf>
    <xf numFmtId="0" fontId="16" fillId="38" borderId="31" xfId="0" applyFont="1" applyFill="1" applyBorder="1" applyAlignment="1" applyProtection="1">
      <alignment horizontal="left" vertical="center"/>
      <protection locked="0"/>
    </xf>
    <xf numFmtId="0" fontId="24" fillId="39" borderId="81" xfId="0" applyFont="1" applyFill="1" applyBorder="1" applyAlignment="1" applyProtection="1">
      <alignment horizontal="center"/>
      <protection locked="0"/>
    </xf>
    <xf numFmtId="0" fontId="24" fillId="39" borderId="82" xfId="0" applyFont="1" applyFill="1" applyBorder="1" applyAlignment="1" applyProtection="1">
      <alignment horizontal="center"/>
      <protection locked="0"/>
    </xf>
    <xf numFmtId="0" fontId="24" fillId="48" borderId="81" xfId="0" applyFont="1" applyFill="1" applyBorder="1" applyAlignment="1" applyProtection="1">
      <alignment horizontal="center"/>
      <protection locked="0"/>
    </xf>
    <xf numFmtId="0" fontId="24" fillId="48" borderId="82" xfId="0" applyFont="1" applyFill="1" applyBorder="1" applyAlignment="1" applyProtection="1">
      <alignment horizontal="center"/>
      <protection locked="0"/>
    </xf>
    <xf numFmtId="0" fontId="24" fillId="48" borderId="83" xfId="0" applyFont="1" applyFill="1" applyBorder="1" applyAlignment="1" applyProtection="1">
      <alignment horizontal="center"/>
      <protection locked="0"/>
    </xf>
    <xf numFmtId="0" fontId="20" fillId="38" borderId="67" xfId="0" applyFont="1" applyFill="1" applyBorder="1" applyAlignment="1" applyProtection="1">
      <alignment horizontal="left" vertical="center"/>
      <protection hidden="1"/>
    </xf>
    <xf numFmtId="0" fontId="20" fillId="38" borderId="53" xfId="0" applyFont="1" applyFill="1" applyBorder="1" applyAlignment="1" applyProtection="1">
      <alignment horizontal="left" vertical="center"/>
      <protection hidden="1"/>
    </xf>
    <xf numFmtId="0" fontId="20" fillId="38" borderId="54" xfId="0" applyFont="1" applyFill="1" applyBorder="1" applyAlignment="1" applyProtection="1">
      <alignment horizontal="left" vertical="center"/>
      <protection hidden="1"/>
    </xf>
    <xf numFmtId="0" fontId="24" fillId="48" borderId="89" xfId="0" applyFont="1" applyFill="1" applyBorder="1" applyAlignment="1" applyProtection="1">
      <alignment horizontal="center" vertical="center"/>
      <protection locked="0"/>
    </xf>
    <xf numFmtId="0" fontId="24" fillId="48" borderId="0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25" fillId="48" borderId="81" xfId="0" applyFont="1" applyFill="1" applyBorder="1" applyAlignment="1" applyProtection="1">
      <alignment horizontal="left" vertical="center"/>
      <protection locked="0"/>
    </xf>
    <xf numFmtId="0" fontId="25" fillId="48" borderId="82" xfId="0" applyFont="1" applyFill="1" applyBorder="1" applyAlignment="1" applyProtection="1">
      <alignment horizontal="left" vertical="center"/>
      <protection locked="0"/>
    </xf>
    <xf numFmtId="0" fontId="25" fillId="48" borderId="83" xfId="0" applyFont="1" applyFill="1" applyBorder="1" applyAlignment="1" applyProtection="1">
      <alignment horizontal="left" vertical="center"/>
      <protection locked="0"/>
    </xf>
    <xf numFmtId="0" fontId="25" fillId="48" borderId="79" xfId="0" applyFont="1" applyFill="1" applyBorder="1" applyAlignment="1" applyProtection="1">
      <alignment horizontal="left" vertical="center"/>
      <protection locked="0"/>
    </xf>
    <xf numFmtId="0" fontId="25" fillId="48" borderId="28" xfId="0" applyFont="1" applyFill="1" applyBorder="1" applyAlignment="1" applyProtection="1">
      <alignment horizontal="left" vertical="center"/>
      <protection locked="0"/>
    </xf>
    <xf numFmtId="0" fontId="25" fillId="48" borderId="80" xfId="0" applyFont="1" applyFill="1" applyBorder="1" applyAlignment="1" applyProtection="1">
      <alignment horizontal="left" vertical="center"/>
      <protection locked="0"/>
    </xf>
    <xf numFmtId="0" fontId="27" fillId="38" borderId="112" xfId="0" applyFont="1" applyFill="1" applyBorder="1" applyAlignment="1" applyProtection="1">
      <alignment horizontal="center" vertical="center" wrapText="1"/>
      <protection locked="0"/>
    </xf>
    <xf numFmtId="0" fontId="16" fillId="38" borderId="112" xfId="0" applyFont="1" applyFill="1" applyBorder="1" applyAlignment="1" applyProtection="1">
      <alignment horizontal="center" vertical="center" textRotation="90"/>
      <protection locked="0"/>
    </xf>
    <xf numFmtId="0" fontId="0" fillId="39" borderId="38" xfId="0" applyFont="1" applyFill="1" applyBorder="1" applyAlignment="1" applyProtection="1">
      <alignment horizontal="left" vertical="center"/>
      <protection locked="0"/>
    </xf>
    <xf numFmtId="0" fontId="0" fillId="39" borderId="39" xfId="0" applyFont="1" applyFill="1" applyBorder="1" applyAlignment="1" applyProtection="1">
      <alignment horizontal="left" vertical="center"/>
      <protection locked="0"/>
    </xf>
    <xf numFmtId="0" fontId="0" fillId="39" borderId="41" xfId="0" applyFont="1" applyFill="1" applyBorder="1" applyAlignment="1" applyProtection="1">
      <alignment horizontal="left" vertical="center"/>
      <protection locked="0"/>
    </xf>
    <xf numFmtId="0" fontId="0" fillId="48" borderId="76" xfId="0" applyFont="1" applyFill="1" applyBorder="1" applyAlignment="1" applyProtection="1">
      <alignment horizontal="left" vertical="center"/>
      <protection locked="0"/>
    </xf>
    <xf numFmtId="0" fontId="0" fillId="48" borderId="77" xfId="0" applyFont="1" applyFill="1" applyBorder="1" applyAlignment="1" applyProtection="1">
      <alignment horizontal="left" vertical="center"/>
      <protection locked="0"/>
    </xf>
    <xf numFmtId="0" fontId="0" fillId="48" borderId="78" xfId="0" applyFont="1" applyFill="1" applyBorder="1" applyAlignment="1" applyProtection="1">
      <alignment horizontal="left" vertical="center"/>
      <protection locked="0"/>
    </xf>
    <xf numFmtId="0" fontId="20" fillId="48" borderId="27" xfId="0" applyFont="1" applyFill="1" applyBorder="1" applyAlignment="1" applyProtection="1">
      <alignment horizontal="center" vertical="center"/>
      <protection locked="0"/>
    </xf>
    <xf numFmtId="0" fontId="0" fillId="38" borderId="42" xfId="0" applyFill="1" applyBorder="1" applyAlignment="1" applyProtection="1">
      <alignment horizontal="left" vertical="center"/>
      <protection locked="0"/>
    </xf>
    <xf numFmtId="0" fontId="0" fillId="38" borderId="43" xfId="0" applyFill="1" applyBorder="1" applyAlignment="1" applyProtection="1">
      <alignment horizontal="left" vertical="center"/>
      <protection locked="0"/>
    </xf>
    <xf numFmtId="0" fontId="0" fillId="38" borderId="44" xfId="0" applyFill="1" applyBorder="1" applyAlignment="1" applyProtection="1">
      <alignment horizontal="left" vertical="center"/>
      <protection locked="0"/>
    </xf>
    <xf numFmtId="0" fontId="25" fillId="48" borderId="95" xfId="0" applyFont="1" applyFill="1" applyBorder="1" applyAlignment="1" applyProtection="1">
      <alignment horizontal="left" vertical="center"/>
      <protection hidden="1"/>
    </xf>
    <xf numFmtId="0" fontId="25" fillId="48" borderId="29" xfId="0" applyFont="1" applyFill="1" applyBorder="1" applyAlignment="1" applyProtection="1">
      <alignment horizontal="left" vertical="center"/>
      <protection hidden="1"/>
    </xf>
    <xf numFmtId="0" fontId="25" fillId="48" borderId="96" xfId="0" applyFont="1" applyFill="1" applyBorder="1" applyAlignment="1" applyProtection="1">
      <alignment horizontal="left" vertical="center"/>
      <protection hidden="1"/>
    </xf>
    <xf numFmtId="0" fontId="53" fillId="48" borderId="95" xfId="0" applyFont="1" applyFill="1" applyBorder="1" applyAlignment="1" applyProtection="1">
      <alignment horizontal="left" vertical="center"/>
      <protection hidden="1"/>
    </xf>
    <xf numFmtId="0" fontId="53" fillId="48" borderId="29" xfId="0" applyFont="1" applyFill="1" applyBorder="1" applyAlignment="1" applyProtection="1">
      <alignment horizontal="left" vertical="center"/>
      <protection hidden="1"/>
    </xf>
    <xf numFmtId="0" fontId="53" fillId="48" borderId="96" xfId="0" applyFont="1" applyFill="1" applyBorder="1" applyAlignment="1" applyProtection="1">
      <alignment horizontal="left" vertical="center"/>
      <protection hidden="1"/>
    </xf>
    <xf numFmtId="0" fontId="0" fillId="38" borderId="42" xfId="0" applyFill="1" applyBorder="1" applyAlignment="1" applyProtection="1">
      <alignment horizontal="center" vertical="center"/>
      <protection locked="0"/>
    </xf>
    <xf numFmtId="0" fontId="0" fillId="38" borderId="43" xfId="0" applyFill="1" applyBorder="1" applyAlignment="1" applyProtection="1">
      <alignment horizontal="center" vertical="center"/>
      <protection locked="0"/>
    </xf>
    <xf numFmtId="0" fontId="0" fillId="38" borderId="69" xfId="0" applyFill="1" applyBorder="1" applyAlignment="1" applyProtection="1">
      <alignment horizontal="center" vertical="center"/>
      <protection locked="0"/>
    </xf>
    <xf numFmtId="0" fontId="0" fillId="38" borderId="45" xfId="0" applyFill="1" applyBorder="1" applyAlignment="1" applyProtection="1">
      <alignment horizontal="center" vertical="center"/>
      <protection locked="0"/>
    </xf>
    <xf numFmtId="0" fontId="0" fillId="38" borderId="70" xfId="0" applyFill="1" applyBorder="1" applyAlignment="1" applyProtection="1">
      <alignment horizontal="center" vertical="center"/>
      <protection locked="0"/>
    </xf>
    <xf numFmtId="0" fontId="0" fillId="38" borderId="68" xfId="0" applyFill="1" applyBorder="1" applyAlignment="1" applyProtection="1">
      <alignment horizontal="center" vertical="center"/>
      <protection locked="0"/>
    </xf>
    <xf numFmtId="0" fontId="0" fillId="38" borderId="63" xfId="0" applyFill="1" applyBorder="1" applyAlignment="1" applyProtection="1">
      <alignment horizontal="center" vertical="center"/>
      <protection locked="0"/>
    </xf>
    <xf numFmtId="0" fontId="0" fillId="38" borderId="44" xfId="0" applyFill="1" applyBorder="1" applyAlignment="1" applyProtection="1">
      <alignment horizontal="center" vertical="center"/>
      <protection locked="0"/>
    </xf>
    <xf numFmtId="0" fontId="0" fillId="38" borderId="93" xfId="0" applyFill="1" applyBorder="1" applyAlignment="1" applyProtection="1">
      <alignment horizontal="center" vertical="center"/>
      <protection locked="0"/>
    </xf>
    <xf numFmtId="0" fontId="0" fillId="38" borderId="74" xfId="0" applyFill="1" applyBorder="1" applyAlignment="1" applyProtection="1">
      <alignment horizontal="center" vertical="center"/>
      <protection locked="0"/>
    </xf>
    <xf numFmtId="0" fontId="0" fillId="38" borderId="57" xfId="0" applyFill="1" applyBorder="1" applyAlignment="1" applyProtection="1">
      <alignment horizontal="center" vertical="center"/>
      <protection locked="0"/>
    </xf>
    <xf numFmtId="0" fontId="0" fillId="38" borderId="61" xfId="0" applyFill="1" applyBorder="1" applyAlignment="1" applyProtection="1">
      <alignment horizontal="center" vertical="center"/>
      <protection locked="0"/>
    </xf>
    <xf numFmtId="0" fontId="0" fillId="38" borderId="72" xfId="0" applyFill="1" applyBorder="1" applyAlignment="1" applyProtection="1">
      <alignment horizontal="center" vertical="center"/>
      <protection locked="0"/>
    </xf>
    <xf numFmtId="0" fontId="0" fillId="38" borderId="73" xfId="0" applyFill="1" applyBorder="1" applyAlignment="1" applyProtection="1">
      <alignment horizontal="center" vertical="center"/>
      <protection locked="0"/>
    </xf>
    <xf numFmtId="0" fontId="0" fillId="38" borderId="75" xfId="0" applyFill="1" applyBorder="1" applyAlignment="1" applyProtection="1">
      <alignment horizontal="center" vertical="center"/>
      <protection locked="0"/>
    </xf>
    <xf numFmtId="0" fontId="16" fillId="38" borderId="85" xfId="0" applyFont="1" applyFill="1" applyBorder="1" applyAlignment="1" applyProtection="1">
      <alignment horizontal="center" vertical="center"/>
      <protection locked="0"/>
    </xf>
    <xf numFmtId="0" fontId="16" fillId="38" borderId="85" xfId="0" applyFont="1" applyFill="1" applyBorder="1" applyAlignment="1" applyProtection="1">
      <alignment horizontal="right" vertical="center"/>
      <protection locked="0"/>
    </xf>
    <xf numFmtId="0" fontId="20" fillId="38" borderId="62" xfId="0" applyFont="1" applyFill="1" applyBorder="1" applyAlignment="1" applyProtection="1">
      <alignment horizontal="left" vertical="center"/>
      <protection locked="0"/>
    </xf>
    <xf numFmtId="0" fontId="20" fillId="38" borderId="24" xfId="0" applyFont="1" applyFill="1" applyBorder="1" applyAlignment="1" applyProtection="1">
      <alignment horizontal="left" vertical="center"/>
      <protection locked="0"/>
    </xf>
    <xf numFmtId="0" fontId="20" fillId="38" borderId="56" xfId="0" applyFont="1" applyFill="1" applyBorder="1" applyAlignment="1" applyProtection="1">
      <alignment horizontal="left" vertical="center"/>
      <protection locked="0"/>
    </xf>
    <xf numFmtId="0" fontId="0" fillId="38" borderId="26" xfId="0" applyFill="1" applyBorder="1" applyAlignment="1" applyProtection="1">
      <alignment horizontal="left" vertical="center"/>
      <protection locked="0"/>
    </xf>
    <xf numFmtId="0" fontId="0" fillId="38" borderId="31" xfId="0" applyFill="1" applyBorder="1" applyAlignment="1" applyProtection="1">
      <alignment horizontal="left" vertical="center"/>
      <protection locked="0"/>
    </xf>
    <xf numFmtId="0" fontId="0" fillId="39" borderId="48" xfId="0" applyFont="1" applyFill="1" applyBorder="1" applyAlignment="1" applyProtection="1">
      <alignment horizontal="left" vertical="center"/>
      <protection locked="0"/>
    </xf>
    <xf numFmtId="0" fontId="0" fillId="39" borderId="49" xfId="0" applyFont="1" applyFill="1" applyBorder="1" applyAlignment="1" applyProtection="1">
      <alignment horizontal="left" vertical="center"/>
      <protection locked="0"/>
    </xf>
    <xf numFmtId="0" fontId="0" fillId="39" borderId="50" xfId="0" applyFont="1" applyFill="1" applyBorder="1" applyAlignment="1" applyProtection="1">
      <alignment horizontal="left" vertical="center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300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npower budget Status'!A86:V100"/><Relationship Id="rId13" Type="http://schemas.openxmlformats.org/officeDocument/2006/relationships/hyperlink" Target="#'Manpower budget Status'!A102:V114"/><Relationship Id="rId3" Type="http://schemas.openxmlformats.org/officeDocument/2006/relationships/hyperlink" Target="#Finishing!A1"/><Relationship Id="rId7" Type="http://schemas.openxmlformats.org/officeDocument/2006/relationships/hyperlink" Target="#'Manpower budget Status'!X20"/><Relationship Id="rId12" Type="http://schemas.openxmlformats.org/officeDocument/2006/relationships/hyperlink" Target="#'Manpower budget Status'!X25"/><Relationship Id="rId2" Type="http://schemas.openxmlformats.org/officeDocument/2006/relationships/hyperlink" Target="#'Sewing Summery(Production &amp; Q) '!A1"/><Relationship Id="rId1" Type="http://schemas.openxmlformats.org/officeDocument/2006/relationships/hyperlink" Target="#Cutting!A1"/><Relationship Id="rId6" Type="http://schemas.openxmlformats.org/officeDocument/2006/relationships/hyperlink" Target="#'Manpower budget Status'!A70:V82"/><Relationship Id="rId11" Type="http://schemas.openxmlformats.org/officeDocument/2006/relationships/hyperlink" Target="#'Manpower budget Status'!X24"/><Relationship Id="rId5" Type="http://schemas.openxmlformats.org/officeDocument/2006/relationships/hyperlink" Target="#Sample!A1"/><Relationship Id="rId15" Type="http://schemas.openxmlformats.org/officeDocument/2006/relationships/hyperlink" Target="#'Manpower budget Status'!A154:V168"/><Relationship Id="rId10" Type="http://schemas.openxmlformats.org/officeDocument/2006/relationships/hyperlink" Target="#'Manpower budget Status'!X23"/><Relationship Id="rId4" Type="http://schemas.openxmlformats.org/officeDocument/2006/relationships/hyperlink" Target="#Store!A1"/><Relationship Id="rId9" Type="http://schemas.openxmlformats.org/officeDocument/2006/relationships/hyperlink" Target="#'Manpower budget Status'!X22"/><Relationship Id="rId14" Type="http://schemas.openxmlformats.org/officeDocument/2006/relationships/hyperlink" Target="#'Manpower budget Status'!A128:V15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anpower budget Statu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npower budget Statu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npower budget Statu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anpower budget Statu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anpower budget Statu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anpower budget Statu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161926</xdr:colOff>
      <xdr:row>4</xdr:row>
      <xdr:rowOff>28575</xdr:rowOff>
    </xdr:from>
    <xdr:to>
      <xdr:col>25</xdr:col>
      <xdr:colOff>304801</xdr:colOff>
      <xdr:row>6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667751" y="1828800"/>
          <a:ext cx="1209675" cy="628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400" b="1"/>
        </a:p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161926</xdr:colOff>
      <xdr:row>7</xdr:row>
      <xdr:rowOff>28575</xdr:rowOff>
    </xdr:from>
    <xdr:to>
      <xdr:col>25</xdr:col>
      <xdr:colOff>304801</xdr:colOff>
      <xdr:row>8</xdr:row>
      <xdr:rowOff>219075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8667751" y="2667000"/>
          <a:ext cx="1209675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161926</xdr:colOff>
      <xdr:row>10</xdr:row>
      <xdr:rowOff>19049</xdr:rowOff>
    </xdr:from>
    <xdr:to>
      <xdr:col>25</xdr:col>
      <xdr:colOff>304801</xdr:colOff>
      <xdr:row>11</xdr:row>
      <xdr:rowOff>228600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8782051" y="3571874"/>
          <a:ext cx="1209675" cy="5143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161926</xdr:colOff>
      <xdr:row>13</xdr:row>
      <xdr:rowOff>28575</xdr:rowOff>
    </xdr:from>
    <xdr:to>
      <xdr:col>25</xdr:col>
      <xdr:colOff>304801</xdr:colOff>
      <xdr:row>14</xdr:row>
      <xdr:rowOff>276225</xdr:rowOff>
    </xdr:to>
    <xdr:sp macro="" textlink="">
      <xdr:nvSpPr>
        <xdr:cNvPr id="5" name="Rectangle 4">
          <a:hlinkClick xmlns:r="http://schemas.openxmlformats.org/officeDocument/2006/relationships" r:id="rId4"/>
        </xdr:cNvPr>
        <xdr:cNvSpPr/>
      </xdr:nvSpPr>
      <xdr:spPr>
        <a:xfrm>
          <a:off x="8667751" y="4495800"/>
          <a:ext cx="1209675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219075</xdr:colOff>
      <xdr:row>16</xdr:row>
      <xdr:rowOff>0</xdr:rowOff>
    </xdr:from>
    <xdr:to>
      <xdr:col>26</xdr:col>
      <xdr:colOff>9525</xdr:colOff>
      <xdr:row>17</xdr:row>
      <xdr:rowOff>209550</xdr:rowOff>
    </xdr:to>
    <xdr:sp macro="" textlink="">
      <xdr:nvSpPr>
        <xdr:cNvPr id="7" name="Rectangle 6">
          <a:hlinkClick xmlns:r="http://schemas.openxmlformats.org/officeDocument/2006/relationships" r:id="rId5"/>
        </xdr:cNvPr>
        <xdr:cNvSpPr/>
      </xdr:nvSpPr>
      <xdr:spPr>
        <a:xfrm>
          <a:off x="8724900" y="5381625"/>
          <a:ext cx="1209675" cy="5143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238125</xdr:colOff>
      <xdr:row>19</xdr:row>
      <xdr:rowOff>0</xdr:rowOff>
    </xdr:from>
    <xdr:to>
      <xdr:col>26</xdr:col>
      <xdr:colOff>28575</xdr:colOff>
      <xdr:row>20</xdr:row>
      <xdr:rowOff>9525</xdr:rowOff>
    </xdr:to>
    <xdr:sp macro="" textlink="">
      <xdr:nvSpPr>
        <xdr:cNvPr id="8" name="Rectangle 7">
          <a:hlinkClick xmlns:r="http://schemas.openxmlformats.org/officeDocument/2006/relationships" r:id="rId6"/>
        </xdr:cNvPr>
        <xdr:cNvSpPr/>
      </xdr:nvSpPr>
      <xdr:spPr>
        <a:xfrm>
          <a:off x="8743950" y="6296025"/>
          <a:ext cx="1209675" cy="314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24</xdr:col>
      <xdr:colOff>19050</xdr:colOff>
      <xdr:row>72</xdr:row>
      <xdr:rowOff>142875</xdr:rowOff>
    </xdr:from>
    <xdr:to>
      <xdr:col>26</xdr:col>
      <xdr:colOff>238125</xdr:colOff>
      <xdr:row>78</xdr:row>
      <xdr:rowOff>114300</xdr:rowOff>
    </xdr:to>
    <xdr:sp macro="" textlink="">
      <xdr:nvSpPr>
        <xdr:cNvPr id="9" name="Rectangle 8">
          <a:hlinkClick xmlns:r="http://schemas.openxmlformats.org/officeDocument/2006/relationships" r:id="rId7"/>
        </xdr:cNvPr>
        <xdr:cNvSpPr/>
      </xdr:nvSpPr>
      <xdr:spPr>
        <a:xfrm>
          <a:off x="9353550" y="23841075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22</xdr:col>
      <xdr:colOff>276225</xdr:colOff>
      <xdr:row>21</xdr:row>
      <xdr:rowOff>38101</xdr:rowOff>
    </xdr:from>
    <xdr:to>
      <xdr:col>26</xdr:col>
      <xdr:colOff>66675</xdr:colOff>
      <xdr:row>21</xdr:row>
      <xdr:rowOff>304801</xdr:rowOff>
    </xdr:to>
    <xdr:sp macro="" textlink="">
      <xdr:nvSpPr>
        <xdr:cNvPr id="10" name="Rectangle 9">
          <a:hlinkClick xmlns:r="http://schemas.openxmlformats.org/officeDocument/2006/relationships" r:id="rId8"/>
        </xdr:cNvPr>
        <xdr:cNvSpPr/>
      </xdr:nvSpPr>
      <xdr:spPr>
        <a:xfrm>
          <a:off x="8943975" y="6838951"/>
          <a:ext cx="1209675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26</xdr:col>
      <xdr:colOff>219075</xdr:colOff>
      <xdr:row>92</xdr:row>
      <xdr:rowOff>9525</xdr:rowOff>
    </xdr:to>
    <xdr:sp macro="" textlink="">
      <xdr:nvSpPr>
        <xdr:cNvPr id="11" name="Rectangle 10">
          <a:hlinkClick xmlns:r="http://schemas.openxmlformats.org/officeDocument/2006/relationships" r:id="rId9"/>
        </xdr:cNvPr>
        <xdr:cNvSpPr/>
      </xdr:nvSpPr>
      <xdr:spPr>
        <a:xfrm>
          <a:off x="9382125" y="26717625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26</xdr:col>
      <xdr:colOff>219075</xdr:colOff>
      <xdr:row>108</xdr:row>
      <xdr:rowOff>9525</xdr:rowOff>
    </xdr:to>
    <xdr:sp macro="" textlink="">
      <xdr:nvSpPr>
        <xdr:cNvPr id="12" name="Rectangle 11">
          <a:hlinkClick xmlns:r="http://schemas.openxmlformats.org/officeDocument/2006/relationships" r:id="rId10"/>
        </xdr:cNvPr>
        <xdr:cNvSpPr/>
      </xdr:nvSpPr>
      <xdr:spPr>
        <a:xfrm>
          <a:off x="9382125" y="30232350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26</xdr:col>
      <xdr:colOff>219075</xdr:colOff>
      <xdr:row>122</xdr:row>
      <xdr:rowOff>9525</xdr:rowOff>
    </xdr:to>
    <xdr:sp macro="" textlink="">
      <xdr:nvSpPr>
        <xdr:cNvPr id="13" name="Rectangle 12">
          <a:hlinkClick xmlns:r="http://schemas.openxmlformats.org/officeDocument/2006/relationships" r:id="rId11"/>
        </xdr:cNvPr>
        <xdr:cNvSpPr/>
      </xdr:nvSpPr>
      <xdr:spPr>
        <a:xfrm>
          <a:off x="9382125" y="33337500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26</xdr:col>
      <xdr:colOff>219075</xdr:colOff>
      <xdr:row>133</xdr:row>
      <xdr:rowOff>28575</xdr:rowOff>
    </xdr:to>
    <xdr:sp macro="" textlink="">
      <xdr:nvSpPr>
        <xdr:cNvPr id="14" name="Rectangle 13">
          <a:hlinkClick xmlns:r="http://schemas.openxmlformats.org/officeDocument/2006/relationships" r:id="rId11"/>
        </xdr:cNvPr>
        <xdr:cNvSpPr/>
      </xdr:nvSpPr>
      <xdr:spPr>
        <a:xfrm>
          <a:off x="9382125" y="36099750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26</xdr:col>
      <xdr:colOff>219075</xdr:colOff>
      <xdr:row>146</xdr:row>
      <xdr:rowOff>104775</xdr:rowOff>
    </xdr:to>
    <xdr:sp macro="" textlink="">
      <xdr:nvSpPr>
        <xdr:cNvPr id="15" name="Rectangle 14">
          <a:hlinkClick xmlns:r="http://schemas.openxmlformats.org/officeDocument/2006/relationships" r:id="rId11"/>
        </xdr:cNvPr>
        <xdr:cNvSpPr/>
      </xdr:nvSpPr>
      <xdr:spPr>
        <a:xfrm>
          <a:off x="9382125" y="39023925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26</xdr:col>
      <xdr:colOff>219075</xdr:colOff>
      <xdr:row>159</xdr:row>
      <xdr:rowOff>171450</xdr:rowOff>
    </xdr:to>
    <xdr:sp macro="" textlink="">
      <xdr:nvSpPr>
        <xdr:cNvPr id="16" name="Rectangle 15">
          <a:hlinkClick xmlns:r="http://schemas.openxmlformats.org/officeDocument/2006/relationships" r:id="rId12"/>
        </xdr:cNvPr>
        <xdr:cNvSpPr/>
      </xdr:nvSpPr>
      <xdr:spPr>
        <a:xfrm>
          <a:off x="9382125" y="42090975"/>
          <a:ext cx="923925" cy="13716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800" b="1"/>
            <a:t> Back </a:t>
          </a:r>
        </a:p>
      </xdr:txBody>
    </xdr:sp>
    <xdr:clientData/>
  </xdr:twoCellAnchor>
  <xdr:twoCellAnchor>
    <xdr:from>
      <xdr:col>22</xdr:col>
      <xdr:colOff>276225</xdr:colOff>
      <xdr:row>22</xdr:row>
      <xdr:rowOff>38101</xdr:rowOff>
    </xdr:from>
    <xdr:to>
      <xdr:col>26</xdr:col>
      <xdr:colOff>66675</xdr:colOff>
      <xdr:row>22</xdr:row>
      <xdr:rowOff>304801</xdr:rowOff>
    </xdr:to>
    <xdr:sp macro="" textlink="">
      <xdr:nvSpPr>
        <xdr:cNvPr id="17" name="Rectangle 16">
          <a:hlinkClick xmlns:r="http://schemas.openxmlformats.org/officeDocument/2006/relationships" r:id="rId13"/>
        </xdr:cNvPr>
        <xdr:cNvSpPr/>
      </xdr:nvSpPr>
      <xdr:spPr>
        <a:xfrm>
          <a:off x="8943975" y="6838951"/>
          <a:ext cx="1209675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276225</xdr:colOff>
      <xdr:row>23</xdr:row>
      <xdr:rowOff>38101</xdr:rowOff>
    </xdr:from>
    <xdr:to>
      <xdr:col>26</xdr:col>
      <xdr:colOff>66675</xdr:colOff>
      <xdr:row>23</xdr:row>
      <xdr:rowOff>304801</xdr:rowOff>
    </xdr:to>
    <xdr:sp macro="" textlink="">
      <xdr:nvSpPr>
        <xdr:cNvPr id="18" name="Rectangle 17">
          <a:hlinkClick xmlns:r="http://schemas.openxmlformats.org/officeDocument/2006/relationships" r:id="rId14"/>
        </xdr:cNvPr>
        <xdr:cNvSpPr/>
      </xdr:nvSpPr>
      <xdr:spPr>
        <a:xfrm>
          <a:off x="8943975" y="6838951"/>
          <a:ext cx="1209675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  <xdr:twoCellAnchor>
    <xdr:from>
      <xdr:col>22</xdr:col>
      <xdr:colOff>276225</xdr:colOff>
      <xdr:row>24</xdr:row>
      <xdr:rowOff>38101</xdr:rowOff>
    </xdr:from>
    <xdr:to>
      <xdr:col>26</xdr:col>
      <xdr:colOff>66675</xdr:colOff>
      <xdr:row>24</xdr:row>
      <xdr:rowOff>304801</xdr:rowOff>
    </xdr:to>
    <xdr:sp macro="" textlink="">
      <xdr:nvSpPr>
        <xdr:cNvPr id="19" name="Rectangle 18">
          <a:hlinkClick xmlns:r="http://schemas.openxmlformats.org/officeDocument/2006/relationships" r:id="rId15"/>
        </xdr:cNvPr>
        <xdr:cNvSpPr/>
      </xdr:nvSpPr>
      <xdr:spPr>
        <a:xfrm>
          <a:off x="8943975" y="6838951"/>
          <a:ext cx="1209675" cy="266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Go for details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200025</xdr:colOff>
      <xdr:row>1</xdr:row>
      <xdr:rowOff>76200</xdr:rowOff>
    </xdr:from>
    <xdr:to>
      <xdr:col>30</xdr:col>
      <xdr:colOff>0</xdr:colOff>
      <xdr:row>5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2325350" y="276225"/>
          <a:ext cx="1343025" cy="1495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Back To  </a:t>
          </a:r>
        </a:p>
        <a:p>
          <a:pPr algn="l"/>
          <a:r>
            <a:rPr lang="en-US" sz="1800"/>
            <a:t>Manpower Budget Sheet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174111</xdr:colOff>
      <xdr:row>1</xdr:row>
      <xdr:rowOff>0</xdr:rowOff>
    </xdr:from>
    <xdr:to>
      <xdr:col>49</xdr:col>
      <xdr:colOff>513426</xdr:colOff>
      <xdr:row>4</xdr:row>
      <xdr:rowOff>82037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3468143" y="245806"/>
          <a:ext cx="1343025" cy="1495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Back To  </a:t>
          </a:r>
        </a:p>
        <a:p>
          <a:pPr algn="l"/>
          <a:r>
            <a:rPr lang="en-US" sz="1800"/>
            <a:t>Manpower Budget Sheet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23</xdr:col>
      <xdr:colOff>57150</xdr:colOff>
      <xdr:row>6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763125" y="247650"/>
          <a:ext cx="1343025" cy="1495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Back To  </a:t>
          </a:r>
        </a:p>
        <a:p>
          <a:pPr algn="l"/>
          <a:r>
            <a:rPr lang="en-US" sz="1800"/>
            <a:t>Manpower Budget Sheet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30</xdr:col>
      <xdr:colOff>104775</xdr:colOff>
      <xdr:row>4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2372975" y="200025"/>
          <a:ext cx="1343025" cy="1495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Back To  </a:t>
          </a:r>
        </a:p>
        <a:p>
          <a:pPr algn="l"/>
          <a:r>
            <a:rPr lang="en-US" sz="1800"/>
            <a:t>Manpower Budget Sheet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1</xdr:row>
      <xdr:rowOff>0</xdr:rowOff>
    </xdr:from>
    <xdr:to>
      <xdr:col>29</xdr:col>
      <xdr:colOff>238125</xdr:colOff>
      <xdr:row>5</xdr:row>
      <xdr:rowOff>47625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2306300" y="200025"/>
          <a:ext cx="1343025" cy="1495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Back To  </a:t>
          </a:r>
        </a:p>
        <a:p>
          <a:pPr algn="l"/>
          <a:r>
            <a:rPr lang="en-US" sz="1800"/>
            <a:t>Manpower Budget Sheet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30</xdr:col>
      <xdr:colOff>104775</xdr:colOff>
      <xdr:row>4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2430125" y="200025"/>
          <a:ext cx="1343025" cy="14954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Back To  </a:t>
          </a:r>
        </a:p>
        <a:p>
          <a:pPr algn="l"/>
          <a:r>
            <a:rPr lang="en-US" sz="1800"/>
            <a:t>Manpower Budget Sheet 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. Hasan Mahmud" refreshedDate="44365.042079166669" createdVersion="5" refreshedVersion="5" minRefreshableVersion="3" recordCount="2861">
  <cacheSource type="worksheet">
    <worksheetSource ref="A5:V2866" sheet="Attendance"/>
  </cacheSource>
  <cacheFields count="22">
    <cacheField name="SL" numFmtId="0">
      <sharedItems containsString="0" containsBlank="1" containsNumber="1" containsInteger="1" minValue="1" maxValue="1253"/>
    </cacheField>
    <cacheField name="Emp Code" numFmtId="0">
      <sharedItems containsString="0" containsBlank="1" containsNumber="1" containsInteger="1" minValue="18266" maxValue="28694"/>
    </cacheField>
    <cacheField name="Punch Card" numFmtId="0">
      <sharedItems containsString="0" containsBlank="1" containsNumber="1" containsInteger="1" minValue="18266" maxValue="28694"/>
    </cacheField>
    <cacheField name="Name" numFmtId="0">
      <sharedItems containsBlank="1"/>
    </cacheField>
    <cacheField name="Designation" numFmtId="0">
      <sharedItems containsBlank="1" containsMixedTypes="1" containsNumber="1" containsInteger="1" minValue="0" maxValue="0" count="84">
        <s v="Office Peon"/>
        <s v="Baby Sitter"/>
        <s v="Cleaner"/>
        <s v="Asst. Manager"/>
        <s v="Sr. Manager (IE, Production Planning and Control)"/>
        <s v="Deputy Manager"/>
        <s v="Technical Incharge"/>
        <s v="Sr. Quality Controller"/>
        <s v="Asst. Incharge"/>
        <s v="Line Chief"/>
        <s v="Supervisor"/>
        <s v="Quality Controller"/>
        <s v="Sr. Officer"/>
        <s v="Incharge"/>
        <s v="Technecian"/>
        <s v="Merchandiser"/>
        <s v="Asst. Supervisor"/>
        <s v="Quality Incharge"/>
        <s v="Jr. Officer"/>
        <s v="GPQ"/>
        <s v="Trainee Merchandiser"/>
        <s v="Sr. Line Chief"/>
        <s v="Executive"/>
        <s v="Deputy Production Manager"/>
        <s v="Sr. supervisor"/>
        <s v="Sample and CAD Manager"/>
        <s v="Sr. Merchandiser"/>
        <s v="CAD Officer"/>
        <s v="AGM"/>
        <s v="Trainee Officer"/>
        <s v="Quality Auditor"/>
        <s v="Wash Co- Ordinator"/>
        <s v="Messenger"/>
        <s v="Technician ( CAD And PATTERN)"/>
        <s v="Jr. Store Officer"/>
        <s v="Team Leader"/>
        <s v="Asst. Quality Manager"/>
        <s v="Sr. Incharge"/>
        <s v="Asst. Officer"/>
        <s v="Sr. Manager (Production)"/>
        <s v="Store Officer"/>
        <s v="Finishing Manager"/>
        <s v="Gr. Operator"/>
        <s v="Gr. Needle Man"/>
        <s v="Jr. Officer (IE)"/>
        <s v="Asst. Reporter"/>
        <s v="General Cutter Man"/>
        <s v="Operator"/>
        <s v="Jr. Operator"/>
        <s v="Loader"/>
        <s v="General Q.I"/>
        <s v="Gr. Iron Man"/>
        <s v="Line Ironman"/>
        <s v="Gr. Scissor Man"/>
        <s v="Gr. Inputman"/>
        <s v="Finishing Assistant"/>
        <s v="Asst. Operator"/>
        <s v="Asst. Q.I"/>
        <s v="Gr. Folding Man"/>
        <s v="Asst. Cutter Man"/>
        <s v="Spot Man"/>
        <s v="Jr. Packing Man"/>
        <s v="Gr. Packing Man"/>
        <s v="Jr. Iron Man"/>
        <s v="Iron Man"/>
        <s v="Jr. Q.I"/>
        <s v="Asst. Receive Man"/>
        <s v="Assort Man"/>
        <s v="Gr. Tagman"/>
        <s v="Jr. Folding Man"/>
        <s v="Q.I"/>
        <s v="Jr. Cutter Man"/>
        <s v="Gr. Lay man"/>
        <s v="Gr. Numbering Man"/>
        <s v="Asst. Mechanic"/>
        <s v="Jr. Numbering Man"/>
        <s v="Gr. Polyman"/>
        <s v="Jr. Assort Man"/>
        <s v="Gr. Assort Man"/>
        <s v="Jr. Inputman"/>
        <s v="Gr. Handtag Man"/>
        <s v="Sr. Operator"/>
        <m/>
        <n v="0" u="1"/>
      </sharedItems>
    </cacheField>
    <cacheField name="Department" numFmtId="0">
      <sharedItems containsBlank="1"/>
    </cacheField>
    <cacheField name="Location" numFmtId="0">
      <sharedItems containsBlank="1"/>
    </cacheField>
    <cacheField name="Section" numFmtId="0">
      <sharedItems containsBlank="1" containsMixedTypes="1" containsNumber="1" containsInteger="1" minValue="0" maxValue="0" count="16">
        <s v="Admin"/>
        <s v="Cleaner"/>
        <s v="Machanical"/>
        <s v="IE"/>
        <s v="Cutting"/>
        <s v="Sewing"/>
        <s v="Fabric Inspection"/>
        <s v="Sample"/>
        <s v="Fabric Store"/>
        <s v="Merchandising"/>
        <s v="CAD"/>
        <s v="Electrical"/>
        <s v="Finishing"/>
        <s v="Planning"/>
        <m/>
        <n v="0" u="1"/>
      </sharedItems>
    </cacheField>
    <cacheField name="Sub Section" numFmtId="0">
      <sharedItems containsBlank="1" containsMixedTypes="1" containsNumber="1" containsInteger="1" minValue="301" maxValue="316"/>
    </cacheField>
    <cacheField name="Attnd. Date" numFmtId="0">
      <sharedItems containsBlank="1"/>
    </cacheField>
    <cacheField name="ID Card" numFmtId="0">
      <sharedItems containsString="0" containsBlank="1" containsNumber="1" containsInteger="1" minValue="20201020045" maxValue="20215022889"/>
    </cacheField>
    <cacheField name="In Time" numFmtId="0">
      <sharedItems containsNonDate="0" containsDate="1" containsString="0" containsBlank="1" minDate="1899-12-30T00:00:00" maxDate="1899-12-30T09:30:49"/>
    </cacheField>
    <cacheField name="Out Time" numFmtId="0">
      <sharedItems containsNonDate="0" containsDate="1" containsString="0" containsBlank="1" minDate="1899-12-30T00:00:00" maxDate="1899-12-31T00:00:00"/>
    </cacheField>
    <cacheField name="Status" numFmtId="0">
      <sharedItems containsBlank="1"/>
    </cacheField>
    <cacheField name="Late Min" numFmtId="0">
      <sharedItems containsString="0" containsBlank="1" containsNumber="1" containsInteger="1" minValue="0" maxValue="49"/>
    </cacheField>
    <cacheField name="OT" numFmtId="0">
      <sharedItems containsString="0" containsBlank="1" containsNumber="1" containsInteger="1" minValue="0" maxValue="0"/>
    </cacheField>
    <cacheField name="Shift Name" numFmtId="0">
      <sharedItems containsBlank="1"/>
    </cacheField>
    <cacheField name="Remarks" numFmtId="0">
      <sharedItems containsNonDate="0" containsString="0" containsBlank="1"/>
    </cacheField>
    <cacheField name="Present" numFmtId="0">
      <sharedItems containsMixedTypes="1" containsNumber="1" containsInteger="1" minValue="1" maxValue="1"/>
    </cacheField>
    <cacheField name="Absent" numFmtId="0">
      <sharedItems containsMixedTypes="1" containsNumber="1" containsInteger="1" minValue="1" maxValue="1"/>
    </cacheField>
    <cacheField name="Leave" numFmtId="0">
      <sharedItems containsMixedTypes="1" containsNumber="1" containsInteger="1" minValue="1" maxValue="1"/>
    </cacheField>
    <cacheField name="Total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1">
  <r>
    <n v="1"/>
    <n v="20562"/>
    <n v="20562"/>
    <s v="MD. SUJON RANA"/>
    <x v="0"/>
    <s v="Admin"/>
    <s v="Dakkhin Vangnahati, Boiragirchala, Sreepur, Gazipur, Bangladesh."/>
    <x v="0"/>
    <m/>
    <s v="17-06-2021"/>
    <n v="20201020045"/>
    <d v="1899-12-30T07:51:09"/>
    <d v="1899-12-30T00:00:00"/>
    <s v="P"/>
    <n v="0"/>
    <n v="0"/>
    <s v="Washing 08-17"/>
    <m/>
    <n v="1"/>
    <s v=""/>
    <s v=""/>
    <n v="1"/>
  </r>
  <r>
    <n v="2"/>
    <n v="22457"/>
    <n v="22457"/>
    <s v="MAHMUDA AKTER"/>
    <x v="1"/>
    <s v="Admin"/>
    <s v="Dakkhin Vangnahati, Boiragirchala, Sreepur, Gazipur, Bangladesh."/>
    <x v="0"/>
    <m/>
    <s v="17-06-2021"/>
    <n v="20201020050"/>
    <d v="1899-12-30T08:36:26"/>
    <d v="1899-12-30T00:00:00"/>
    <s v="D"/>
    <n v="6"/>
    <n v="0"/>
    <s v="General (DGWL)"/>
    <m/>
    <n v="1"/>
    <s v=""/>
    <s v=""/>
    <n v="1"/>
  </r>
  <r>
    <n v="3"/>
    <n v="18841"/>
    <n v="18841"/>
    <s v="MST. SALINA"/>
    <x v="2"/>
    <s v="Admin"/>
    <s v="Dakkhin Vangnahati, Boiragirchala, Sreepur, Gazipur, Bangladesh."/>
    <x v="1"/>
    <m/>
    <s v="17-06-2021"/>
    <n v="20201080055"/>
    <d v="1899-12-30T07:12:45"/>
    <d v="1899-12-30T00:00:00"/>
    <s v="P"/>
    <n v="0"/>
    <n v="0"/>
    <s v="Washing (07.30-16.30)"/>
    <m/>
    <n v="1"/>
    <s v=""/>
    <s v=""/>
    <n v="1"/>
  </r>
  <r>
    <n v="4"/>
    <n v="19372"/>
    <n v="19372"/>
    <s v="MD. SULTAN MIA"/>
    <x v="2"/>
    <s v="Admin"/>
    <s v="Dakkhin Vangnahati, Boiragirchala, Sreepur, Gazipur, Bangladesh."/>
    <x v="1"/>
    <m/>
    <s v="17-06-2021"/>
    <n v="20201080058"/>
    <d v="1899-12-30T07:28:31"/>
    <d v="1899-12-30T00:00:00"/>
    <s v="P"/>
    <n v="0"/>
    <n v="0"/>
    <s v="Washing (07.30-16.30)"/>
    <m/>
    <n v="1"/>
    <s v=""/>
    <s v=""/>
    <n v="1"/>
  </r>
  <r>
    <n v="5"/>
    <n v="19679"/>
    <n v="19679"/>
    <s v="MST. KOHINUR BEGUM"/>
    <x v="2"/>
    <s v="Admin"/>
    <s v="Dakkhin Vangnahati, Boiragirchala, Sreepur, Gazipur, Bangladesh."/>
    <x v="1"/>
    <m/>
    <s v="17-06-2021"/>
    <n v="20201080060"/>
    <d v="1899-12-30T07:21:42"/>
    <d v="1899-12-30T00:00:00"/>
    <s v="P"/>
    <n v="0"/>
    <n v="0"/>
    <s v="Washing (07.30-16.30)"/>
    <m/>
    <n v="1"/>
    <s v=""/>
    <s v=""/>
    <n v="1"/>
  </r>
  <r>
    <n v="6"/>
    <n v="19680"/>
    <n v="19680"/>
    <s v="SREE MOTI NIRMOLA RANI"/>
    <x v="2"/>
    <s v="Admin"/>
    <s v="Dakkhin Vangnahati, Boiragirchala, Sreepur, Gazipur, Bangladesh."/>
    <x v="1"/>
    <m/>
    <s v="17-06-2021"/>
    <n v="20201080061"/>
    <d v="1899-12-30T07:15:51"/>
    <d v="1899-12-30T00:00:00"/>
    <s v="P"/>
    <n v="0"/>
    <n v="0"/>
    <s v="Washing (07.30-16.30)"/>
    <m/>
    <n v="1"/>
    <s v=""/>
    <s v=""/>
    <n v="1"/>
  </r>
  <r>
    <n v="7"/>
    <n v="19841"/>
    <n v="19841"/>
    <s v="SREE ONIKA"/>
    <x v="2"/>
    <s v="Admin"/>
    <s v="Dakkhin Vangnahati, Boiragirchala, Sreepur, Gazipur, Bangladesh."/>
    <x v="1"/>
    <m/>
    <s v="17-06-2021"/>
    <n v="20201080062"/>
    <d v="1899-12-30T07:28:54"/>
    <d v="1899-12-30T00:00:00"/>
    <s v="P"/>
    <n v="0"/>
    <n v="0"/>
    <s v="Washing (07.30-16.30)"/>
    <m/>
    <n v="1"/>
    <s v=""/>
    <s v=""/>
    <n v="1"/>
  </r>
  <r>
    <n v="8"/>
    <n v="20368"/>
    <n v="20368"/>
    <s v="HABE"/>
    <x v="2"/>
    <s v="Admin"/>
    <s v="Dakkhin Vangnahati, Boiragirchala, Sreepur, Gazipur, Bangladesh."/>
    <x v="1"/>
    <m/>
    <s v="17-06-2021"/>
    <n v="20201080063"/>
    <d v="1899-12-30T07:21:23"/>
    <d v="1899-12-30T00:00:00"/>
    <s v="P"/>
    <n v="0"/>
    <n v="0"/>
    <s v="Washing (07.30-16.30)"/>
    <m/>
    <n v="1"/>
    <s v=""/>
    <s v=""/>
    <n v="1"/>
  </r>
  <r>
    <n v="9"/>
    <n v="20505"/>
    <n v="20505"/>
    <s v="MST. ABEDA KHATUN"/>
    <x v="2"/>
    <s v="Admin"/>
    <s v="Dakkhin Vangnahati, Boiragirchala, Sreepur, Gazipur, Bangladesh."/>
    <x v="1"/>
    <m/>
    <s v="17-06-2021"/>
    <n v="20201080064"/>
    <d v="1899-12-30T07:17:42"/>
    <d v="1899-12-30T00:00:00"/>
    <s v="P"/>
    <n v="0"/>
    <n v="0"/>
    <s v="Washing (07.30-16.30)"/>
    <m/>
    <n v="1"/>
    <s v=""/>
    <s v=""/>
    <n v="1"/>
  </r>
  <r>
    <n v="10"/>
    <n v="20506"/>
    <n v="20506"/>
    <s v="MST. ROZINA KHATUN"/>
    <x v="2"/>
    <s v="Admin"/>
    <s v="Dakkhin Vangnahati, Boiragirchala, Sreepur, Gazipur, Bangladesh."/>
    <x v="1"/>
    <m/>
    <s v="17-06-2021"/>
    <n v="20201080065"/>
    <d v="1899-12-30T07:26:25"/>
    <d v="1899-12-30T00:00:00"/>
    <s v="P"/>
    <n v="0"/>
    <n v="0"/>
    <s v="Washing (07.30-16.30)"/>
    <m/>
    <n v="1"/>
    <s v=""/>
    <s v=""/>
    <n v="1"/>
  </r>
  <r>
    <n v="11"/>
    <n v="20564"/>
    <n v="20564"/>
    <s v="NASIMA"/>
    <x v="2"/>
    <s v="Admin"/>
    <s v="Dakkhin Vangnahati, Boiragirchala, Sreepur, Gazipur, Bangladesh."/>
    <x v="1"/>
    <m/>
    <s v="17-06-2021"/>
    <n v="20201080066"/>
    <d v="1899-12-30T07:31:31"/>
    <d v="1899-12-30T00:00:00"/>
    <s v="P"/>
    <n v="0"/>
    <n v="0"/>
    <s v="Washing (07.30-16.30)"/>
    <m/>
    <n v="1"/>
    <s v=""/>
    <s v=""/>
    <n v="1"/>
  </r>
  <r>
    <n v="12"/>
    <n v="22524"/>
    <n v="22524"/>
    <s v="MD. MOZAMMEL HOQUE"/>
    <x v="2"/>
    <s v="Admin"/>
    <s v="Dakkhin Vangnahati, Boiragirchala, Sreepur, Gazipur, Bangladesh."/>
    <x v="1"/>
    <m/>
    <s v="17-06-2021"/>
    <n v="20201080069"/>
    <d v="1899-12-30T07:21:40"/>
    <d v="1899-12-30T00:00:00"/>
    <s v="P"/>
    <n v="0"/>
    <n v="0"/>
    <s v="Washing (07.30-16.30)"/>
    <m/>
    <n v="1"/>
    <s v=""/>
    <s v=""/>
    <n v="1"/>
  </r>
  <r>
    <n v="13"/>
    <n v="22525"/>
    <n v="22525"/>
    <s v="MST. HOSNEARA"/>
    <x v="2"/>
    <s v="Admin"/>
    <s v="Dakkhin Vangnahati, Boiragirchala, Sreepur, Gazipur, Bangladesh."/>
    <x v="1"/>
    <m/>
    <s v="17-06-2021"/>
    <n v="20201080070"/>
    <d v="1899-12-30T07:22:46"/>
    <d v="1899-12-30T00:00:00"/>
    <s v="P"/>
    <n v="0"/>
    <n v="0"/>
    <s v="Washing (07.30-16.30)"/>
    <m/>
    <n v="1"/>
    <s v=""/>
    <s v=""/>
    <n v="1"/>
  </r>
  <r>
    <n v="14"/>
    <n v="22527"/>
    <n v="22527"/>
    <s v="MST. NUR JAHAN BEGUM"/>
    <x v="2"/>
    <s v="Admin"/>
    <s v="Dakkhin Vangnahati, Boiragirchala, Sreepur, Gazipur, Bangladesh."/>
    <x v="1"/>
    <m/>
    <s v="17-06-2021"/>
    <n v="20201080072"/>
    <d v="1899-12-30T07:08:19"/>
    <d v="1899-12-30T00:00:00"/>
    <s v="P"/>
    <n v="0"/>
    <n v="0"/>
    <s v="Washing (07.30-16.30)"/>
    <m/>
    <n v="1"/>
    <s v=""/>
    <s v=""/>
    <n v="1"/>
  </r>
  <r>
    <n v="15"/>
    <n v="23174"/>
    <n v="23174"/>
    <s v="MST. MOMENA KHATUN"/>
    <x v="2"/>
    <s v="Admin"/>
    <s v="Dakkhin Vangnahati, Boiragirchala, Sreepur, Gazipur, Bangladesh."/>
    <x v="1"/>
    <m/>
    <s v="17-06-2021"/>
    <n v="20201080073"/>
    <d v="1899-12-30T07:21:56"/>
    <d v="1899-12-30T00:00:00"/>
    <s v="P"/>
    <n v="0"/>
    <n v="0"/>
    <s v="Washing (07.30-16.30)"/>
    <m/>
    <n v="1"/>
    <s v=""/>
    <s v=""/>
    <n v="1"/>
  </r>
  <r>
    <n v="16"/>
    <n v="26885"/>
    <n v="26885"/>
    <s v="MST. ROMELA KHATUN"/>
    <x v="2"/>
    <s v="Admin"/>
    <s v="Dakkhin Vangnahati, Boiragirchala, Sreepur, Gazipur, Bangladesh."/>
    <x v="1"/>
    <m/>
    <s v="17-06-2021"/>
    <n v="20201080085"/>
    <d v="1899-12-30T07:19:25"/>
    <d v="1899-12-30T00:00:00"/>
    <s v="P"/>
    <n v="0"/>
    <n v="0"/>
    <s v="Washing (07.30-16.30)"/>
    <m/>
    <n v="1"/>
    <s v=""/>
    <s v=""/>
    <n v="1"/>
  </r>
  <r>
    <n v="17"/>
    <n v="27218"/>
    <n v="27218"/>
    <s v="ASMA AKTER"/>
    <x v="2"/>
    <s v="Admin"/>
    <s v="Dakkhin Vangnahati, Boiragirchala, Sreepur, Gazipur, Bangladesh."/>
    <x v="1"/>
    <m/>
    <s v="17-06-2021"/>
    <n v="20201080087"/>
    <d v="1899-12-30T07:17:53"/>
    <d v="1899-12-30T00:00:00"/>
    <s v="P"/>
    <n v="0"/>
    <n v="0"/>
    <s v="Washing (07.30-16.30)"/>
    <m/>
    <n v="1"/>
    <s v=""/>
    <s v=""/>
    <n v="1"/>
  </r>
  <r>
    <n v="18"/>
    <n v="27826"/>
    <n v="27826"/>
    <s v="MEJADA KHATUN"/>
    <x v="2"/>
    <s v="Admin"/>
    <s v="Dakkhin Vangnahati, Boiragirchala, Sreepur, Gazipur, Bangladesh."/>
    <x v="1"/>
    <m/>
    <s v="17-06-2021"/>
    <n v="20201080090"/>
    <d v="1899-12-30T07:18:04"/>
    <d v="1899-12-30T00:00:00"/>
    <s v="P"/>
    <n v="0"/>
    <n v="0"/>
    <s v="Washing (07.30-16.30)"/>
    <m/>
    <n v="1"/>
    <s v=""/>
    <s v=""/>
    <n v="1"/>
  </r>
  <r>
    <n v="19"/>
    <n v="27994"/>
    <n v="27994"/>
    <s v="MD. AL-AMIN"/>
    <x v="2"/>
    <s v="Admin"/>
    <s v="Dakkhin Vangnahati, Boiragirchala, Sreepur, Gazipur, Bangladesh."/>
    <x v="1"/>
    <m/>
    <s v="17-06-2021"/>
    <n v="20201080091"/>
    <d v="1899-12-30T07:29:00"/>
    <d v="1899-12-30T00:00:00"/>
    <s v="P"/>
    <n v="0"/>
    <n v="0"/>
    <s v="Washing (07.30-16.30)"/>
    <m/>
    <n v="1"/>
    <s v=""/>
    <s v=""/>
    <n v="1"/>
  </r>
  <r>
    <n v="20"/>
    <n v="18266"/>
    <n v="18266"/>
    <s v="M.A.MAMUN"/>
    <x v="3"/>
    <s v="Maintenance and Utility"/>
    <s v="Dakkhin Vangnahati, Boiragirchala, Sreepur, Gazipur, Bangladesh."/>
    <x v="2"/>
    <m/>
    <s v="17-06-2021"/>
    <n v="20209010008"/>
    <d v="1899-12-30T08:22:01"/>
    <d v="1899-12-30T00:00:00"/>
    <s v="P"/>
    <n v="0"/>
    <n v="0"/>
    <s v="General (DGWL)"/>
    <m/>
    <n v="1"/>
    <s v=""/>
    <s v=""/>
    <n v="1"/>
  </r>
  <r>
    <n v="21"/>
    <n v="18886"/>
    <n v="18886"/>
    <s v="MD. AKTER HOSSAIN"/>
    <x v="4"/>
    <s v="IE and Planning"/>
    <s v="Dakkhin Vangnahati, Boiragirchala, Sreepur, Gazipur, Bangladesh."/>
    <x v="3"/>
    <m/>
    <s v="17-06-2021"/>
    <n v="20215010001"/>
    <d v="1899-12-30T09:19:22"/>
    <d v="1899-12-30T00:00:00"/>
    <s v="D"/>
    <n v="49"/>
    <n v="0"/>
    <s v="General (DGWL)"/>
    <m/>
    <n v="1"/>
    <s v=""/>
    <s v=""/>
    <n v="1"/>
  </r>
  <r>
    <n v="22"/>
    <n v="18898"/>
    <n v="18898"/>
    <s v="MD. ALAMGIR HOSSAIN"/>
    <x v="5"/>
    <s v="Production"/>
    <s v="Dakkhin Vangnahati, Boiragirchala, Sreepur, Gazipur, Bangladesh."/>
    <x v="4"/>
    <m/>
    <s v="17-06-2021"/>
    <n v="20215010003"/>
    <d v="1899-12-30T08:30:17"/>
    <d v="1899-12-30T00:00:00"/>
    <s v="P"/>
    <n v="0"/>
    <n v="0"/>
    <s v="General (DGWL)"/>
    <m/>
    <n v="1"/>
    <s v=""/>
    <s v=""/>
    <n v="1"/>
  </r>
  <r>
    <n v="23"/>
    <n v="18901"/>
    <n v="18901"/>
    <s v="MD. RASUL UDABA"/>
    <x v="3"/>
    <s v="IE and Planning"/>
    <s v="Dakkhin Vangnahati, Boiragirchala, Sreepur, Gazipur, Bangladesh."/>
    <x v="3"/>
    <m/>
    <s v="17-06-2021"/>
    <n v="20215010006"/>
    <d v="1899-12-30T09:18:09"/>
    <d v="1899-12-30T00:00:00"/>
    <s v="D"/>
    <n v="48"/>
    <n v="0"/>
    <s v="General (DGWL)"/>
    <m/>
    <n v="1"/>
    <s v=""/>
    <s v=""/>
    <n v="1"/>
  </r>
  <r>
    <n v="24"/>
    <n v="18902"/>
    <n v="18902"/>
    <s v="MD. NAZRUL ISLAM"/>
    <x v="6"/>
    <s v="Production"/>
    <s v="Dakkhin Vangnahati, Boiragirchala, Sreepur, Gazipur, Bangladesh."/>
    <x v="5"/>
    <m/>
    <s v="17-06-2021"/>
    <n v="20215010007"/>
    <d v="1899-12-30T08:33:00"/>
    <d v="1899-12-30T00:00:00"/>
    <s v="P"/>
    <n v="0"/>
    <n v="0"/>
    <s v="General (DGWL)"/>
    <m/>
    <n v="1"/>
    <s v=""/>
    <s v=""/>
    <n v="1"/>
  </r>
  <r>
    <n v="25"/>
    <n v="18904"/>
    <n v="18904"/>
    <s v="MD. MAHBUBUL ALAM IMRAN"/>
    <x v="7"/>
    <s v="Quality"/>
    <s v="Dakkhin Vangnahati, Boiragirchala, Sreepur, Gazipur, Bangladesh."/>
    <x v="6"/>
    <m/>
    <s v="17-06-2021"/>
    <n v="20215010008"/>
    <d v="1899-12-30T08:34:19"/>
    <d v="1899-12-30T00:00:00"/>
    <s v="P"/>
    <n v="0"/>
    <n v="0"/>
    <s v="General (DGWL)"/>
    <m/>
    <n v="1"/>
    <s v=""/>
    <s v=""/>
    <n v="1"/>
  </r>
  <r>
    <n v="26"/>
    <n v="18909"/>
    <n v="18909"/>
    <s v="MISBAUL HAQUE MASUM"/>
    <x v="8"/>
    <s v="Production"/>
    <s v="Dakkhin Vangnahati, Boiragirchala, Sreepur, Gazipur, Bangladesh."/>
    <x v="4"/>
    <m/>
    <s v="17-06-2021"/>
    <n v="20215010010"/>
    <d v="1899-12-30T08:26:57"/>
    <d v="1899-12-30T00:00:00"/>
    <s v="P"/>
    <n v="0"/>
    <n v="0"/>
    <s v="General (DGWL)"/>
    <m/>
    <n v="1"/>
    <s v=""/>
    <s v=""/>
    <n v="1"/>
  </r>
  <r>
    <n v="27"/>
    <n v="18910"/>
    <n v="18910"/>
    <s v="MD. RONJU MIA"/>
    <x v="9"/>
    <s v="Production"/>
    <s v="Dakkhin Vangnahati, Boiragirchala, Sreepur, Gazipur, Bangladesh."/>
    <x v="5"/>
    <n v="310"/>
    <s v="17-06-2021"/>
    <n v="20215010011"/>
    <d v="1899-12-30T08:33:41"/>
    <d v="1899-12-30T00:00:00"/>
    <s v="P"/>
    <n v="0"/>
    <n v="0"/>
    <s v="General (DGWL)"/>
    <m/>
    <n v="1"/>
    <s v=""/>
    <s v=""/>
    <n v="1"/>
  </r>
  <r>
    <n v="28"/>
    <n v="18912"/>
    <n v="18912"/>
    <s v="MD. MASUD HOSSAIN"/>
    <x v="10"/>
    <s v="Maintenance and Utility"/>
    <s v="Dakkhin Vangnahati, Boiragirchala, Sreepur, Gazipur, Bangladesh."/>
    <x v="2"/>
    <m/>
    <s v="17-06-2021"/>
    <n v="20215010013"/>
    <d v="1899-12-30T00:00:00"/>
    <d v="1899-12-30T00:00:00"/>
    <s v="A"/>
    <n v="0"/>
    <n v="0"/>
    <s v="General (DGWL)"/>
    <m/>
    <s v=""/>
    <n v="1"/>
    <s v=""/>
    <n v="1"/>
  </r>
  <r>
    <n v="29"/>
    <n v="18913"/>
    <n v="18913"/>
    <s v="MD. ABUL KALAM"/>
    <x v="3"/>
    <s v="Sample and Technical"/>
    <s v="Dakkhin Vangnahati, Boiragirchala, Sreepur, Gazipur, Bangladesh."/>
    <x v="7"/>
    <m/>
    <s v="17-06-2021"/>
    <n v="20215010014"/>
    <d v="1899-12-30T08:27:42"/>
    <d v="1899-12-30T00:00:00"/>
    <s v="P"/>
    <n v="0"/>
    <n v="0"/>
    <s v="General (DGWL)"/>
    <m/>
    <n v="1"/>
    <s v=""/>
    <s v=""/>
    <n v="1"/>
  </r>
  <r>
    <n v="30"/>
    <n v="18915"/>
    <n v="18915"/>
    <s v="MD. AZHARUL ISLAM"/>
    <x v="10"/>
    <s v="Production"/>
    <s v="Dakkhin Vangnahati, Boiragirchala, Sreepur, Gazipur, Bangladesh."/>
    <x v="4"/>
    <m/>
    <s v="17-06-2021"/>
    <n v="20215010016"/>
    <d v="1899-12-30T08:11:14"/>
    <d v="1899-12-30T00:00:00"/>
    <s v="P"/>
    <n v="0"/>
    <n v="0"/>
    <s v="General (DGWL)"/>
    <m/>
    <n v="1"/>
    <s v=""/>
    <s v=""/>
    <n v="1"/>
  </r>
  <r>
    <n v="31"/>
    <n v="18917"/>
    <n v="18917"/>
    <s v="MD. RUBEL HOSSAIN"/>
    <x v="10"/>
    <s v="Production"/>
    <s v="Dakkhin Vangnahati, Boiragirchala, Sreepur, Gazipur, Bangladesh."/>
    <x v="4"/>
    <m/>
    <s v="17-06-2021"/>
    <n v="20215010018"/>
    <d v="1899-12-30T08:25:18"/>
    <d v="1899-12-30T00:00:00"/>
    <s v="P"/>
    <n v="0"/>
    <n v="0"/>
    <s v="General (DGWL)"/>
    <m/>
    <n v="1"/>
    <s v=""/>
    <s v=""/>
    <n v="1"/>
  </r>
  <r>
    <n v="32"/>
    <n v="18918"/>
    <n v="18918"/>
    <s v="MD. BIDDUT SARKER"/>
    <x v="11"/>
    <s v="Quality"/>
    <s v="Dakkhin Vangnahati, Boiragirchala, Sreepur, Gazipur, Bangladesh."/>
    <x v="5"/>
    <n v="314"/>
    <s v="17-06-2021"/>
    <n v="20215010019"/>
    <d v="1899-12-30T00:00:00"/>
    <d v="1899-12-30T00:00:00"/>
    <s v="A"/>
    <n v="0"/>
    <n v="0"/>
    <s v="General (DGWL)"/>
    <m/>
    <s v=""/>
    <n v="1"/>
    <s v=""/>
    <n v="1"/>
  </r>
  <r>
    <n v="33"/>
    <n v="18919"/>
    <n v="18919"/>
    <s v="MD. AZIZUL ISLAM"/>
    <x v="11"/>
    <s v="Quality"/>
    <s v="Dakkhin Vangnahati, Boiragirchala, Sreepur, Gazipur, Bangladesh."/>
    <x v="5"/>
    <n v="315"/>
    <s v="17-06-2021"/>
    <n v="20215010020"/>
    <d v="1899-12-30T08:23:08"/>
    <d v="1899-12-30T00:00:00"/>
    <s v="P"/>
    <n v="0"/>
    <n v="0"/>
    <s v="General (DGWL)"/>
    <m/>
    <n v="1"/>
    <s v=""/>
    <s v=""/>
    <n v="1"/>
  </r>
  <r>
    <n v="34"/>
    <n v="19080"/>
    <n v="19080"/>
    <s v="RAJIB HOSSAIN"/>
    <x v="12"/>
    <s v="Store"/>
    <s v="Dakkhin Vangnahati, Boiragirchala, Sreepur, Gazipur, Bangladesh."/>
    <x v="8"/>
    <m/>
    <s v="17-06-2021"/>
    <n v="20215010021"/>
    <d v="1899-12-30T08:34:00"/>
    <d v="1899-12-30T00:00:00"/>
    <s v="P"/>
    <n v="0"/>
    <n v="0"/>
    <s v="General (DGWL)"/>
    <m/>
    <n v="1"/>
    <s v=""/>
    <s v=""/>
    <n v="1"/>
  </r>
  <r>
    <n v="35"/>
    <n v="19100"/>
    <n v="19100"/>
    <s v="MD. AFTABUDDIN"/>
    <x v="13"/>
    <s v="Maintenance and Utility"/>
    <s v="Dakkhin Vangnahati, Boiragirchala, Sreepur, Gazipur, Bangladesh."/>
    <x v="2"/>
    <m/>
    <s v="17-06-2021"/>
    <n v="20215010022"/>
    <d v="1899-12-30T08:32:06"/>
    <d v="1899-12-30T00:00:00"/>
    <s v="P"/>
    <n v="0"/>
    <n v="0"/>
    <s v="General (DGWL)"/>
    <m/>
    <n v="1"/>
    <s v=""/>
    <s v=""/>
    <n v="1"/>
  </r>
  <r>
    <n v="36"/>
    <n v="19092"/>
    <n v="19092"/>
    <s v="MD. MAMUN-OR-ROSHID"/>
    <x v="14"/>
    <s v="Sample and Technical"/>
    <s v="Dakkhin Vangnahati, Boiragirchala, Sreepur, Gazipur, Bangladesh."/>
    <x v="7"/>
    <m/>
    <s v="17-06-2021"/>
    <n v="20215010024"/>
    <d v="1899-12-30T08:27:12"/>
    <d v="1899-12-30T00:00:00"/>
    <s v="P"/>
    <n v="0"/>
    <n v="0"/>
    <s v="General (DGWL)"/>
    <m/>
    <n v="1"/>
    <s v=""/>
    <s v=""/>
    <n v="1"/>
  </r>
  <r>
    <n v="37"/>
    <n v="19174"/>
    <n v="19174"/>
    <s v="ROMEZ MIAH"/>
    <x v="15"/>
    <s v="Marketing and Merchandsing"/>
    <s v="Dakkhin Vangnahati, Boiragirchala, Sreepur, Gazipur, Bangladesh."/>
    <x v="9"/>
    <m/>
    <s v="17-06-2021"/>
    <n v="20215010028"/>
    <d v="1899-12-30T08:29:01"/>
    <d v="1899-12-30T00:00:00"/>
    <s v="P"/>
    <n v="0"/>
    <n v="0"/>
    <s v="General (DGWL)"/>
    <m/>
    <n v="1"/>
    <s v=""/>
    <s v=""/>
    <n v="1"/>
  </r>
  <r>
    <n v="38"/>
    <n v="19446"/>
    <n v="19446"/>
    <s v="MD. SADDAM HOSSEN"/>
    <x v="14"/>
    <s v="Sample and Technical"/>
    <s v="Dakkhin Vangnahati, Boiragirchala, Sreepur, Gazipur, Bangladesh."/>
    <x v="10"/>
    <m/>
    <s v="17-06-2021"/>
    <n v="20215010035"/>
    <d v="1899-12-30T08:24:16"/>
    <d v="1899-12-30T00:00:00"/>
    <s v="P"/>
    <n v="0"/>
    <n v="0"/>
    <s v="General (DGWL)"/>
    <m/>
    <n v="1"/>
    <s v=""/>
    <s v=""/>
    <n v="1"/>
  </r>
  <r>
    <n v="39"/>
    <n v="19585"/>
    <n v="19585"/>
    <s v="MD. HABIBUR RAHMAN"/>
    <x v="8"/>
    <s v="Production"/>
    <s v="Dakkhin Vangnahati, Boiragirchala, Sreepur, Gazipur, Bangladesh."/>
    <x v="4"/>
    <m/>
    <s v="17-06-2021"/>
    <n v="20215010038"/>
    <d v="1899-12-30T08:31:26"/>
    <d v="1899-12-30T00:00:00"/>
    <s v="P"/>
    <n v="0"/>
    <n v="0"/>
    <s v="General (DGWL)"/>
    <m/>
    <n v="1"/>
    <s v=""/>
    <s v=""/>
    <n v="1"/>
  </r>
  <r>
    <n v="40"/>
    <n v="19598"/>
    <n v="19598"/>
    <s v="MD. OBAEDUL HAQ"/>
    <x v="16"/>
    <s v="Production"/>
    <s v="Dakkhin Vangnahati, Boiragirchala, Sreepur, Gazipur, Bangladesh."/>
    <x v="4"/>
    <m/>
    <s v="17-06-2021"/>
    <n v="20215010041"/>
    <d v="1899-12-30T08:29:24"/>
    <d v="1899-12-30T00:00:00"/>
    <s v="P"/>
    <n v="0"/>
    <n v="0"/>
    <s v="General (DGWL)"/>
    <m/>
    <n v="1"/>
    <s v=""/>
    <s v=""/>
    <n v="1"/>
  </r>
  <r>
    <n v="41"/>
    <n v="19671"/>
    <n v="19671"/>
    <s v="MD. RAFIQUL ISLAM"/>
    <x v="17"/>
    <s v="Quality"/>
    <s v="Dakkhin Vangnahati, Boiragirchala, Sreepur, Gazipur, Bangladesh."/>
    <x v="5"/>
    <m/>
    <s v="17-06-2021"/>
    <n v="20215010042"/>
    <d v="1899-12-30T08:13:42"/>
    <d v="1899-12-30T00:00:00"/>
    <s v="P"/>
    <n v="0"/>
    <n v="0"/>
    <s v="General (DGWL)"/>
    <m/>
    <n v="1"/>
    <s v=""/>
    <s v=""/>
    <n v="1"/>
  </r>
  <r>
    <n v="42"/>
    <n v="19674"/>
    <n v="19674"/>
    <s v="MD. TARIKUL ISLAM"/>
    <x v="11"/>
    <s v="Quality"/>
    <s v="Dakkhin Vangnahati, Boiragirchala, Sreepur, Gazipur, Bangladesh."/>
    <x v="5"/>
    <n v="310"/>
    <s v="17-06-2021"/>
    <n v="20215010043"/>
    <d v="1899-12-30T08:30:00"/>
    <d v="1899-12-30T00:00:00"/>
    <s v="P"/>
    <n v="0"/>
    <n v="0"/>
    <s v="General (DGWL)"/>
    <m/>
    <n v="1"/>
    <s v=""/>
    <s v=""/>
    <n v="1"/>
  </r>
  <r>
    <n v="43"/>
    <n v="19736"/>
    <n v="19736"/>
    <s v="MD. NUR ALAM MIA"/>
    <x v="18"/>
    <s v="Store"/>
    <s v="Dakkhin Vangnahati, Boiragirchala, Sreepur, Gazipur, Bangladesh."/>
    <x v="8"/>
    <m/>
    <s v="17-06-2021"/>
    <n v="20215010044"/>
    <d v="1899-12-30T08:15:28"/>
    <d v="1899-12-30T00:00:00"/>
    <s v="P"/>
    <n v="0"/>
    <n v="0"/>
    <s v="General (DGWL)"/>
    <m/>
    <n v="1"/>
    <s v=""/>
    <s v=""/>
    <n v="1"/>
  </r>
  <r>
    <n v="44"/>
    <n v="19738"/>
    <n v="19738"/>
    <s v="MINTU CHANDRO SEN"/>
    <x v="10"/>
    <s v="Production"/>
    <s v="Dakkhin Vangnahati, Boiragirchala, Sreepur, Gazipur, Bangladesh."/>
    <x v="5"/>
    <n v="311"/>
    <s v="17-06-2021"/>
    <n v="20215010046"/>
    <d v="1899-12-30T08:09:38"/>
    <d v="1899-12-30T00:00:00"/>
    <s v="P"/>
    <n v="0"/>
    <n v="0"/>
    <s v="General (DGWL)"/>
    <m/>
    <n v="1"/>
    <s v=""/>
    <s v=""/>
    <n v="1"/>
  </r>
  <r>
    <n v="45"/>
    <n v="19793"/>
    <n v="19793"/>
    <s v="MD. RUBEL ISLAM"/>
    <x v="16"/>
    <s v="Maintenance and Utility"/>
    <s v="Dakkhin Vangnahati, Boiragirchala, Sreepur, Gazipur, Bangladesh."/>
    <x v="11"/>
    <m/>
    <s v="17-06-2021"/>
    <n v="20215010048"/>
    <d v="1899-12-30T08:22:37"/>
    <d v="1899-12-30T00:00:00"/>
    <s v="P"/>
    <n v="0"/>
    <n v="0"/>
    <s v="General (DGWL)"/>
    <m/>
    <n v="1"/>
    <s v=""/>
    <s v=""/>
    <n v="1"/>
  </r>
  <r>
    <n v="46"/>
    <n v="19795"/>
    <n v="19795"/>
    <s v="MD. MEJANUR RAHMAN"/>
    <x v="19"/>
    <s v="Quality"/>
    <s v="Dakkhin Vangnahati, Boiragirchala, Sreepur, Gazipur, Bangladesh."/>
    <x v="12"/>
    <m/>
    <s v="17-06-2021"/>
    <n v="20215010049"/>
    <d v="1899-12-30T08:00:19"/>
    <d v="1899-12-30T00:00:00"/>
    <s v="P"/>
    <n v="0"/>
    <n v="0"/>
    <s v="General (DGWL)"/>
    <m/>
    <n v="1"/>
    <s v=""/>
    <s v=""/>
    <n v="1"/>
  </r>
  <r>
    <n v="47"/>
    <n v="19807"/>
    <n v="19807"/>
    <s v="MD. ARMAN HOSSAIN"/>
    <x v="16"/>
    <s v="Maintenance and Utility"/>
    <s v="Dakkhin Vangnahati, Boiragirchala, Sreepur, Gazipur, Bangladesh."/>
    <x v="2"/>
    <m/>
    <s v="17-06-2021"/>
    <n v="20215010050"/>
    <d v="1899-12-30T00:00:00"/>
    <d v="1899-12-30T00:00:00"/>
    <s v="A"/>
    <n v="0"/>
    <n v="0"/>
    <s v="General (DGWL)"/>
    <m/>
    <s v=""/>
    <n v="1"/>
    <s v=""/>
    <n v="1"/>
  </r>
  <r>
    <n v="48"/>
    <n v="19808"/>
    <n v="19808"/>
    <s v="MD. SALIM"/>
    <x v="16"/>
    <s v="Production"/>
    <s v="Dakkhin Vangnahati, Boiragirchala, Sreepur, Gazipur, Bangladesh."/>
    <x v="4"/>
    <m/>
    <s v="17-06-2021"/>
    <n v="20215010051"/>
    <d v="1899-12-30T08:22:21"/>
    <d v="1899-12-30T00:00:00"/>
    <s v="P"/>
    <n v="0"/>
    <n v="0"/>
    <s v="General (DGWL)"/>
    <m/>
    <n v="1"/>
    <s v=""/>
    <s v=""/>
    <n v="1"/>
  </r>
  <r>
    <n v="49"/>
    <n v="19811"/>
    <n v="19811"/>
    <s v="SHEIKH SHAHJAHAN SIRAZ JOY"/>
    <x v="11"/>
    <s v="Quality"/>
    <s v="Dakkhin Vangnahati, Boiragirchala, Sreepur, Gazipur, Bangladesh."/>
    <x v="7"/>
    <m/>
    <s v="17-06-2021"/>
    <n v="20215010054"/>
    <d v="1899-12-30T08:19:04"/>
    <d v="1899-12-30T00:00:00"/>
    <s v="P"/>
    <n v="0"/>
    <n v="0"/>
    <s v="General (DGWL)"/>
    <m/>
    <n v="1"/>
    <s v=""/>
    <s v=""/>
    <n v="1"/>
  </r>
  <r>
    <n v="50"/>
    <n v="19853"/>
    <n v="19853"/>
    <s v="HASAN MAHMUD"/>
    <x v="20"/>
    <s v="Marketing and Merchandsing"/>
    <s v="Dakkhin Vangnahati, Boiragirchala, Sreepur, Gazipur, Bangladesh."/>
    <x v="9"/>
    <m/>
    <s v="17-06-2021"/>
    <n v="20215010061"/>
    <d v="1899-12-30T08:26:01"/>
    <d v="1899-12-30T00:00:00"/>
    <s v="P"/>
    <n v="0"/>
    <n v="0"/>
    <s v="General (DGWL)"/>
    <m/>
    <n v="1"/>
    <s v=""/>
    <s v=""/>
    <n v="1"/>
  </r>
  <r>
    <n v="51"/>
    <n v="20154"/>
    <n v="20154"/>
    <s v="MD. NAZRUL ISLAM"/>
    <x v="21"/>
    <s v="Production"/>
    <s v="Dakkhin Vangnahati, Boiragirchala, Sreepur, Gazipur, Bangladesh."/>
    <x v="5"/>
    <n v="316"/>
    <s v="17-06-2021"/>
    <n v="20215010064"/>
    <d v="1899-12-30T08:26:53"/>
    <d v="1899-12-30T00:00:00"/>
    <s v="P"/>
    <n v="0"/>
    <n v="0"/>
    <s v="General (DGWL)"/>
    <m/>
    <n v="1"/>
    <s v=""/>
    <s v=""/>
    <n v="1"/>
  </r>
  <r>
    <n v="52"/>
    <n v="20195"/>
    <n v="20195"/>
    <s v="SAJID MAHMUD"/>
    <x v="11"/>
    <s v="Quality"/>
    <s v="Dakkhin Vangnahati, Boiragirchala, Sreepur, Gazipur, Bangladesh."/>
    <x v="5"/>
    <m/>
    <s v="17-06-2021"/>
    <n v="20215010074"/>
    <d v="1899-12-30T08:32:10"/>
    <d v="1899-12-30T00:00:00"/>
    <s v="P"/>
    <n v="0"/>
    <n v="0"/>
    <s v="General (DGWL)"/>
    <m/>
    <n v="1"/>
    <s v=""/>
    <s v=""/>
    <n v="1"/>
  </r>
  <r>
    <n v="53"/>
    <n v="20203"/>
    <n v="20203"/>
    <s v="MOHAIMANUL ISLAM SHOHEL"/>
    <x v="16"/>
    <s v="Sample and Technical"/>
    <s v="Dakkhin Vangnahati, Boiragirchala, Sreepur, Gazipur, Bangladesh."/>
    <x v="7"/>
    <m/>
    <s v="17-06-2021"/>
    <n v="20215010076"/>
    <d v="1899-12-30T08:23:18"/>
    <d v="1899-12-30T00:00:00"/>
    <s v="P"/>
    <n v="0"/>
    <n v="0"/>
    <s v="General (DGWL)"/>
    <m/>
    <n v="1"/>
    <s v=""/>
    <s v=""/>
    <n v="1"/>
  </r>
  <r>
    <n v="54"/>
    <n v="20229"/>
    <n v="20229"/>
    <s v="MD. SELIM MIA"/>
    <x v="10"/>
    <s v="Maintenance and Utility"/>
    <s v="Dakkhin Vangnahati, Boiragirchala, Sreepur, Gazipur, Bangladesh."/>
    <x v="2"/>
    <m/>
    <s v="17-06-2021"/>
    <n v="20215010080"/>
    <d v="1899-12-30T08:10:29"/>
    <d v="1899-12-30T00:00:00"/>
    <s v="P"/>
    <n v="0"/>
    <n v="0"/>
    <s v="General (DGWL)"/>
    <m/>
    <n v="1"/>
    <s v=""/>
    <s v=""/>
    <n v="1"/>
  </r>
  <r>
    <n v="55"/>
    <n v="20246"/>
    <n v="20246"/>
    <s v="MD. AZHARUL ISLAM"/>
    <x v="22"/>
    <s v="IE and Planning"/>
    <s v="Dakkhin Vangnahati, Boiragirchala, Sreepur, Gazipur, Bangladesh."/>
    <x v="3"/>
    <m/>
    <s v="17-06-2021"/>
    <n v="20215010084"/>
    <d v="1899-12-30T08:36:56"/>
    <d v="1899-12-30T00:00:00"/>
    <s v="D"/>
    <n v="6"/>
    <n v="0"/>
    <s v="General (DGWL)"/>
    <m/>
    <n v="1"/>
    <s v=""/>
    <s v=""/>
    <n v="1"/>
  </r>
  <r>
    <n v="56"/>
    <n v="20249"/>
    <n v="20249"/>
    <s v="IKRAM HOSSAIN"/>
    <x v="11"/>
    <s v="Quality"/>
    <s v="Dakkhin Vangnahati, Boiragirchala, Sreepur, Gazipur, Bangladesh."/>
    <x v="5"/>
    <n v="313"/>
    <s v="17-06-2021"/>
    <n v="20215010085"/>
    <d v="1899-12-30T08:21:18"/>
    <d v="1899-12-30T00:00:00"/>
    <s v="P"/>
    <n v="0"/>
    <n v="0"/>
    <s v="General (DGWL)"/>
    <m/>
    <n v="1"/>
    <s v=""/>
    <s v=""/>
    <n v="1"/>
  </r>
  <r>
    <n v="57"/>
    <n v="20375"/>
    <n v="20375"/>
    <s v="DELOWAR HOSSAIN"/>
    <x v="11"/>
    <s v="Quality"/>
    <s v="Dakkhin Vangnahati, Boiragirchala, Sreepur, Gazipur, Bangladesh."/>
    <x v="5"/>
    <n v="312"/>
    <s v="17-06-2021"/>
    <n v="20215010087"/>
    <d v="1899-12-30T08:26:38"/>
    <d v="1899-12-30T00:00:00"/>
    <s v="P"/>
    <n v="0"/>
    <n v="0"/>
    <s v="General (DGWL)"/>
    <m/>
    <n v="1"/>
    <s v=""/>
    <s v=""/>
    <n v="1"/>
  </r>
  <r>
    <n v="58"/>
    <n v="20379"/>
    <n v="20379"/>
    <s v="MD. ZIARUL BISWAS"/>
    <x v="19"/>
    <s v="Quality"/>
    <s v="Dakkhin Vangnahati, Boiragirchala, Sreepur, Gazipur, Bangladesh."/>
    <x v="12"/>
    <m/>
    <s v="17-06-2021"/>
    <n v="20215010089"/>
    <d v="1899-12-30T08:26:05"/>
    <d v="1899-12-30T00:00:00"/>
    <s v="P"/>
    <n v="0"/>
    <n v="0"/>
    <s v="General (DGWL)"/>
    <m/>
    <n v="1"/>
    <s v=""/>
    <s v=""/>
    <n v="1"/>
  </r>
  <r>
    <n v="59"/>
    <n v="20578"/>
    <n v="20578"/>
    <s v="NACIRUDDIN GAZI"/>
    <x v="23"/>
    <s v="Production"/>
    <s v="Dakkhin Vangnahati, Boiragirchala, Sreepur, Gazipur, Bangladesh."/>
    <x v="5"/>
    <m/>
    <s v="17-06-2021"/>
    <n v="20215010091"/>
    <d v="1899-12-30T08:25:19"/>
    <d v="1899-12-30T00:00:00"/>
    <s v="P"/>
    <n v="0"/>
    <n v="0"/>
    <s v="General (DGWL)"/>
    <m/>
    <n v="1"/>
    <s v=""/>
    <s v=""/>
    <n v="1"/>
  </r>
  <r>
    <n v="60"/>
    <n v="20643"/>
    <n v="20643"/>
    <s v="MD. ALAMIN"/>
    <x v="15"/>
    <s v="Marketing and Merchandsing"/>
    <s v="Dakkhin Vangnahati, Boiragirchala, Sreepur, Gazipur, Bangladesh."/>
    <x v="9"/>
    <m/>
    <s v="17-06-2021"/>
    <n v="20215010093"/>
    <d v="1899-12-30T00:00:00"/>
    <d v="1899-12-30T00:00:00"/>
    <s v="P"/>
    <n v="0"/>
    <n v="0"/>
    <s v="General (DGWL)"/>
    <m/>
    <n v="1"/>
    <s v=""/>
    <s v=""/>
    <n v="1"/>
  </r>
  <r>
    <n v="61"/>
    <n v="20781"/>
    <n v="20781"/>
    <s v="MD. TOWHIDUL ISLAM"/>
    <x v="11"/>
    <s v="Quality"/>
    <s v="Dakkhin Vangnahati, Boiragirchala, Sreepur, Gazipur, Bangladesh."/>
    <x v="5"/>
    <n v="311"/>
    <s v="17-06-2021"/>
    <n v="20215010095"/>
    <d v="1899-12-30T08:22:48"/>
    <d v="1899-12-30T00:00:00"/>
    <s v="P"/>
    <n v="0"/>
    <n v="0"/>
    <s v="General (DGWL)"/>
    <m/>
    <n v="1"/>
    <s v=""/>
    <s v=""/>
    <n v="1"/>
  </r>
  <r>
    <n v="62"/>
    <n v="20785"/>
    <n v="20785"/>
    <s v="MD. ABDULLAH MORAL"/>
    <x v="11"/>
    <s v="Quality"/>
    <s v="Dakkhin Vangnahati, Boiragirchala, Sreepur, Gazipur, Bangladesh."/>
    <x v="8"/>
    <m/>
    <s v="17-06-2021"/>
    <n v="20215010096"/>
    <d v="1899-12-30T08:29:52"/>
    <d v="1899-12-30T00:00:00"/>
    <s v="P"/>
    <n v="0"/>
    <n v="0"/>
    <s v="General (DGWL)"/>
    <m/>
    <n v="1"/>
    <s v=""/>
    <s v=""/>
    <n v="1"/>
  </r>
  <r>
    <n v="63"/>
    <n v="20789"/>
    <n v="20789"/>
    <s v="MD. MINU SHEIKH"/>
    <x v="24"/>
    <s v="Production"/>
    <s v="Dakkhin Vangnahati, Boiragirchala, Sreepur, Gazipur, Bangladesh."/>
    <x v="12"/>
    <m/>
    <s v="17-06-2021"/>
    <n v="20215010098"/>
    <d v="1899-12-30T08:27:00"/>
    <d v="1899-12-30T00:00:00"/>
    <s v="P"/>
    <n v="0"/>
    <n v="0"/>
    <s v="General (DGWL)"/>
    <m/>
    <n v="1"/>
    <s v=""/>
    <s v=""/>
    <n v="1"/>
  </r>
  <r>
    <n v="64"/>
    <n v="20790"/>
    <n v="20790"/>
    <s v="MASUD RANA"/>
    <x v="11"/>
    <s v="Quality"/>
    <s v="Dakkhin Vangnahati, Boiragirchala, Sreepur, Gazipur, Bangladesh."/>
    <x v="5"/>
    <n v="309"/>
    <s v="17-06-2021"/>
    <n v="20215010099"/>
    <d v="1899-12-30T08:22:43"/>
    <d v="1899-12-30T00:00:00"/>
    <s v="P"/>
    <n v="0"/>
    <n v="0"/>
    <s v="General (DGWL)"/>
    <m/>
    <n v="1"/>
    <s v=""/>
    <s v=""/>
    <n v="1"/>
  </r>
  <r>
    <n v="65"/>
    <n v="20794"/>
    <n v="20794"/>
    <s v="MD. SHORAB HOSSAIN"/>
    <x v="22"/>
    <s v="IE and Planning"/>
    <s v="Dakkhin Vangnahati, Boiragirchala, Sreepur, Gazipur, Bangladesh."/>
    <x v="3"/>
    <m/>
    <s v="17-06-2021"/>
    <n v="20215010100"/>
    <d v="1899-12-30T08:25:15"/>
    <d v="1899-12-30T00:00:00"/>
    <s v="P"/>
    <n v="0"/>
    <n v="0"/>
    <s v="General (DGWL)"/>
    <m/>
    <n v="1"/>
    <s v=""/>
    <s v=""/>
    <n v="1"/>
  </r>
  <r>
    <n v="66"/>
    <n v="20820"/>
    <n v="20820"/>
    <s v="MD. RONY"/>
    <x v="16"/>
    <s v="Production"/>
    <s v="Dakkhin Vangnahati, Boiragirchala, Sreepur, Gazipur, Bangladesh."/>
    <x v="4"/>
    <m/>
    <s v="17-06-2021"/>
    <n v="20215010102"/>
    <d v="1899-12-30T08:23:34"/>
    <d v="1899-12-30T00:00:00"/>
    <s v="P"/>
    <n v="0"/>
    <n v="0"/>
    <s v="General (DGWL)"/>
    <m/>
    <n v="1"/>
    <s v=""/>
    <s v=""/>
    <n v="1"/>
  </r>
  <r>
    <n v="67"/>
    <n v="20833"/>
    <n v="20833"/>
    <s v="MD. MOSHARAF MIA"/>
    <x v="10"/>
    <s v="Production"/>
    <s v="Dakkhin Vangnahati, Boiragirchala, Sreepur, Gazipur, Bangladesh."/>
    <x v="5"/>
    <n v="310"/>
    <s v="17-06-2021"/>
    <n v="20215010105"/>
    <d v="1899-12-30T08:31:20"/>
    <d v="1899-12-30T00:00:00"/>
    <s v="P"/>
    <n v="0"/>
    <n v="0"/>
    <s v="General (DGWL)"/>
    <m/>
    <n v="1"/>
    <s v=""/>
    <s v=""/>
    <n v="1"/>
  </r>
  <r>
    <n v="68"/>
    <n v="20838"/>
    <n v="20838"/>
    <s v="SREE KRISNO KUMAR GHOSH"/>
    <x v="11"/>
    <s v="Quality"/>
    <s v="Dakkhin Vangnahati, Boiragirchala, Sreepur, Gazipur, Bangladesh."/>
    <x v="5"/>
    <n v="316"/>
    <s v="17-06-2021"/>
    <n v="20215010106"/>
    <d v="1899-12-30T08:23:13"/>
    <d v="1899-12-30T00:00:00"/>
    <s v="P"/>
    <n v="0"/>
    <n v="0"/>
    <s v="General (DGWL)"/>
    <m/>
    <n v="1"/>
    <s v=""/>
    <s v=""/>
    <n v="1"/>
  </r>
  <r>
    <n v="69"/>
    <n v="21013"/>
    <n v="21013"/>
    <s v="MD. SAIDUL ISLAM"/>
    <x v="25"/>
    <s v="Sample and Technical"/>
    <s v="Dakkhin Vangnahati, Boiragirchala, Sreepur, Gazipur, Bangladesh."/>
    <x v="10"/>
    <m/>
    <s v="17-06-2021"/>
    <n v="20215010108"/>
    <d v="1899-12-30T08:28:04"/>
    <d v="1899-12-30T00:00:00"/>
    <s v="P"/>
    <n v="0"/>
    <n v="0"/>
    <s v="General (DGWL)"/>
    <m/>
    <n v="1"/>
    <s v=""/>
    <s v=""/>
    <n v="1"/>
  </r>
  <r>
    <n v="70"/>
    <n v="21106"/>
    <n v="21106"/>
    <s v="MD. AZGOR ALI"/>
    <x v="9"/>
    <s v="Production"/>
    <s v="Dakkhin Vangnahati, Boiragirchala, Sreepur, Gazipur, Bangladesh."/>
    <x v="5"/>
    <n v="314"/>
    <s v="17-06-2021"/>
    <n v="20215010111"/>
    <d v="1899-12-30T08:24:50"/>
    <d v="1899-12-30T00:00:00"/>
    <s v="P"/>
    <n v="0"/>
    <n v="0"/>
    <s v="General (DGWL)"/>
    <m/>
    <n v="1"/>
    <s v=""/>
    <s v=""/>
    <n v="1"/>
  </r>
  <r>
    <n v="71"/>
    <n v="21246"/>
    <n v="21246"/>
    <s v="MD. ASHIK"/>
    <x v="10"/>
    <s v="Production"/>
    <s v="Dakkhin Vangnahati, Boiragirchala, Sreepur, Gazipur, Bangladesh."/>
    <x v="5"/>
    <n v="314"/>
    <s v="17-06-2021"/>
    <n v="20215010112"/>
    <d v="1899-12-30T08:31:34"/>
    <d v="1899-12-30T00:00:00"/>
    <s v="P"/>
    <n v="0"/>
    <n v="0"/>
    <s v="General (DGWL)"/>
    <m/>
    <n v="1"/>
    <s v=""/>
    <s v=""/>
    <n v="1"/>
  </r>
  <r>
    <n v="72"/>
    <n v="21586"/>
    <n v="21586"/>
    <s v="MD. FARUK HOSSAIN"/>
    <x v="9"/>
    <s v="Production"/>
    <s v="Dakkhin Vangnahati, Boiragirchala, Sreepur, Gazipur, Bangladesh."/>
    <x v="5"/>
    <n v="315"/>
    <s v="17-06-2021"/>
    <n v="20215010114"/>
    <d v="1899-12-30T08:34:57"/>
    <d v="1899-12-30T00:00:00"/>
    <s v="P"/>
    <n v="0"/>
    <n v="0"/>
    <s v="General (DGWL)"/>
    <m/>
    <n v="1"/>
    <s v=""/>
    <s v=""/>
    <n v="1"/>
  </r>
  <r>
    <n v="73"/>
    <n v="21588"/>
    <n v="21588"/>
    <s v="MD. HARUN MIA"/>
    <x v="16"/>
    <s v="Sample and Technical"/>
    <s v="Dakkhin Vangnahati, Boiragirchala, Sreepur, Gazipur, Bangladesh."/>
    <x v="7"/>
    <m/>
    <s v="17-06-2021"/>
    <n v="20215010116"/>
    <d v="1899-12-30T08:29:30"/>
    <d v="1899-12-30T00:00:00"/>
    <s v="P"/>
    <n v="0"/>
    <n v="0"/>
    <s v="General (DGWL)"/>
    <m/>
    <n v="1"/>
    <s v=""/>
    <s v=""/>
    <n v="1"/>
  </r>
  <r>
    <n v="74"/>
    <n v="21706"/>
    <n v="21706"/>
    <s v="MD. ANOWAR HOSSAIN KHAN"/>
    <x v="10"/>
    <s v="Sample and Technical"/>
    <s v="Dakkhin Vangnahati, Boiragirchala, Sreepur, Gazipur, Bangladesh."/>
    <x v="7"/>
    <m/>
    <s v="17-06-2021"/>
    <n v="20215010117"/>
    <d v="1899-12-30T08:21:08"/>
    <d v="1899-12-30T00:00:00"/>
    <s v="P"/>
    <n v="0"/>
    <n v="0"/>
    <s v="General (DGWL)"/>
    <m/>
    <n v="1"/>
    <s v=""/>
    <s v=""/>
    <n v="1"/>
  </r>
  <r>
    <n v="75"/>
    <n v="21708"/>
    <n v="21708"/>
    <s v="MD. MUKTER HOSSEN"/>
    <x v="16"/>
    <s v="Sample and Technical"/>
    <s v="Dakkhin Vangnahati, Boiragirchala, Sreepur, Gazipur, Bangladesh."/>
    <x v="7"/>
    <m/>
    <s v="17-06-2021"/>
    <n v="20215010118"/>
    <d v="1899-12-30T08:28:18"/>
    <d v="1899-12-30T00:00:00"/>
    <s v="P"/>
    <n v="0"/>
    <n v="0"/>
    <s v="General (DGWL)"/>
    <m/>
    <n v="1"/>
    <s v=""/>
    <s v=""/>
    <n v="1"/>
  </r>
  <r>
    <n v="76"/>
    <n v="21711"/>
    <n v="21711"/>
    <s v="MD. SOHAG ALI"/>
    <x v="26"/>
    <s v="Marketing and Merchandsing"/>
    <s v="Dakkhin Vangnahati, Boiragirchala, Sreepur, Gazipur, Bangladesh."/>
    <x v="9"/>
    <m/>
    <s v="17-06-2021"/>
    <n v="20215010119"/>
    <d v="1899-12-30T08:25:38"/>
    <d v="1899-12-30T00:00:00"/>
    <s v="P"/>
    <n v="0"/>
    <n v="0"/>
    <s v="General (DGWL)"/>
    <m/>
    <n v="1"/>
    <s v=""/>
    <s v=""/>
    <n v="1"/>
  </r>
  <r>
    <n v="77"/>
    <n v="21798"/>
    <n v="21798"/>
    <s v="MD. AMIRUL ISLAM"/>
    <x v="10"/>
    <s v="Production"/>
    <s v="Dakkhin Vangnahati, Boiragirchala, Sreepur, Gazipur, Bangladesh."/>
    <x v="5"/>
    <n v="315"/>
    <s v="17-06-2021"/>
    <n v="20215010120"/>
    <d v="1899-12-30T08:30:00"/>
    <d v="1899-12-30T00:00:00"/>
    <s v="P"/>
    <n v="0"/>
    <n v="0"/>
    <s v="General (DGWL)"/>
    <m/>
    <n v="1"/>
    <s v=""/>
    <s v=""/>
    <n v="1"/>
  </r>
  <r>
    <n v="78"/>
    <n v="21801"/>
    <n v="21801"/>
    <s v="MD. ROFIQUL ISLAM"/>
    <x v="16"/>
    <s v="Sample and Technical"/>
    <s v="Dakkhin Vangnahati, Boiragirchala, Sreepur, Gazipur, Bangladesh."/>
    <x v="7"/>
    <m/>
    <s v="17-06-2021"/>
    <n v="20215010121"/>
    <d v="1899-12-30T08:28:23"/>
    <d v="1899-12-30T00:00:00"/>
    <s v="P"/>
    <n v="0"/>
    <n v="0"/>
    <s v="General (DGWL)"/>
    <m/>
    <n v="1"/>
    <s v=""/>
    <s v=""/>
    <n v="1"/>
  </r>
  <r>
    <n v="79"/>
    <n v="22042"/>
    <n v="22042"/>
    <s v="MD. HABIBUR RAHMAN"/>
    <x v="10"/>
    <s v="Production"/>
    <s v="Dakkhin Vangnahati, Boiragirchala, Sreepur, Gazipur, Bangladesh."/>
    <x v="5"/>
    <n v="312"/>
    <s v="17-06-2021"/>
    <n v="20215010122"/>
    <d v="1899-12-30T08:09:33"/>
    <d v="1899-12-30T00:00:00"/>
    <s v="P"/>
    <n v="0"/>
    <n v="0"/>
    <s v="General (DGWL)"/>
    <m/>
    <n v="1"/>
    <s v=""/>
    <s v=""/>
    <n v="1"/>
  </r>
  <r>
    <n v="80"/>
    <n v="22047"/>
    <n v="22047"/>
    <s v="MD. KHADEMUL ISLAM"/>
    <x v="27"/>
    <s v="Sample and Technical"/>
    <s v="Dakkhin Vangnahati, Boiragirchala, Sreepur, Gazipur, Bangladesh."/>
    <x v="10"/>
    <m/>
    <s v="17-06-2021"/>
    <n v="20215010125"/>
    <d v="1899-12-30T08:24:21"/>
    <d v="1899-12-30T00:00:00"/>
    <s v="P"/>
    <n v="0"/>
    <n v="0"/>
    <s v="General (DGWL)"/>
    <m/>
    <n v="1"/>
    <s v=""/>
    <s v=""/>
    <n v="1"/>
  </r>
  <r>
    <n v="81"/>
    <n v="22354"/>
    <n v="22354"/>
    <s v="MD. NAZRUL ISLAM"/>
    <x v="9"/>
    <s v="Production"/>
    <s v="Dakkhin Vangnahati, Boiragirchala, Sreepur, Gazipur, Bangladesh."/>
    <x v="5"/>
    <n v="301"/>
    <s v="17-06-2021"/>
    <n v="20215010131"/>
    <d v="1899-12-30T08:30:46"/>
    <d v="1899-12-30T00:00:00"/>
    <s v="P"/>
    <n v="0"/>
    <n v="0"/>
    <s v="General (DGWL)"/>
    <m/>
    <n v="1"/>
    <s v=""/>
    <s v=""/>
    <n v="1"/>
  </r>
  <r>
    <n v="82"/>
    <n v="22365"/>
    <n v="22365"/>
    <s v="NAYIM MORSHED"/>
    <x v="28"/>
    <s v="Production"/>
    <s v="Dakkhin Vangnahati, Boiragirchala, Sreepur, Gazipur, Bangladesh."/>
    <x v="5"/>
    <m/>
    <s v="17-06-2021"/>
    <n v="20215010134"/>
    <d v="1899-12-30T09:30:49"/>
    <d v="1899-12-30T00:00:00"/>
    <s v="D"/>
    <n v="30"/>
    <n v="0"/>
    <s v="Washing 09-17"/>
    <m/>
    <n v="1"/>
    <s v=""/>
    <s v=""/>
    <n v="1"/>
  </r>
  <r>
    <n v="83"/>
    <n v="22375"/>
    <n v="22375"/>
    <s v="MD. SAIFUL ISLAM"/>
    <x v="16"/>
    <s v="Sample and Technical"/>
    <s v="Dakkhin Vangnahati, Boiragirchala, Sreepur, Gazipur, Bangladesh."/>
    <x v="7"/>
    <m/>
    <s v="17-06-2021"/>
    <n v="20215010138"/>
    <d v="1899-12-30T08:18:05"/>
    <d v="1899-12-30T00:00:00"/>
    <s v="P"/>
    <n v="0"/>
    <n v="0"/>
    <s v="General (DGWL)"/>
    <m/>
    <n v="1"/>
    <s v=""/>
    <s v=""/>
    <n v="1"/>
  </r>
  <r>
    <n v="84"/>
    <n v="22411"/>
    <n v="22411"/>
    <s v="MD. LATIFUR RAHMAN"/>
    <x v="29"/>
    <s v="IE and Planning"/>
    <s v="Dakkhin Vangnahati, Boiragirchala, Sreepur, Gazipur, Bangladesh."/>
    <x v="3"/>
    <m/>
    <s v="17-06-2021"/>
    <n v="20215010140"/>
    <d v="1899-12-30T08:28:10"/>
    <d v="1899-12-30T00:00:00"/>
    <s v="P"/>
    <n v="0"/>
    <n v="0"/>
    <s v="General (DGWL)"/>
    <m/>
    <n v="1"/>
    <s v=""/>
    <s v=""/>
    <n v="1"/>
  </r>
  <r>
    <n v="85"/>
    <n v="22415"/>
    <n v="22415"/>
    <s v="RAIHAN UDDIN"/>
    <x v="10"/>
    <s v="Production"/>
    <s v="Dakkhin Vangnahati, Boiragirchala, Sreepur, Gazipur, Bangladesh."/>
    <x v="5"/>
    <m/>
    <s v="17-06-2021"/>
    <n v="20215010143"/>
    <d v="1899-12-30T00:00:00"/>
    <d v="1899-12-30T00:00:00"/>
    <s v="P"/>
    <n v="0"/>
    <n v="0"/>
    <s v="General (DGWL)"/>
    <m/>
    <n v="1"/>
    <s v=""/>
    <s v=""/>
    <n v="1"/>
  </r>
  <r>
    <n v="86"/>
    <n v="22417"/>
    <n v="22417"/>
    <s v="MD. ASHIB"/>
    <x v="16"/>
    <s v="Sample and Technical"/>
    <s v="Dakkhin Vangnahati, Boiragirchala, Sreepur, Gazipur, Bangladesh."/>
    <x v="7"/>
    <m/>
    <s v="17-06-2021"/>
    <n v="20215010145"/>
    <d v="1899-12-30T08:10:37"/>
    <d v="1899-12-30T00:00:00"/>
    <s v="P"/>
    <n v="0"/>
    <n v="0"/>
    <s v="General (DGWL)"/>
    <m/>
    <n v="1"/>
    <s v=""/>
    <s v=""/>
    <n v="1"/>
  </r>
  <r>
    <n v="87"/>
    <n v="22540"/>
    <n v="22540"/>
    <s v="MD. AZIZUL HOQUE"/>
    <x v="16"/>
    <s v="Maintenance and Utility"/>
    <s v="Dakkhin Vangnahati, Boiragirchala, Sreepur, Gazipur, Bangladesh."/>
    <x v="11"/>
    <m/>
    <s v="17-06-2021"/>
    <n v="20215010150"/>
    <d v="1899-12-30T00:00:00"/>
    <d v="1899-12-30T00:00:00"/>
    <s v="A"/>
    <n v="0"/>
    <n v="0"/>
    <s v="General (DGWL)"/>
    <m/>
    <s v=""/>
    <n v="1"/>
    <s v=""/>
    <n v="1"/>
  </r>
  <r>
    <n v="88"/>
    <n v="22881"/>
    <n v="22881"/>
    <s v="MD. BITUL MIA"/>
    <x v="10"/>
    <s v="Production"/>
    <s v="Dakkhin Vangnahati, Boiragirchala, Sreepur, Gazipur, Bangladesh."/>
    <x v="5"/>
    <n v="301"/>
    <s v="17-06-2021"/>
    <n v="20215010153"/>
    <d v="1899-12-30T08:16:06"/>
    <d v="1899-12-30T00:00:00"/>
    <s v="P"/>
    <n v="0"/>
    <n v="0"/>
    <s v="General (DGWL)"/>
    <m/>
    <n v="1"/>
    <s v=""/>
    <s v=""/>
    <n v="1"/>
  </r>
  <r>
    <n v="89"/>
    <n v="22890"/>
    <n v="22890"/>
    <s v="MD. ABDUR RAHIM"/>
    <x v="9"/>
    <s v="Production"/>
    <s v="Dakkhin Vangnahati, Boiragirchala, Sreepur, Gazipur, Bangladesh."/>
    <x v="5"/>
    <n v="304"/>
    <s v="17-06-2021"/>
    <n v="20215010157"/>
    <d v="1899-12-30T08:28:30"/>
    <d v="1899-12-30T00:00:00"/>
    <s v="P"/>
    <n v="0"/>
    <n v="0"/>
    <s v="General (DGWL)"/>
    <m/>
    <n v="1"/>
    <s v=""/>
    <s v=""/>
    <n v="1"/>
  </r>
  <r>
    <n v="90"/>
    <n v="22891"/>
    <n v="22891"/>
    <s v="MD. AIUB MOLLAH"/>
    <x v="16"/>
    <s v="Production"/>
    <s v="Dakkhin Vangnahati, Boiragirchala, Sreepur, Gazipur, Bangladesh."/>
    <x v="4"/>
    <m/>
    <s v="17-06-2021"/>
    <n v="20215010158"/>
    <d v="1899-12-30T08:30:42"/>
    <d v="1899-12-30T00:00:00"/>
    <s v="P"/>
    <n v="0"/>
    <n v="0"/>
    <s v="General (DGWL)"/>
    <m/>
    <n v="1"/>
    <s v=""/>
    <s v=""/>
    <n v="1"/>
  </r>
  <r>
    <n v="91"/>
    <n v="22895"/>
    <n v="22895"/>
    <s v="ASADUZZAMAN"/>
    <x v="11"/>
    <s v="Quality"/>
    <s v="Dakkhin Vangnahati, Boiragirchala, Sreepur, Gazipur, Bangladesh."/>
    <x v="5"/>
    <n v="305"/>
    <s v="17-06-2021"/>
    <n v="20215010162"/>
    <d v="1899-12-30T08:32:00"/>
    <d v="1899-12-30T00:00:00"/>
    <s v="P"/>
    <n v="0"/>
    <n v="0"/>
    <s v="General (DGWL)"/>
    <m/>
    <n v="1"/>
    <s v=""/>
    <s v=""/>
    <n v="1"/>
  </r>
  <r>
    <n v="92"/>
    <n v="22896"/>
    <n v="22896"/>
    <s v="MD. ABU NAYEM"/>
    <x v="9"/>
    <s v="Production"/>
    <s v="Dakkhin Vangnahati, Boiragirchala, Sreepur, Gazipur, Bangladesh."/>
    <x v="5"/>
    <n v="305"/>
    <s v="17-06-2021"/>
    <n v="20215010163"/>
    <d v="1899-12-30T08:33:00"/>
    <d v="1899-12-30T00:00:00"/>
    <s v="P"/>
    <n v="0"/>
    <n v="0"/>
    <s v="General (DGWL)"/>
    <m/>
    <n v="1"/>
    <s v=""/>
    <s v=""/>
    <n v="1"/>
  </r>
  <r>
    <n v="93"/>
    <n v="22898"/>
    <n v="22898"/>
    <s v="GOUTAM CHANDRO ROY"/>
    <x v="10"/>
    <s v="Production"/>
    <s v="Dakkhin Vangnahati, Boiragirchala, Sreepur, Gazipur, Bangladesh."/>
    <x v="5"/>
    <n v="306"/>
    <s v="17-06-2021"/>
    <n v="20215010164"/>
    <d v="1899-12-30T08:27:56"/>
    <d v="1899-12-30T00:00:00"/>
    <s v="P"/>
    <n v="0"/>
    <n v="0"/>
    <s v="General (DGWL)"/>
    <m/>
    <n v="1"/>
    <s v=""/>
    <s v=""/>
    <n v="1"/>
  </r>
  <r>
    <n v="94"/>
    <n v="23485"/>
    <n v="23485"/>
    <s v="MD. ATAUR RAHMAN"/>
    <x v="10"/>
    <s v="Maintenance and Utility"/>
    <s v="Dakkhin Vangnahati, Boiragirchala, Sreepur, Gazipur, Bangladesh."/>
    <x v="2"/>
    <m/>
    <s v="17-06-2021"/>
    <n v="20215010167"/>
    <d v="1899-12-30T08:25:01"/>
    <d v="1899-12-30T00:00:00"/>
    <s v="P"/>
    <n v="0"/>
    <n v="0"/>
    <s v="General (DGWL)"/>
    <m/>
    <n v="1"/>
    <s v=""/>
    <s v=""/>
    <n v="1"/>
  </r>
  <r>
    <n v="95"/>
    <n v="23488"/>
    <n v="23488"/>
    <s v="MD. MUKTER HOSSAIN"/>
    <x v="10"/>
    <s v="Production"/>
    <s v="Dakkhin Vangnahati, Boiragirchala, Sreepur, Gazipur, Bangladesh."/>
    <x v="5"/>
    <n v="302"/>
    <s v="17-06-2021"/>
    <n v="20215010168"/>
    <d v="1899-12-30T00:00:00"/>
    <d v="1899-12-30T00:00:00"/>
    <s v="P"/>
    <n v="0"/>
    <n v="0"/>
    <s v="General (DGWL)"/>
    <m/>
    <n v="1"/>
    <s v=""/>
    <s v=""/>
    <n v="1"/>
  </r>
  <r>
    <n v="96"/>
    <n v="23491"/>
    <n v="23491"/>
    <s v="MST. HENA AKTER NUPUR"/>
    <x v="30"/>
    <s v="Quality"/>
    <s v="Dakkhin Vangnahati, Boiragirchala, Sreepur, Gazipur, Bangladesh."/>
    <x v="5"/>
    <m/>
    <s v="17-06-2021"/>
    <n v="20215010169"/>
    <d v="1899-12-30T08:26:44"/>
    <d v="1899-12-30T00:00:00"/>
    <s v="P"/>
    <n v="0"/>
    <n v="0"/>
    <s v="General (DGWL)"/>
    <m/>
    <n v="1"/>
    <s v=""/>
    <s v=""/>
    <n v="1"/>
  </r>
  <r>
    <n v="97"/>
    <n v="23581"/>
    <n v="23581"/>
    <s v="RUBEL MIA"/>
    <x v="24"/>
    <s v="Maintenance and Utility"/>
    <s v="Dakkhin Vangnahati, Boiragirchala, Sreepur, Gazipur, Bangladesh."/>
    <x v="2"/>
    <m/>
    <s v="17-06-2021"/>
    <n v="20215010170"/>
    <d v="1899-12-30T00:00:00"/>
    <d v="1899-12-30T00:00:00"/>
    <s v="P"/>
    <n v="0"/>
    <n v="0"/>
    <s v="General (DGWL)"/>
    <m/>
    <n v="1"/>
    <s v=""/>
    <s v=""/>
    <n v="1"/>
  </r>
  <r>
    <n v="98"/>
    <n v="23594"/>
    <n v="23594"/>
    <s v="MD. JAHIDUL ISLAM"/>
    <x v="31"/>
    <s v="Production"/>
    <s v="Dakkhin Vangnahati, Boiragirchala, Sreepur, Gazipur, Bangladesh."/>
    <x v="5"/>
    <m/>
    <s v="17-06-2021"/>
    <n v="20215010172"/>
    <d v="1899-12-30T08:17:23"/>
    <d v="1899-12-30T00:00:00"/>
    <s v="P"/>
    <n v="0"/>
    <n v="0"/>
    <s v="General (DGWL)"/>
    <m/>
    <n v="1"/>
    <s v=""/>
    <s v=""/>
    <n v="1"/>
  </r>
  <r>
    <n v="99"/>
    <n v="23683"/>
    <n v="23683"/>
    <s v="MD. MAHMUDUL HASAN"/>
    <x v="10"/>
    <s v="Production"/>
    <s v="Dakkhin Vangnahati, Boiragirchala, Sreepur, Gazipur, Bangladesh."/>
    <x v="4"/>
    <m/>
    <s v="17-06-2021"/>
    <n v="20215010173"/>
    <d v="1899-12-30T08:30:51"/>
    <d v="1899-12-30T00:00:00"/>
    <s v="P"/>
    <n v="0"/>
    <n v="0"/>
    <s v="General (DGWL)"/>
    <m/>
    <n v="1"/>
    <s v=""/>
    <s v=""/>
    <n v="1"/>
  </r>
  <r>
    <n v="100"/>
    <n v="23694"/>
    <n v="23694"/>
    <s v="A.H.M. KAMRUZZAMAN"/>
    <x v="11"/>
    <s v="Quality"/>
    <s v="Dakkhin Vangnahati, Boiragirchala, Sreepur, Gazipur, Bangladesh."/>
    <x v="5"/>
    <n v="303"/>
    <s v="17-06-2021"/>
    <n v="20215010174"/>
    <d v="1899-12-30T08:24:26"/>
    <d v="1899-12-30T00:00:00"/>
    <s v="P"/>
    <n v="0"/>
    <n v="0"/>
    <s v="General (DGWL)"/>
    <m/>
    <n v="1"/>
    <s v=""/>
    <s v=""/>
    <n v="1"/>
  </r>
  <r>
    <n v="101"/>
    <n v="23700"/>
    <n v="23700"/>
    <s v="MD. ABU ZAFOR"/>
    <x v="3"/>
    <s v="Production"/>
    <s v="Dakkhin Vangnahati, Boiragirchala, Sreepur, Gazipur, Bangladesh."/>
    <x v="12"/>
    <m/>
    <s v="17-06-2021"/>
    <n v="20215010176"/>
    <d v="1899-12-30T08:30:00"/>
    <d v="1899-12-30T00:00:00"/>
    <s v="P"/>
    <n v="0"/>
    <n v="0"/>
    <s v="General (DGWL)"/>
    <m/>
    <n v="1"/>
    <s v=""/>
    <s v=""/>
    <n v="1"/>
  </r>
  <r>
    <n v="102"/>
    <n v="24011"/>
    <n v="24011"/>
    <s v="MD. ABDUR ROHIM"/>
    <x v="16"/>
    <s v="Sample and Technical"/>
    <s v="Dakkhin Vangnahati, Boiragirchala, Sreepur, Gazipur, Bangladesh."/>
    <x v="7"/>
    <m/>
    <s v="17-06-2021"/>
    <n v="20215010180"/>
    <d v="1899-12-30T08:21:04"/>
    <d v="1899-12-30T00:00:00"/>
    <s v="P"/>
    <n v="0"/>
    <n v="0"/>
    <s v="General (DGWL)"/>
    <m/>
    <n v="1"/>
    <s v=""/>
    <s v=""/>
    <n v="1"/>
  </r>
  <r>
    <n v="103"/>
    <n v="24012"/>
    <n v="24012"/>
    <s v="MD. ROKON SHEIKH"/>
    <x v="16"/>
    <s v="Sample and Technical"/>
    <s v="Dakkhin Vangnahati, Boiragirchala, Sreepur, Gazipur, Bangladesh."/>
    <x v="7"/>
    <m/>
    <s v="17-06-2021"/>
    <n v="20215010181"/>
    <d v="1899-12-30T08:25:48"/>
    <d v="1899-12-30T00:00:00"/>
    <s v="P"/>
    <n v="0"/>
    <n v="0"/>
    <s v="General (DGWL)"/>
    <m/>
    <n v="1"/>
    <s v=""/>
    <s v=""/>
    <n v="1"/>
  </r>
  <r>
    <n v="104"/>
    <n v="24258"/>
    <n v="24258"/>
    <s v="MD. ABU HANIFA"/>
    <x v="16"/>
    <s v="Sample and Technical"/>
    <s v="Dakkhin Vangnahati, Boiragirchala, Sreepur, Gazipur, Bangladesh."/>
    <x v="7"/>
    <m/>
    <s v="17-06-2021"/>
    <n v="20215010184"/>
    <d v="1899-12-30T08:29:47"/>
    <d v="1899-12-30T00:00:00"/>
    <s v="P"/>
    <n v="0"/>
    <n v="0"/>
    <s v="General (DGWL)"/>
    <m/>
    <n v="1"/>
    <s v=""/>
    <s v=""/>
    <n v="1"/>
  </r>
  <r>
    <n v="105"/>
    <n v="24289"/>
    <n v="24289"/>
    <s v="MD. YASIN MIA"/>
    <x v="16"/>
    <s v="Sample and Technical"/>
    <s v="Dakkhin Vangnahati, Boiragirchala, Sreepur, Gazipur, Bangladesh."/>
    <x v="7"/>
    <m/>
    <s v="17-06-2021"/>
    <n v="20215010187"/>
    <d v="1899-12-30T08:30:01"/>
    <d v="1899-12-30T00:00:00"/>
    <s v="P"/>
    <n v="0"/>
    <n v="0"/>
    <s v="General (DGWL)"/>
    <m/>
    <n v="1"/>
    <s v=""/>
    <s v=""/>
    <n v="1"/>
  </r>
  <r>
    <n v="106"/>
    <n v="24355"/>
    <n v="24355"/>
    <s v="MD. AL-AMIN"/>
    <x v="32"/>
    <s v="Marketing and Merchandsing"/>
    <s v="Dakkhin Vangnahati, Boiragirchala, Sreepur, Gazipur, Bangladesh."/>
    <x v="9"/>
    <m/>
    <s v="17-06-2021"/>
    <n v="20215010191"/>
    <d v="1899-12-30T08:31:11"/>
    <d v="1899-12-30T00:00:00"/>
    <s v="P"/>
    <n v="0"/>
    <n v="0"/>
    <s v="General (DGWL)"/>
    <m/>
    <n v="1"/>
    <s v=""/>
    <s v=""/>
    <n v="1"/>
  </r>
  <r>
    <n v="107"/>
    <n v="24333"/>
    <n v="24333"/>
    <s v="MD. SABUZ HOSSAIN"/>
    <x v="33"/>
    <s v="Sample and Technical"/>
    <s v="Dakkhin Vangnahati, Boiragirchala, Sreepur, Gazipur, Bangladesh."/>
    <x v="10"/>
    <m/>
    <s v="17-06-2021"/>
    <n v="20215010193"/>
    <d v="1899-12-30T08:13:32"/>
    <d v="1899-12-30T00:00:00"/>
    <s v="P"/>
    <n v="0"/>
    <n v="0"/>
    <s v="General (DGWL)"/>
    <m/>
    <n v="1"/>
    <s v=""/>
    <s v=""/>
    <n v="1"/>
  </r>
  <r>
    <n v="108"/>
    <n v="24526"/>
    <n v="24526"/>
    <s v="MD. MUSA"/>
    <x v="34"/>
    <s v="Store"/>
    <s v="Dakkhin Vangnahati, Boiragirchala, Sreepur, Gazipur, Bangladesh."/>
    <x v="8"/>
    <m/>
    <s v="17-06-2021"/>
    <n v="20215010195"/>
    <d v="1899-12-30T08:30:05"/>
    <d v="1899-12-30T00:00:00"/>
    <s v="P"/>
    <n v="0"/>
    <n v="0"/>
    <s v="General (DGWL)"/>
    <m/>
    <n v="1"/>
    <s v=""/>
    <s v=""/>
    <n v="1"/>
  </r>
  <r>
    <n v="109"/>
    <n v="24829"/>
    <n v="24829"/>
    <s v="MD. RABIUL ISLAM"/>
    <x v="30"/>
    <s v="Quality"/>
    <s v="Dakkhin Vangnahati, Boiragirchala, Sreepur, Gazipur, Bangladesh."/>
    <x v="12"/>
    <m/>
    <s v="17-06-2021"/>
    <n v="20215010200"/>
    <d v="1899-12-30T08:29:57"/>
    <d v="1899-12-30T00:00:00"/>
    <s v="P"/>
    <n v="0"/>
    <n v="0"/>
    <s v="General (DGWL)"/>
    <m/>
    <n v="1"/>
    <s v=""/>
    <s v=""/>
    <n v="1"/>
  </r>
  <r>
    <n v="110"/>
    <n v="25078"/>
    <n v="25078"/>
    <s v="MD. ABUL KALAM AZAD"/>
    <x v="19"/>
    <s v="Quality"/>
    <s v="Dakkhin Vangnahati, Boiragirchala, Sreepur, Gazipur, Bangladesh."/>
    <x v="12"/>
    <m/>
    <s v="17-06-2021"/>
    <n v="20215010209"/>
    <d v="1899-12-30T08:18:16"/>
    <d v="1899-12-30T00:00:00"/>
    <s v="P"/>
    <n v="0"/>
    <n v="0"/>
    <s v="General (DGWL)"/>
    <m/>
    <n v="1"/>
    <s v=""/>
    <s v=""/>
    <n v="1"/>
  </r>
  <r>
    <n v="111"/>
    <n v="25173"/>
    <n v="25173"/>
    <s v="MD. KAMRUL HASSAN"/>
    <x v="35"/>
    <s v="Marketing and Merchandsing"/>
    <s v="Dakkhin Vangnahati, Boiragirchala, Sreepur, Gazipur, Bangladesh."/>
    <x v="9"/>
    <m/>
    <s v="17-06-2021"/>
    <n v="20215010211"/>
    <d v="1899-12-30T00:00:00"/>
    <d v="1899-12-30T00:00:00"/>
    <s v="A"/>
    <n v="0"/>
    <n v="0"/>
    <s v="General (DGWL)"/>
    <m/>
    <s v=""/>
    <n v="1"/>
    <s v=""/>
    <n v="1"/>
  </r>
  <r>
    <n v="112"/>
    <n v="25174"/>
    <n v="25174"/>
    <s v="MD. SHAFIQUL ISLAM"/>
    <x v="16"/>
    <s v="Sample and Technical"/>
    <s v="Dakkhin Vangnahati, Boiragirchala, Sreepur, Gazipur, Bangladesh."/>
    <x v="7"/>
    <m/>
    <s v="17-06-2021"/>
    <n v="20215010212"/>
    <d v="1899-12-30T08:21:21"/>
    <d v="1899-12-30T00:00:00"/>
    <s v="P"/>
    <n v="0"/>
    <n v="0"/>
    <s v="General (DGWL)"/>
    <m/>
    <n v="1"/>
    <s v=""/>
    <s v=""/>
    <n v="1"/>
  </r>
  <r>
    <n v="113"/>
    <n v="25234"/>
    <n v="25234"/>
    <s v="ABDULLAH AL MAMON"/>
    <x v="34"/>
    <s v="Store"/>
    <s v="Dakkhin Vangnahati, Boiragirchala, Sreepur, Gazipur, Bangladesh."/>
    <x v="8"/>
    <m/>
    <s v="17-06-2021"/>
    <n v="20215010217"/>
    <d v="1899-12-30T08:28:48"/>
    <d v="1899-12-30T00:00:00"/>
    <s v="P"/>
    <n v="0"/>
    <n v="0"/>
    <s v="General (DGWL)"/>
    <m/>
    <n v="1"/>
    <s v=""/>
    <s v=""/>
    <n v="1"/>
  </r>
  <r>
    <n v="114"/>
    <n v="25270"/>
    <n v="25270"/>
    <s v="ANIMESH SIKDER"/>
    <x v="15"/>
    <s v="Marketing and Merchandsing"/>
    <s v="Dakkhin Vangnahati, Boiragirchala, Sreepur, Gazipur, Bangladesh."/>
    <x v="9"/>
    <m/>
    <s v="17-06-2021"/>
    <n v="20215010220"/>
    <d v="1899-12-30T08:29:05"/>
    <d v="1899-12-30T00:00:00"/>
    <s v="P"/>
    <n v="0"/>
    <n v="0"/>
    <s v="General (DGWL)"/>
    <m/>
    <n v="1"/>
    <s v=""/>
    <s v=""/>
    <n v="1"/>
  </r>
  <r>
    <n v="115"/>
    <n v="25460"/>
    <n v="25460"/>
    <s v="SAHADAT HOSSAIN"/>
    <x v="34"/>
    <s v="Store"/>
    <s v="Dakkhin Vangnahati, Boiragirchala, Sreepur, Gazipur, Bangladesh."/>
    <x v="8"/>
    <m/>
    <s v="17-06-2021"/>
    <n v="20215010221"/>
    <d v="1899-12-30T08:28:51"/>
    <d v="1899-12-30T00:00:00"/>
    <s v="P"/>
    <n v="0"/>
    <n v="0"/>
    <s v="General (DGWL)"/>
    <m/>
    <n v="1"/>
    <s v=""/>
    <s v=""/>
    <n v="1"/>
  </r>
  <r>
    <n v="116"/>
    <n v="25465"/>
    <n v="25465"/>
    <s v="MD. SHAMIM"/>
    <x v="20"/>
    <s v="Marketing and Merchandsing"/>
    <s v="Dakkhin Vangnahati, Boiragirchala, Sreepur, Gazipur, Bangladesh."/>
    <x v="9"/>
    <m/>
    <s v="17-06-2021"/>
    <n v="20215010223"/>
    <d v="1899-12-30T08:31:58"/>
    <d v="1899-12-30T00:00:00"/>
    <s v="P"/>
    <n v="0"/>
    <n v="0"/>
    <s v="General (DGWL)"/>
    <m/>
    <n v="1"/>
    <s v=""/>
    <s v=""/>
    <n v="1"/>
  </r>
  <r>
    <n v="117"/>
    <n v="25555"/>
    <n v="25555"/>
    <s v="MD. MEHADI HASAN"/>
    <x v="16"/>
    <s v="Sample and Technical"/>
    <s v="Dakkhin Vangnahati, Boiragirchala, Sreepur, Gazipur, Bangladesh."/>
    <x v="7"/>
    <m/>
    <s v="17-06-2021"/>
    <n v="20215010227"/>
    <d v="1899-12-30T08:21:29"/>
    <d v="1899-12-30T00:00:00"/>
    <s v="P"/>
    <n v="0"/>
    <n v="0"/>
    <s v="General (DGWL)"/>
    <m/>
    <n v="1"/>
    <s v=""/>
    <s v=""/>
    <n v="1"/>
  </r>
  <r>
    <n v="118"/>
    <n v="25589"/>
    <n v="25589"/>
    <s v="SUJAN BIKASH PAL"/>
    <x v="10"/>
    <s v="Maintenance and Utility"/>
    <s v="Dakkhin Vangnahati, Boiragirchala, Sreepur, Gazipur, Bangladesh."/>
    <x v="2"/>
    <m/>
    <s v="17-06-2021"/>
    <n v="20215010233"/>
    <d v="1899-12-30T08:23:30"/>
    <d v="1899-12-30T00:00:00"/>
    <s v="P"/>
    <n v="0"/>
    <n v="0"/>
    <s v="General (DGWL)"/>
    <m/>
    <n v="1"/>
    <s v=""/>
    <s v=""/>
    <n v="1"/>
  </r>
  <r>
    <n v="119"/>
    <n v="25661"/>
    <n v="25661"/>
    <s v="MD. ROKY SARKER"/>
    <x v="19"/>
    <s v="Quality"/>
    <s v="Dakkhin Vangnahati, Boiragirchala, Sreepur, Gazipur, Bangladesh."/>
    <x v="12"/>
    <m/>
    <s v="17-06-2021"/>
    <n v="20215010237"/>
    <d v="1899-12-30T08:26:11"/>
    <d v="1899-12-30T00:00:00"/>
    <s v="P"/>
    <n v="0"/>
    <n v="0"/>
    <s v="General (DGWL)"/>
    <m/>
    <n v="1"/>
    <s v=""/>
    <s v=""/>
    <n v="1"/>
  </r>
  <r>
    <n v="120"/>
    <n v="25654"/>
    <n v="25654"/>
    <s v="MD. ASHRAFUL ISLAM"/>
    <x v="22"/>
    <s v="IE and Planning"/>
    <s v="Dakkhin Vangnahati, Boiragirchala, Sreepur, Gazipur, Bangladesh."/>
    <x v="13"/>
    <m/>
    <s v="17-06-2021"/>
    <n v="20215010240"/>
    <d v="1899-12-30T08:09:00"/>
    <d v="1899-12-30T00:00:00"/>
    <s v="P"/>
    <n v="0"/>
    <n v="0"/>
    <s v="General (DGWL)"/>
    <m/>
    <n v="1"/>
    <s v=""/>
    <s v=""/>
    <n v="1"/>
  </r>
  <r>
    <n v="121"/>
    <n v="25826"/>
    <n v="25826"/>
    <s v="MD. MANSUR ALI"/>
    <x v="11"/>
    <s v="Quality"/>
    <s v="Dakkhin Vangnahati, Boiragirchala, Sreepur, Gazipur, Bangladesh."/>
    <x v="7"/>
    <m/>
    <s v="17-06-2021"/>
    <n v="20215010246"/>
    <d v="1899-12-30T08:27:27"/>
    <d v="1899-12-30T00:00:00"/>
    <s v="P"/>
    <n v="0"/>
    <n v="0"/>
    <s v="General (DGWL)"/>
    <m/>
    <n v="1"/>
    <s v=""/>
    <s v=""/>
    <n v="1"/>
  </r>
  <r>
    <n v="122"/>
    <n v="25731"/>
    <n v="25731"/>
    <s v="MD. TANBIR RAHMAN"/>
    <x v="22"/>
    <s v="IE and Planning"/>
    <s v="Dakkhin Vangnahati, Boiragirchala, Sreepur, Gazipur, Bangladesh."/>
    <x v="3"/>
    <m/>
    <s v="17-06-2021"/>
    <n v="20215010247"/>
    <d v="1899-12-30T08:31:45"/>
    <d v="1899-12-30T00:00:00"/>
    <s v="P"/>
    <n v="0"/>
    <n v="0"/>
    <s v="General (DGWL)"/>
    <m/>
    <n v="1"/>
    <s v=""/>
    <s v=""/>
    <n v="1"/>
  </r>
  <r>
    <n v="123"/>
    <n v="25885"/>
    <n v="25885"/>
    <s v="MD. MAMUN HOSSAIN"/>
    <x v="16"/>
    <s v="Sample and Technical"/>
    <s v="Dakkhin Vangnahati, Boiragirchala, Sreepur, Gazipur, Bangladesh."/>
    <x v="7"/>
    <m/>
    <s v="17-06-2021"/>
    <n v="20215010250"/>
    <d v="1899-12-30T08:21:26"/>
    <d v="1899-12-30T00:00:00"/>
    <s v="P"/>
    <n v="0"/>
    <n v="0"/>
    <s v="General (DGWL)"/>
    <m/>
    <n v="1"/>
    <s v=""/>
    <s v=""/>
    <n v="1"/>
  </r>
  <r>
    <n v="124"/>
    <n v="25886"/>
    <n v="25886"/>
    <s v="MD. SHEMUL ISLAM RANA"/>
    <x v="16"/>
    <s v="Sample and Technical"/>
    <s v="Dakkhin Vangnahati, Boiragirchala, Sreepur, Gazipur, Bangladesh."/>
    <x v="7"/>
    <m/>
    <s v="17-06-2021"/>
    <n v="20215010251"/>
    <d v="1899-12-30T08:12:26"/>
    <d v="1899-12-30T00:00:00"/>
    <s v="P"/>
    <n v="0"/>
    <n v="0"/>
    <s v="General (DGWL)"/>
    <m/>
    <n v="1"/>
    <s v=""/>
    <s v=""/>
    <n v="1"/>
  </r>
  <r>
    <n v="125"/>
    <n v="26016"/>
    <n v="26016"/>
    <s v="MD. ANARUL ISLAM"/>
    <x v="11"/>
    <s v="Quality"/>
    <s v="Dakkhin Vangnahati, Boiragirchala, Sreepur, Gazipur, Bangladesh."/>
    <x v="5"/>
    <n v="306"/>
    <s v="17-06-2021"/>
    <n v="20215010253"/>
    <d v="1899-12-30T08:23:00"/>
    <d v="1899-12-30T00:00:00"/>
    <s v="P"/>
    <n v="0"/>
    <n v="0"/>
    <s v="General (DGWL)"/>
    <m/>
    <n v="1"/>
    <s v=""/>
    <s v=""/>
    <n v="1"/>
  </r>
  <r>
    <n v="126"/>
    <n v="26057"/>
    <n v="26057"/>
    <s v="SHIMUL"/>
    <x v="10"/>
    <s v="Production"/>
    <s v="Dakkhin Vangnahati, Boiragirchala, Sreepur, Gazipur, Bangladesh."/>
    <x v="5"/>
    <n v="308"/>
    <s v="17-06-2021"/>
    <n v="20215010257"/>
    <d v="1899-12-30T08:25:23"/>
    <d v="1899-12-30T00:00:00"/>
    <s v="P"/>
    <n v="0"/>
    <n v="0"/>
    <s v="General (DGWL)"/>
    <m/>
    <n v="1"/>
    <s v=""/>
    <s v=""/>
    <n v="1"/>
  </r>
  <r>
    <n v="127"/>
    <n v="26162"/>
    <n v="26162"/>
    <s v="KAZI RASHEL"/>
    <x v="31"/>
    <s v="Production"/>
    <s v="Dakkhin Vangnahati, Boiragirchala, Sreepur, Gazipur, Bangladesh."/>
    <x v="5"/>
    <m/>
    <s v="17-06-2021"/>
    <n v="20215010259"/>
    <d v="1899-12-30T08:27:16"/>
    <d v="1899-12-30T00:00:00"/>
    <s v="P"/>
    <n v="0"/>
    <n v="0"/>
    <s v="General (DGWL)"/>
    <m/>
    <n v="1"/>
    <s v=""/>
    <s v=""/>
    <n v="1"/>
  </r>
  <r>
    <n v="128"/>
    <n v="26168"/>
    <n v="26168"/>
    <s v="MD. ASAUZZAMAN UZZAL"/>
    <x v="36"/>
    <s v="Quality"/>
    <s v="Dakkhin Vangnahati, Boiragirchala, Sreepur, Gazipur, Bangladesh."/>
    <x v="12"/>
    <m/>
    <s v="17-06-2021"/>
    <n v="20215010262"/>
    <d v="1899-12-30T08:23:25"/>
    <d v="1899-12-30T00:00:00"/>
    <s v="P"/>
    <n v="0"/>
    <n v="0"/>
    <s v="General (DGWL)"/>
    <m/>
    <n v="1"/>
    <s v=""/>
    <s v=""/>
    <n v="1"/>
  </r>
  <r>
    <n v="129"/>
    <n v="26337"/>
    <n v="26337"/>
    <s v="MD. RUSTOM ALI"/>
    <x v="9"/>
    <s v="Production"/>
    <s v="Dakkhin Vangnahati, Boiragirchala, Sreepur, Gazipur, Bangladesh."/>
    <x v="5"/>
    <n v="311"/>
    <s v="17-06-2021"/>
    <n v="20215010265"/>
    <d v="1899-12-30T08:34:53"/>
    <d v="1899-12-30T00:00:00"/>
    <s v="P"/>
    <n v="0"/>
    <n v="0"/>
    <s v="General (DGWL)"/>
    <m/>
    <n v="1"/>
    <s v=""/>
    <s v=""/>
    <n v="1"/>
  </r>
  <r>
    <n v="130"/>
    <n v="26340"/>
    <n v="26340"/>
    <s v="MD. KAMRUZZAMAN"/>
    <x v="32"/>
    <s v="Marketing and Merchandsing"/>
    <s v="Dakkhin Vangnahati, Boiragirchala, Sreepur, Gazipur, Bangladesh."/>
    <x v="9"/>
    <m/>
    <s v="17-06-2021"/>
    <n v="20215010266"/>
    <d v="1899-12-30T08:29:15"/>
    <d v="1899-12-30T00:00:00"/>
    <s v="P"/>
    <n v="0"/>
    <n v="0"/>
    <s v="General (DGWL)"/>
    <m/>
    <n v="1"/>
    <s v=""/>
    <s v=""/>
    <n v="1"/>
  </r>
  <r>
    <n v="131"/>
    <n v="26362"/>
    <n v="26362"/>
    <s v="MD. MAHFUJUR RAHMAN"/>
    <x v="37"/>
    <s v="Quality"/>
    <s v="Dakkhin Vangnahati, Boiragirchala, Sreepur, Gazipur, Bangladesh."/>
    <x v="5"/>
    <m/>
    <s v="17-06-2021"/>
    <n v="20215010268"/>
    <d v="1899-12-30T08:12:15"/>
    <d v="1899-12-30T00:00:00"/>
    <s v="P"/>
    <n v="0"/>
    <n v="0"/>
    <s v="General (DGWL)"/>
    <m/>
    <n v="1"/>
    <s v=""/>
    <s v=""/>
    <n v="1"/>
  </r>
  <r>
    <n v="132"/>
    <n v="26490"/>
    <n v="26490"/>
    <s v="MD. SHAJU MIA"/>
    <x v="10"/>
    <s v="Production"/>
    <s v="Dakkhin Vangnahati, Boiragirchala, Sreepur, Gazipur, Bangladesh."/>
    <x v="5"/>
    <n v="315"/>
    <s v="17-06-2021"/>
    <n v="20215010269"/>
    <d v="1899-12-30T08:34:46"/>
    <d v="1899-12-30T00:00:00"/>
    <s v="P"/>
    <n v="0"/>
    <n v="0"/>
    <s v="General (DGWL)"/>
    <m/>
    <n v="1"/>
    <s v=""/>
    <s v=""/>
    <n v="1"/>
  </r>
  <r>
    <n v="133"/>
    <n v="26495"/>
    <n v="26495"/>
    <s v="MD. MASUD"/>
    <x v="33"/>
    <s v="Sample and Technical"/>
    <s v="Dakkhin Vangnahati, Boiragirchala, Sreepur, Gazipur, Bangladesh."/>
    <x v="10"/>
    <m/>
    <s v="17-06-2021"/>
    <n v="20215010270"/>
    <d v="1899-12-30T08:13:36"/>
    <d v="1899-12-30T00:00:00"/>
    <s v="P"/>
    <n v="0"/>
    <n v="0"/>
    <s v="General (DGWL)"/>
    <m/>
    <n v="1"/>
    <s v=""/>
    <s v=""/>
    <n v="1"/>
  </r>
  <r>
    <n v="134"/>
    <n v="26499"/>
    <n v="26499"/>
    <s v="MD. AMINUR ISLAM"/>
    <x v="11"/>
    <s v="Quality"/>
    <s v="Dakkhin Vangnahati, Boiragirchala, Sreepur, Gazipur, Bangladesh."/>
    <x v="4"/>
    <m/>
    <s v="17-06-2021"/>
    <n v="20215010271"/>
    <d v="1899-12-30T08:26:48"/>
    <d v="1899-12-30T00:00:00"/>
    <s v="P"/>
    <n v="0"/>
    <n v="0"/>
    <s v="General (DGWL)"/>
    <m/>
    <n v="1"/>
    <s v=""/>
    <s v=""/>
    <n v="1"/>
  </r>
  <r>
    <n v="135"/>
    <n v="26752"/>
    <n v="26752"/>
    <s v="MD. HUMAYUN KABIR"/>
    <x v="38"/>
    <s v="Production"/>
    <s v="Dakkhin Vangnahati, Boiragirchala, Sreepur, Gazipur, Bangladesh."/>
    <x v="12"/>
    <m/>
    <s v="17-06-2021"/>
    <n v="20215010272"/>
    <d v="1899-12-30T08:36:30"/>
    <d v="1899-12-30T00:00:00"/>
    <s v="D"/>
    <n v="6"/>
    <n v="0"/>
    <s v="General (DGWL)"/>
    <m/>
    <n v="1"/>
    <s v=""/>
    <s v=""/>
    <n v="1"/>
  </r>
  <r>
    <n v="136"/>
    <n v="26767"/>
    <n v="26767"/>
    <s v="MD. LOKMAN HOSSAIN"/>
    <x v="39"/>
    <s v="Production"/>
    <s v="Dakkhin Vangnahati, Boiragirchala, Sreepur, Gazipur, Bangladesh."/>
    <x v="5"/>
    <m/>
    <s v="17-06-2021"/>
    <n v="20215010273"/>
    <d v="1899-12-30T08:54:03"/>
    <d v="1899-12-30T00:00:00"/>
    <s v="P"/>
    <n v="0"/>
    <n v="0"/>
    <s v="Washing 09-17"/>
    <m/>
    <n v="1"/>
    <s v=""/>
    <s v=""/>
    <n v="1"/>
  </r>
  <r>
    <n v="137"/>
    <n v="26920"/>
    <n v="26920"/>
    <s v="MD. RAFIQUL ALAM SAMIM (SHAMIM)"/>
    <x v="40"/>
    <s v="Store"/>
    <s v="Dakkhin Vangnahati, Boiragirchala, Sreepur, Gazipur, Bangladesh."/>
    <x v="8"/>
    <m/>
    <s v="17-06-2021"/>
    <n v="20215010274"/>
    <d v="1899-12-30T08:44:44"/>
    <d v="1899-12-30T00:00:00"/>
    <s v="D"/>
    <n v="14"/>
    <n v="0"/>
    <s v="General (DGWL)"/>
    <m/>
    <n v="1"/>
    <s v=""/>
    <s v=""/>
    <n v="1"/>
  </r>
  <r>
    <n v="138"/>
    <n v="27083"/>
    <n v="27083"/>
    <s v="MD. SHOHRAF ALI"/>
    <x v="10"/>
    <s v="Production"/>
    <s v="Dakkhin Vangnahati, Boiragirchala, Sreepur, Gazipur, Bangladesh."/>
    <x v="12"/>
    <m/>
    <s v="17-06-2021"/>
    <n v="20215010277"/>
    <d v="1899-12-30T08:25:00"/>
    <d v="1899-12-30T00:00:00"/>
    <s v="P"/>
    <n v="0"/>
    <n v="0"/>
    <s v="General (DGWL)"/>
    <m/>
    <n v="1"/>
    <s v=""/>
    <s v=""/>
    <n v="1"/>
  </r>
  <r>
    <n v="139"/>
    <n v="27093"/>
    <n v="27093"/>
    <s v="MD. SHAFIKUL ISLAM BHUYIA"/>
    <x v="9"/>
    <s v="Production"/>
    <s v="Dakkhin Vangnahati, Boiragirchala, Sreepur, Gazipur, Bangladesh."/>
    <x v="5"/>
    <n v="312"/>
    <s v="17-06-2021"/>
    <n v="20215010279"/>
    <d v="1899-12-30T08:22:19"/>
    <d v="1899-12-30T00:00:00"/>
    <s v="P"/>
    <n v="0"/>
    <n v="0"/>
    <s v="General (DGWL)"/>
    <m/>
    <n v="1"/>
    <s v=""/>
    <s v=""/>
    <n v="1"/>
  </r>
  <r>
    <n v="140"/>
    <n v="27223"/>
    <n v="27223"/>
    <s v="MD. RAIHAN KABIR"/>
    <x v="11"/>
    <s v="Quality"/>
    <s v="Dakkhin Vangnahati, Boiragirchala, Sreepur, Gazipur, Bangladesh."/>
    <x v="5"/>
    <n v="313"/>
    <s v="17-06-2021"/>
    <n v="20215010283"/>
    <d v="1899-12-30T08:20:51"/>
    <d v="1899-12-30T00:00:00"/>
    <s v="P"/>
    <n v="0"/>
    <n v="0"/>
    <s v="General (DGWL)"/>
    <m/>
    <n v="1"/>
    <s v=""/>
    <s v=""/>
    <n v="1"/>
  </r>
  <r>
    <n v="141"/>
    <n v="27239"/>
    <n v="27239"/>
    <s v="MD. RAJU MIA"/>
    <x v="11"/>
    <s v="Quality"/>
    <s v="Dakkhin Vangnahati, Boiragirchala, Sreepur, Gazipur, Bangladesh."/>
    <x v="12"/>
    <m/>
    <s v="17-06-2021"/>
    <n v="20215010288"/>
    <d v="1899-12-30T08:31:11"/>
    <d v="1899-12-30T00:00:00"/>
    <s v="P"/>
    <n v="0"/>
    <n v="0"/>
    <s v="General (DGWL)"/>
    <m/>
    <n v="1"/>
    <s v=""/>
    <s v=""/>
    <n v="1"/>
  </r>
  <r>
    <n v="142"/>
    <n v="27319"/>
    <n v="27319"/>
    <s v="MD. SHARIFUL ISLAM"/>
    <x v="10"/>
    <s v="Production"/>
    <s v="Dakkhin Vangnahati, Boiragirchala, Sreepur, Gazipur, Bangladesh."/>
    <x v="12"/>
    <m/>
    <s v="17-06-2021"/>
    <n v="20215010290"/>
    <d v="1899-12-30T08:23:52"/>
    <d v="1899-12-30T00:00:00"/>
    <s v="P"/>
    <n v="0"/>
    <n v="0"/>
    <s v="General (DGWL)"/>
    <m/>
    <n v="1"/>
    <s v=""/>
    <s v=""/>
    <n v="1"/>
  </r>
  <r>
    <n v="143"/>
    <n v="27328"/>
    <n v="27328"/>
    <s v="MD. SIRAJUL ISLAM"/>
    <x v="10"/>
    <s v="Production"/>
    <s v="Dakkhin Vangnahati, Boiragirchala, Sreepur, Gazipur, Bangladesh."/>
    <x v="5"/>
    <n v="303"/>
    <s v="17-06-2021"/>
    <n v="20215010292"/>
    <d v="1899-12-30T08:27:51"/>
    <d v="1899-12-30T00:00:00"/>
    <s v="P"/>
    <n v="0"/>
    <n v="0"/>
    <s v="General (DGWL)"/>
    <m/>
    <n v="1"/>
    <s v=""/>
    <s v=""/>
    <n v="1"/>
  </r>
  <r>
    <n v="144"/>
    <n v="27855"/>
    <n v="27855"/>
    <s v="MD. ASLAM"/>
    <x v="16"/>
    <s v="Sample and Technical"/>
    <s v="Dakkhin Vangnahati, Boiragirchala, Sreepur, Gazipur, Bangladesh."/>
    <x v="7"/>
    <m/>
    <s v="17-06-2021"/>
    <n v="20215010299"/>
    <d v="1899-12-30T08:21:15"/>
    <d v="1899-12-30T00:00:00"/>
    <s v="P"/>
    <n v="0"/>
    <n v="0"/>
    <s v="General (DGWL)"/>
    <m/>
    <n v="1"/>
    <s v=""/>
    <s v=""/>
    <n v="1"/>
  </r>
  <r>
    <n v="145"/>
    <n v="27732"/>
    <n v="27732"/>
    <s v="MD. SUMON SHAKE"/>
    <x v="11"/>
    <s v="Quality"/>
    <s v="Dakkhin Vangnahati, Boiragirchala, Sreepur, Gazipur, Bangladesh."/>
    <x v="12"/>
    <m/>
    <s v="17-06-2021"/>
    <n v="20215010301"/>
    <d v="1899-12-30T08:28:14"/>
    <d v="1899-12-30T00:00:00"/>
    <s v="P"/>
    <n v="0"/>
    <n v="0"/>
    <s v="General (DGWL)"/>
    <m/>
    <n v="1"/>
    <s v=""/>
    <s v=""/>
    <n v="1"/>
  </r>
  <r>
    <n v="146"/>
    <n v="27819"/>
    <n v="27819"/>
    <s v="MD. RUBEL KHAN"/>
    <x v="10"/>
    <s v="Production"/>
    <s v="Dakkhin Vangnahati, Boiragirchala, Sreepur, Gazipur, Bangladesh."/>
    <x v="12"/>
    <m/>
    <s v="17-06-2021"/>
    <n v="20215010302"/>
    <d v="1899-12-30T08:30:16"/>
    <d v="1899-12-30T00:00:00"/>
    <s v="P"/>
    <n v="0"/>
    <n v="0"/>
    <s v="General (DGWL)"/>
    <m/>
    <n v="1"/>
    <s v=""/>
    <s v=""/>
    <n v="1"/>
  </r>
  <r>
    <n v="147"/>
    <n v="27821"/>
    <n v="27821"/>
    <s v="MD. ABDUL MANNAN"/>
    <x v="34"/>
    <s v="Store"/>
    <s v="Dakkhin Vangnahati, Boiragirchala, Sreepur, Gazipur, Bangladesh."/>
    <x v="8"/>
    <m/>
    <s v="17-06-2021"/>
    <n v="20215010303"/>
    <d v="1899-12-30T09:00:57"/>
    <d v="1899-12-30T00:00:00"/>
    <s v="D"/>
    <n v="30"/>
    <n v="0"/>
    <s v="General (DGWL)"/>
    <m/>
    <n v="1"/>
    <s v=""/>
    <s v=""/>
    <n v="1"/>
  </r>
  <r>
    <n v="148"/>
    <n v="28028"/>
    <n v="28028"/>
    <s v="MD. MOUNINDDIN"/>
    <x v="9"/>
    <s v="Production"/>
    <s v="Dakkhin Vangnahati, Boiragirchala, Sreepur, Gazipur, Bangladesh."/>
    <x v="5"/>
    <n v="309"/>
    <s v="17-06-2021"/>
    <n v="20215010306"/>
    <d v="1899-12-30T08:22:52"/>
    <d v="1899-12-30T00:00:00"/>
    <s v="P"/>
    <n v="0"/>
    <n v="0"/>
    <s v="General (DGWL)"/>
    <m/>
    <n v="1"/>
    <s v=""/>
    <s v=""/>
    <n v="1"/>
  </r>
  <r>
    <n v="149"/>
    <n v="28273"/>
    <n v="28273"/>
    <s v="MD. ZAHID HASAN"/>
    <x v="36"/>
    <s v="Quality"/>
    <s v="Dakkhin Vangnahati, Boiragirchala, Sreepur, Gazipur, Bangladesh."/>
    <x v="5"/>
    <m/>
    <s v="17-06-2021"/>
    <n v="20215010310"/>
    <d v="1899-12-30T08:21:46"/>
    <d v="1899-12-30T00:00:00"/>
    <s v="P"/>
    <n v="0"/>
    <n v="0"/>
    <s v="General (DGWL)"/>
    <m/>
    <n v="1"/>
    <s v=""/>
    <s v=""/>
    <n v="1"/>
  </r>
  <r>
    <n v="150"/>
    <n v="28280"/>
    <n v="28280"/>
    <s v="JAHURUL ISLAM"/>
    <x v="11"/>
    <s v="Quality"/>
    <s v="Dakkhin Vangnahati, Boiragirchala, Sreepur, Gazipur, Bangladesh."/>
    <x v="5"/>
    <n v="304"/>
    <s v="17-06-2021"/>
    <n v="20215010311"/>
    <d v="1899-12-30T08:25:27"/>
    <d v="1899-12-30T00:00:00"/>
    <s v="P"/>
    <n v="0"/>
    <n v="0"/>
    <s v="General (DGWL)"/>
    <m/>
    <n v="1"/>
    <s v=""/>
    <s v=""/>
    <n v="1"/>
  </r>
  <r>
    <n v="151"/>
    <n v="28281"/>
    <n v="28281"/>
    <s v="SABBIR HOSSAIN AKND"/>
    <x v="11"/>
    <s v="Quality"/>
    <s v="Dakkhin Vangnahati, Boiragirchala, Sreepur, Gazipur, Bangladesh."/>
    <x v="12"/>
    <m/>
    <s v="17-06-2021"/>
    <n v="20215010312"/>
    <d v="1899-12-30T08:27:01"/>
    <d v="1899-12-30T00:00:00"/>
    <s v="P"/>
    <n v="0"/>
    <n v="0"/>
    <s v="General (DGWL)"/>
    <m/>
    <n v="1"/>
    <s v=""/>
    <s v=""/>
    <n v="1"/>
  </r>
  <r>
    <n v="152"/>
    <n v="28329"/>
    <n v="28329"/>
    <s v="MD. NASIR UDDIN"/>
    <x v="10"/>
    <s v="Production"/>
    <s v="Dakkhin Vangnahati, Boiragirchala, Sreepur, Gazipur, Bangladesh."/>
    <x v="5"/>
    <n v="301"/>
    <s v="17-06-2021"/>
    <n v="20215010313"/>
    <d v="1899-12-30T08:21:53"/>
    <d v="1899-12-30T00:00:00"/>
    <s v="P"/>
    <n v="0"/>
    <n v="0"/>
    <s v="General (DGWL)"/>
    <m/>
    <n v="1"/>
    <s v=""/>
    <s v=""/>
    <n v="1"/>
  </r>
  <r>
    <n v="153"/>
    <n v="28330"/>
    <n v="28330"/>
    <s v="UTTAM KUMAR SHIKDER"/>
    <x v="41"/>
    <s v="Production"/>
    <s v="Dakkhin Vangnahati, Boiragirchala, Sreepur, Gazipur, Bangladesh."/>
    <x v="12"/>
    <m/>
    <s v="17-06-2021"/>
    <n v="20215010314"/>
    <d v="1899-12-30T08:29:21"/>
    <d v="1899-12-30T00:00:00"/>
    <s v="P"/>
    <n v="0"/>
    <n v="0"/>
    <s v="General (DGWL)"/>
    <m/>
    <n v="1"/>
    <s v=""/>
    <s v=""/>
    <n v="1"/>
  </r>
  <r>
    <n v="154"/>
    <n v="28412"/>
    <n v="28412"/>
    <s v="MD. SYDUL ISLAM"/>
    <x v="11"/>
    <s v="Quality"/>
    <s v="Dakkhin Vangnahati, Boiragirchala, Sreepur, Gazipur, Bangladesh."/>
    <x v="12"/>
    <m/>
    <s v="17-06-2021"/>
    <n v="20215010315"/>
    <d v="1899-12-30T08:22:25"/>
    <d v="1899-12-30T00:00:00"/>
    <s v="P"/>
    <n v="0"/>
    <n v="0"/>
    <s v="General (DGWL)"/>
    <m/>
    <n v="1"/>
    <s v=""/>
    <s v=""/>
    <n v="1"/>
  </r>
  <r>
    <n v="155"/>
    <n v="28413"/>
    <n v="28413"/>
    <s v="JABED SHEIKH"/>
    <x v="11"/>
    <s v="Quality"/>
    <s v="Dakkhin Vangnahati, Boiragirchala, Sreepur, Gazipur, Bangladesh."/>
    <x v="5"/>
    <n v="312"/>
    <s v="17-06-2021"/>
    <n v="20215010316"/>
    <d v="1899-12-30T08:31:05"/>
    <d v="1899-12-30T00:00:00"/>
    <s v="P"/>
    <n v="0"/>
    <n v="0"/>
    <s v="General (DGWL)"/>
    <m/>
    <n v="1"/>
    <s v=""/>
    <s v=""/>
    <n v="1"/>
  </r>
  <r>
    <n v="156"/>
    <n v="28414"/>
    <n v="28414"/>
    <s v="MD. RAFIQUL ISLAM"/>
    <x v="9"/>
    <s v="Production"/>
    <s v="Dakkhin Vangnahati, Boiragirchala, Sreepur, Gazipur, Bangladesh."/>
    <x v="5"/>
    <n v="303"/>
    <s v="17-06-2021"/>
    <n v="20215010317"/>
    <d v="1899-12-30T00:00:00"/>
    <d v="1899-12-30T00:00:00"/>
    <s v="A"/>
    <n v="0"/>
    <n v="0"/>
    <s v="General (DGWL)"/>
    <m/>
    <s v=""/>
    <n v="1"/>
    <s v=""/>
    <n v="1"/>
  </r>
  <r>
    <n v="157"/>
    <n v="28417"/>
    <n v="28417"/>
    <s v="MD. ANWAR HOSSAIN"/>
    <x v="9"/>
    <s v="Production"/>
    <s v="Dakkhin Vangnahati, Boiragirchala, Sreepur, Gazipur, Bangladesh."/>
    <x v="5"/>
    <n v="308"/>
    <s v="17-06-2021"/>
    <n v="20215010320"/>
    <d v="1899-12-30T08:27:04"/>
    <d v="1899-12-30T00:00:00"/>
    <s v="P"/>
    <n v="0"/>
    <n v="0"/>
    <s v="General (DGWL)"/>
    <m/>
    <n v="1"/>
    <s v=""/>
    <s v=""/>
    <n v="1"/>
  </r>
  <r>
    <n v="158"/>
    <n v="28418"/>
    <n v="28418"/>
    <s v="MD. MOHIUDDIN"/>
    <x v="10"/>
    <s v="Maintenance and Utility"/>
    <s v="Dakkhin Vangnahati, Boiragirchala, Sreepur, Gazipur, Bangladesh."/>
    <x v="2"/>
    <m/>
    <s v="17-06-2021"/>
    <n v="20215010321"/>
    <d v="1899-12-30T08:25:04"/>
    <d v="1899-12-30T00:00:00"/>
    <s v="P"/>
    <n v="0"/>
    <n v="0"/>
    <s v="General (DGWL)"/>
    <m/>
    <n v="1"/>
    <s v=""/>
    <s v=""/>
    <n v="1"/>
  </r>
  <r>
    <n v="159"/>
    <n v="28419"/>
    <n v="28419"/>
    <s v="MD. SOHEL RANA"/>
    <x v="10"/>
    <s v="Production"/>
    <s v="Dakkhin Vangnahati, Boiragirchala, Sreepur, Gazipur, Bangladesh."/>
    <x v="5"/>
    <n v="313"/>
    <s v="17-06-2021"/>
    <n v="20215010322"/>
    <d v="1899-12-30T08:31:39"/>
    <d v="1899-12-30T00:00:00"/>
    <s v="P"/>
    <n v="0"/>
    <n v="0"/>
    <s v="General (DGWL)"/>
    <m/>
    <n v="1"/>
    <s v=""/>
    <s v=""/>
    <n v="1"/>
  </r>
  <r>
    <n v="160"/>
    <n v="28441"/>
    <n v="28441"/>
    <s v="MASUD HOWLADER"/>
    <x v="13"/>
    <s v="Production"/>
    <s v="Dakkhin Vangnahati, Boiragirchala, Sreepur, Gazipur, Bangladesh."/>
    <x v="12"/>
    <m/>
    <s v="17-06-2021"/>
    <n v="20215010323"/>
    <d v="1899-12-30T08:29:34"/>
    <d v="1899-12-30T00:00:00"/>
    <s v="P"/>
    <n v="0"/>
    <n v="0"/>
    <s v="General (DGWL)"/>
    <m/>
    <n v="1"/>
    <s v=""/>
    <s v=""/>
    <n v="1"/>
  </r>
  <r>
    <n v="161"/>
    <n v="28454"/>
    <n v="28454"/>
    <s v="MD. KAMRUZZAMAN"/>
    <x v="30"/>
    <s v="Quality"/>
    <s v="Dakkhin Vangnahati, Boiragirchala, Sreepur, Gazipur, Bangladesh."/>
    <x v="12"/>
    <m/>
    <s v="17-06-2021"/>
    <n v="20215010324"/>
    <d v="1899-12-30T08:27:00"/>
    <d v="1899-12-30T00:00:00"/>
    <s v="P"/>
    <n v="0"/>
    <n v="0"/>
    <s v="General (DGWL)"/>
    <m/>
    <n v="1"/>
    <s v=""/>
    <s v=""/>
    <n v="1"/>
  </r>
  <r>
    <n v="162"/>
    <n v="28457"/>
    <n v="28457"/>
    <s v="MD. FAISAL BIN SHAIKAT"/>
    <x v="26"/>
    <s v="Marketing and Merchandsing"/>
    <s v="Dakkhin Vangnahati, Boiragirchala, Sreepur, Gazipur, Bangladesh."/>
    <x v="9"/>
    <m/>
    <s v="17-06-2021"/>
    <n v="20215010325"/>
    <d v="1899-12-30T09:07:32"/>
    <d v="1899-12-30T00:00:00"/>
    <s v="D"/>
    <n v="37"/>
    <n v="0"/>
    <s v="General (DGWL)"/>
    <m/>
    <n v="1"/>
    <s v=""/>
    <s v=""/>
    <n v="1"/>
  </r>
  <r>
    <n v="163"/>
    <n v="28473"/>
    <n v="28473"/>
    <s v="MD. JOYNAL HOSSEN"/>
    <x v="10"/>
    <s v="Production"/>
    <s v="Dakkhin Vangnahati, Boiragirchala, Sreepur, Gazipur, Bangladesh."/>
    <x v="12"/>
    <m/>
    <s v="17-06-2021"/>
    <n v="20215010326"/>
    <d v="1899-12-30T08:33:37"/>
    <d v="1899-12-30T00:00:00"/>
    <s v="P"/>
    <n v="0"/>
    <n v="0"/>
    <s v="General (DGWL)"/>
    <m/>
    <n v="1"/>
    <s v=""/>
    <s v=""/>
    <n v="1"/>
  </r>
  <r>
    <n v="164"/>
    <n v="28502"/>
    <n v="28502"/>
    <s v="MD. TANJIL RAHMAN"/>
    <x v="10"/>
    <s v="Production"/>
    <s v="Dakkhin Vangnahati, Boiragirchala, Sreepur, Gazipur, Bangladesh."/>
    <x v="5"/>
    <n v="304"/>
    <s v="17-06-2021"/>
    <n v="20215010328"/>
    <d v="1899-12-30T00:00:00"/>
    <d v="1899-12-30T00:00:00"/>
    <s v="P"/>
    <n v="0"/>
    <n v="0"/>
    <s v="General (DGWL)"/>
    <m/>
    <n v="1"/>
    <s v=""/>
    <s v=""/>
    <n v="1"/>
  </r>
  <r>
    <n v="165"/>
    <n v="28505"/>
    <n v="28505"/>
    <s v="MD. RONI HOSSAIN"/>
    <x v="10"/>
    <s v="Production"/>
    <s v="Dakkhin Vangnahati, Boiragirchala, Sreepur, Gazipur, Bangladesh."/>
    <x v="5"/>
    <n v="307"/>
    <s v="17-06-2021"/>
    <n v="20215010329"/>
    <d v="1899-12-30T08:29:44"/>
    <d v="1899-12-30T00:00:00"/>
    <s v="P"/>
    <n v="0"/>
    <n v="0"/>
    <s v="General (DGWL)"/>
    <m/>
    <n v="1"/>
    <s v=""/>
    <s v=""/>
    <n v="1"/>
  </r>
  <r>
    <n v="166"/>
    <n v="28548"/>
    <n v="28548"/>
    <s v="MD. MAHAMUDUL ISLAM"/>
    <x v="9"/>
    <s v="Production"/>
    <s v="Dakkhin Vangnahati, Boiragirchala, Sreepur, Gazipur, Bangladesh."/>
    <x v="5"/>
    <n v="313"/>
    <s v="17-06-2021"/>
    <n v="20215010330"/>
    <d v="1899-12-30T08:20:57"/>
    <d v="1899-12-30T00:00:00"/>
    <s v="P"/>
    <n v="0"/>
    <n v="0"/>
    <s v="General (DGWL)"/>
    <m/>
    <n v="1"/>
    <s v=""/>
    <s v=""/>
    <n v="1"/>
  </r>
  <r>
    <n v="167"/>
    <n v="28550"/>
    <n v="28550"/>
    <s v="JIBON"/>
    <x v="9"/>
    <s v="Production"/>
    <s v="Dakkhin Vangnahati, Boiragirchala, Sreepur, Gazipur, Bangladesh."/>
    <x v="5"/>
    <n v="307"/>
    <s v="17-06-2021"/>
    <n v="20215010332"/>
    <d v="1899-12-30T08:22:06"/>
    <d v="1899-12-30T00:00:00"/>
    <s v="P"/>
    <n v="0"/>
    <n v="0"/>
    <s v="General (DGWL)"/>
    <m/>
    <n v="1"/>
    <s v=""/>
    <s v=""/>
    <n v="1"/>
  </r>
  <r>
    <n v="168"/>
    <n v="28582"/>
    <n v="28582"/>
    <s v="MD. HUMAYUN KABIR"/>
    <x v="10"/>
    <s v="Production"/>
    <s v="Dakkhin Vangnahati, Boiragirchala, Sreepur, Gazipur, Bangladesh."/>
    <x v="5"/>
    <m/>
    <s v="17-06-2021"/>
    <n v="20215010333"/>
    <d v="1899-12-30T08:19:14"/>
    <d v="1899-12-30T00:00:00"/>
    <s v="P"/>
    <n v="0"/>
    <n v="0"/>
    <s v="General (DGWL)"/>
    <m/>
    <n v="1"/>
    <s v=""/>
    <s v=""/>
    <n v="1"/>
  </r>
  <r>
    <n v="169"/>
    <n v="18928"/>
    <n v="18928"/>
    <s v="MST. AYESHA KHATUN"/>
    <x v="42"/>
    <s v="Production"/>
    <s v="Dakkhin Vangnahati, Boiragirchala, Sreepur, Gazipur, Bangladesh."/>
    <x v="5"/>
    <n v="309"/>
    <s v="17-06-2021"/>
    <n v="20215020008"/>
    <d v="1899-12-30T08:31:00"/>
    <d v="1899-12-30T00:00:00"/>
    <s v="P"/>
    <n v="0"/>
    <n v="0"/>
    <s v="General (DGWL)"/>
    <m/>
    <n v="1"/>
    <s v=""/>
    <s v=""/>
    <n v="1"/>
  </r>
  <r>
    <n v="170"/>
    <n v="18933"/>
    <n v="18933"/>
    <s v="RUBI"/>
    <x v="42"/>
    <s v="Production"/>
    <s v="Dakkhin Vangnahati, Boiragirchala, Sreepur, Gazipur, Bangladesh."/>
    <x v="5"/>
    <n v="309"/>
    <s v="17-06-2021"/>
    <n v="20215020014"/>
    <d v="1899-12-30T08:23:14"/>
    <d v="1899-12-30T00:00:00"/>
    <s v="P"/>
    <n v="0"/>
    <n v="0"/>
    <s v="General (DGWL)"/>
    <m/>
    <n v="1"/>
    <s v=""/>
    <s v=""/>
    <n v="1"/>
  </r>
  <r>
    <n v="171"/>
    <n v="18936"/>
    <n v="18936"/>
    <s v="RAHIMA AKTHER -1"/>
    <x v="42"/>
    <s v="Production"/>
    <s v="Dakkhin Vangnahati, Boiragirchala, Sreepur, Gazipur, Bangladesh."/>
    <x v="5"/>
    <n v="309"/>
    <s v="17-06-2021"/>
    <n v="20215020017"/>
    <d v="1899-12-30T08:16:34"/>
    <d v="1899-12-30T00:00:00"/>
    <s v="P"/>
    <n v="0"/>
    <n v="0"/>
    <s v="General (DGWL)"/>
    <m/>
    <n v="1"/>
    <s v=""/>
    <s v=""/>
    <n v="1"/>
  </r>
  <r>
    <n v="172"/>
    <n v="18940"/>
    <n v="18940"/>
    <s v="NASIMA -1"/>
    <x v="42"/>
    <s v="Production"/>
    <s v="Dakkhin Vangnahati, Boiragirchala, Sreepur, Gazipur, Bangladesh."/>
    <x v="5"/>
    <n v="309"/>
    <s v="17-06-2021"/>
    <n v="20215020021"/>
    <d v="1899-12-30T08:16:40"/>
    <d v="1899-12-30T00:00:00"/>
    <s v="P"/>
    <n v="0"/>
    <n v="0"/>
    <s v="General (DGWL)"/>
    <m/>
    <n v="1"/>
    <s v=""/>
    <s v=""/>
    <n v="1"/>
  </r>
  <r>
    <n v="173"/>
    <n v="18943"/>
    <n v="18943"/>
    <s v="SHERINA KHATUN-1"/>
    <x v="42"/>
    <s v="Production"/>
    <s v="Dakkhin Vangnahati, Boiragirchala, Sreepur, Gazipur, Bangladesh."/>
    <x v="5"/>
    <n v="309"/>
    <s v="17-06-2021"/>
    <n v="20215020024"/>
    <d v="1899-12-30T08:14:01"/>
    <d v="1899-12-30T00:00:00"/>
    <s v="P"/>
    <n v="0"/>
    <n v="0"/>
    <s v="General (DGWL)"/>
    <m/>
    <n v="1"/>
    <s v=""/>
    <s v=""/>
    <n v="1"/>
  </r>
  <r>
    <n v="174"/>
    <n v="18948"/>
    <n v="18948"/>
    <s v="JOSNA -2"/>
    <x v="42"/>
    <s v="Production"/>
    <s v="Dakkhin Vangnahati, Boiragirchala, Sreepur, Gazipur, Bangladesh."/>
    <x v="5"/>
    <n v="311"/>
    <s v="17-06-2021"/>
    <n v="20215020030"/>
    <d v="1899-12-30T08:23:25"/>
    <d v="1899-12-30T00:00:00"/>
    <s v="P"/>
    <n v="0"/>
    <n v="0"/>
    <s v="General (DGWL)"/>
    <m/>
    <n v="1"/>
    <s v=""/>
    <s v=""/>
    <n v="1"/>
  </r>
  <r>
    <n v="175"/>
    <n v="18951"/>
    <n v="18951"/>
    <s v="MST. TANIYA AKTHER"/>
    <x v="42"/>
    <s v="Production"/>
    <s v="Dakkhin Vangnahati, Boiragirchala, Sreepur, Gazipur, Bangladesh."/>
    <x v="5"/>
    <n v="311"/>
    <s v="17-06-2021"/>
    <n v="20215020033"/>
    <d v="1899-12-30T08:21:26"/>
    <d v="1899-12-30T00:00:00"/>
    <s v="P"/>
    <n v="0"/>
    <n v="0"/>
    <s v="General (DGWL)"/>
    <m/>
    <n v="1"/>
    <s v=""/>
    <s v=""/>
    <n v="1"/>
  </r>
  <r>
    <n v="176"/>
    <n v="18953"/>
    <n v="18953"/>
    <s v="SHANAZ PARVEN -2"/>
    <x v="42"/>
    <s v="Production"/>
    <s v="Dakkhin Vangnahati, Boiragirchala, Sreepur, Gazipur, Bangladesh."/>
    <x v="5"/>
    <n v="311"/>
    <s v="17-06-2021"/>
    <n v="20215020035"/>
    <d v="1899-12-30T08:30:13"/>
    <d v="1899-12-30T00:00:00"/>
    <s v="P"/>
    <n v="0"/>
    <n v="0"/>
    <s v="General (DGWL)"/>
    <m/>
    <n v="1"/>
    <s v=""/>
    <s v=""/>
    <n v="1"/>
  </r>
  <r>
    <n v="177"/>
    <n v="18955"/>
    <n v="18955"/>
    <s v="MST. JAHANARA BEGUM"/>
    <x v="42"/>
    <s v="Production"/>
    <s v="Dakkhin Vangnahati, Boiragirchala, Sreepur, Gazipur, Bangladesh."/>
    <x v="5"/>
    <n v="311"/>
    <s v="17-06-2021"/>
    <n v="20215020037"/>
    <d v="1899-12-30T08:30:31"/>
    <d v="1899-12-30T00:00:00"/>
    <s v="P"/>
    <n v="0"/>
    <n v="0"/>
    <s v="General (DGWL)"/>
    <m/>
    <n v="1"/>
    <s v=""/>
    <s v=""/>
    <n v="1"/>
  </r>
  <r>
    <n v="178"/>
    <n v="18961"/>
    <n v="18961"/>
    <s v="RUMA"/>
    <x v="42"/>
    <s v="Production"/>
    <s v="Dakkhin Vangnahati, Boiragirchala, Sreepur, Gazipur, Bangladesh."/>
    <x v="5"/>
    <n v="314"/>
    <s v="17-06-2021"/>
    <n v="20215020040"/>
    <d v="1899-12-30T08:23:58"/>
    <d v="1899-12-30T00:00:00"/>
    <s v="P"/>
    <n v="0"/>
    <n v="0"/>
    <s v="General (DGWL)"/>
    <m/>
    <n v="1"/>
    <s v=""/>
    <s v=""/>
    <n v="1"/>
  </r>
  <r>
    <n v="179"/>
    <n v="18964"/>
    <n v="18964"/>
    <s v="MST. KHUKI"/>
    <x v="42"/>
    <s v="Production"/>
    <s v="Dakkhin Vangnahati, Boiragirchala, Sreepur, Gazipur, Bangladesh."/>
    <x v="5"/>
    <n v="310"/>
    <s v="17-06-2021"/>
    <n v="20215020042"/>
    <d v="1899-12-30T00:00:00"/>
    <d v="1899-12-30T00:00:00"/>
    <s v="A"/>
    <n v="0"/>
    <n v="0"/>
    <s v="General (DGWL)"/>
    <m/>
    <s v=""/>
    <n v="1"/>
    <s v=""/>
    <n v="1"/>
  </r>
  <r>
    <n v="180"/>
    <n v="18968"/>
    <n v="18968"/>
    <s v="MST. ASMA BEGUM"/>
    <x v="42"/>
    <s v="Production"/>
    <s v="Dakkhin Vangnahati, Boiragirchala, Sreepur, Gazipur, Bangladesh."/>
    <x v="5"/>
    <n v="310"/>
    <s v="17-06-2021"/>
    <n v="20215020044"/>
    <d v="1899-12-30T08:35:25"/>
    <d v="1899-12-30T00:00:00"/>
    <s v="P"/>
    <n v="0"/>
    <n v="0"/>
    <s v="General (DGWL)"/>
    <m/>
    <n v="1"/>
    <s v=""/>
    <s v=""/>
    <n v="1"/>
  </r>
  <r>
    <n v="181"/>
    <n v="18975"/>
    <n v="18975"/>
    <s v="SABERA KHATUN"/>
    <x v="42"/>
    <s v="Production"/>
    <s v="Dakkhin Vangnahati, Boiragirchala, Sreepur, Gazipur, Bangladesh."/>
    <x v="5"/>
    <n v="310"/>
    <s v="17-06-2021"/>
    <n v="20215020049"/>
    <d v="1899-12-30T08:32:05"/>
    <d v="1899-12-30T00:00:00"/>
    <s v="P"/>
    <n v="0"/>
    <n v="0"/>
    <s v="General (DGWL)"/>
    <m/>
    <n v="1"/>
    <s v=""/>
    <s v=""/>
    <n v="1"/>
  </r>
  <r>
    <n v="182"/>
    <n v="19002"/>
    <n v="19002"/>
    <s v="MST. MINUARA"/>
    <x v="42"/>
    <s v="Production"/>
    <s v="Dakkhin Vangnahati, Boiragirchala, Sreepur, Gazipur, Bangladesh."/>
    <x v="5"/>
    <n v="311"/>
    <s v="17-06-2021"/>
    <n v="20215020062"/>
    <d v="1899-12-30T08:29:41"/>
    <d v="1899-12-30T00:00:00"/>
    <s v="P"/>
    <n v="0"/>
    <n v="0"/>
    <s v="General (DGWL)"/>
    <m/>
    <n v="1"/>
    <s v=""/>
    <s v=""/>
    <n v="1"/>
  </r>
  <r>
    <n v="183"/>
    <n v="19018"/>
    <n v="19018"/>
    <s v="MST. FAHIMA"/>
    <x v="42"/>
    <s v="Production"/>
    <s v="Dakkhin Vangnahati, Boiragirchala, Sreepur, Gazipur, Bangladesh."/>
    <x v="5"/>
    <n v="309"/>
    <s v="17-06-2021"/>
    <n v="20215020070"/>
    <d v="1899-12-30T08:12:49"/>
    <d v="1899-12-30T00:00:00"/>
    <s v="P"/>
    <n v="0"/>
    <n v="0"/>
    <s v="General (DGWL)"/>
    <m/>
    <n v="1"/>
    <s v=""/>
    <s v=""/>
    <n v="1"/>
  </r>
  <r>
    <n v="184"/>
    <n v="19029"/>
    <n v="19029"/>
    <s v="AFRUZA BEGUM"/>
    <x v="42"/>
    <s v="Production"/>
    <s v="Dakkhin Vangnahati, Boiragirchala, Sreepur, Gazipur, Bangladesh."/>
    <x v="5"/>
    <n v="312"/>
    <s v="17-06-2021"/>
    <n v="20215020076"/>
    <d v="1899-12-30T08:35:00"/>
    <d v="1899-12-30T00:00:00"/>
    <s v="P"/>
    <n v="0"/>
    <n v="0"/>
    <s v="General (DGWL)"/>
    <m/>
    <n v="1"/>
    <s v=""/>
    <s v=""/>
    <n v="1"/>
  </r>
  <r>
    <n v="185"/>
    <n v="19046"/>
    <n v="19046"/>
    <s v="ASMA KHANOM"/>
    <x v="43"/>
    <s v="Production"/>
    <s v="Dakkhin Vangnahati, Boiragirchala, Sreepur, Gazipur, Bangladesh."/>
    <x v="5"/>
    <n v="309"/>
    <s v="17-06-2021"/>
    <n v="20215020084"/>
    <d v="1899-12-30T08:32:14"/>
    <d v="1899-12-30T00:00:00"/>
    <s v="P"/>
    <n v="0"/>
    <n v="0"/>
    <s v="General (DGWL)"/>
    <m/>
    <n v="1"/>
    <s v=""/>
    <s v=""/>
    <n v="1"/>
  </r>
  <r>
    <n v="186"/>
    <n v="19048"/>
    <n v="19048"/>
    <s v="MST. SHARMIN -2"/>
    <x v="42"/>
    <s v="Production"/>
    <s v="Dakkhin Vangnahati, Boiragirchala, Sreepur, Gazipur, Bangladesh."/>
    <x v="5"/>
    <n v="309"/>
    <s v="17-06-2021"/>
    <n v="20215020085"/>
    <d v="1899-12-30T08:10:58"/>
    <d v="1899-12-30T00:00:00"/>
    <s v="P"/>
    <n v="0"/>
    <n v="0"/>
    <s v="General (DGWL)"/>
    <m/>
    <n v="1"/>
    <s v=""/>
    <s v=""/>
    <n v="1"/>
  </r>
  <r>
    <n v="187"/>
    <n v="19052"/>
    <n v="19052"/>
    <s v="MST. SHIKHA KHATUN"/>
    <x v="42"/>
    <s v="Production"/>
    <s v="Dakkhin Vangnahati, Boiragirchala, Sreepur, Gazipur, Bangladesh."/>
    <x v="5"/>
    <n v="310"/>
    <s v="17-06-2021"/>
    <n v="20215020087"/>
    <d v="1899-12-30T08:11:26"/>
    <d v="1899-12-30T00:00:00"/>
    <s v="P"/>
    <n v="0"/>
    <n v="0"/>
    <s v="General (DGWL)"/>
    <m/>
    <n v="1"/>
    <s v=""/>
    <s v=""/>
    <n v="1"/>
  </r>
  <r>
    <n v="188"/>
    <n v="19067"/>
    <n v="19067"/>
    <s v="MST. NASIMA KHATUN -2"/>
    <x v="42"/>
    <s v="Production"/>
    <s v="Dakkhin Vangnahati, Boiragirchala, Sreepur, Gazipur, Bangladesh."/>
    <x v="5"/>
    <n v="312"/>
    <s v="17-06-2021"/>
    <n v="20215020099"/>
    <d v="1899-12-30T08:23:03"/>
    <d v="1899-12-30T00:00:00"/>
    <s v="P"/>
    <n v="0"/>
    <n v="0"/>
    <s v="General (DGWL)"/>
    <m/>
    <n v="1"/>
    <s v=""/>
    <s v=""/>
    <n v="1"/>
  </r>
  <r>
    <n v="189"/>
    <n v="19071"/>
    <n v="19071"/>
    <s v="BRISTI KHATUN"/>
    <x v="44"/>
    <s v="IE and Planning"/>
    <s v="Dakkhin Vangnahati, Boiragirchala, Sreepur, Gazipur, Bangladesh."/>
    <x v="3"/>
    <m/>
    <s v="17-06-2021"/>
    <n v="20215020103"/>
    <d v="1899-12-30T08:29:28"/>
    <d v="1899-12-30T00:00:00"/>
    <s v="P"/>
    <n v="0"/>
    <n v="0"/>
    <s v="General (DGWL)"/>
    <m/>
    <n v="1"/>
    <s v=""/>
    <s v=""/>
    <n v="1"/>
  </r>
  <r>
    <n v="190"/>
    <n v="18965"/>
    <n v="18965"/>
    <s v="SIMA AKTHER"/>
    <x v="42"/>
    <s v="Production"/>
    <s v="Dakkhin Vangnahati, Boiragirchala, Sreepur, Gazipur, Bangladesh."/>
    <x v="5"/>
    <n v="310"/>
    <s v="17-06-2021"/>
    <n v="20215020108"/>
    <d v="1899-12-30T08:26:58"/>
    <d v="1899-12-30T00:00:00"/>
    <s v="P"/>
    <n v="0"/>
    <n v="0"/>
    <s v="General (DGWL)"/>
    <m/>
    <n v="1"/>
    <s v=""/>
    <s v=""/>
    <n v="1"/>
  </r>
  <r>
    <n v="191"/>
    <n v="18999"/>
    <n v="18999"/>
    <s v="MST. SABINA YESMIN"/>
    <x v="42"/>
    <s v="Production"/>
    <s v="Dakkhin Vangnahati, Boiragirchala, Sreepur, Gazipur, Bangladesh."/>
    <x v="5"/>
    <n v="310"/>
    <s v="17-06-2021"/>
    <n v="20215020125"/>
    <d v="1899-12-30T08:30:00"/>
    <d v="1899-12-30T00:00:00"/>
    <s v="P"/>
    <n v="0"/>
    <n v="0"/>
    <s v="General (DGWL)"/>
    <m/>
    <n v="1"/>
    <s v=""/>
    <s v=""/>
    <n v="1"/>
  </r>
  <r>
    <n v="192"/>
    <n v="19005"/>
    <n v="19005"/>
    <s v="MONIRA KHATUN"/>
    <x v="45"/>
    <s v="Production"/>
    <s v="Dakkhin Vangnahati, Boiragirchala, Sreepur, Gazipur, Bangladesh."/>
    <x v="5"/>
    <n v="309"/>
    <s v="17-06-2021"/>
    <n v="20215020129"/>
    <d v="1899-12-30T08:26:00"/>
    <d v="1899-12-30T00:00:00"/>
    <s v="P"/>
    <n v="0"/>
    <n v="0"/>
    <s v="General (DGWL)"/>
    <m/>
    <n v="1"/>
    <s v=""/>
    <s v=""/>
    <n v="1"/>
  </r>
  <r>
    <n v="193"/>
    <n v="19015"/>
    <n v="19015"/>
    <s v="SUFIYA KHATUN"/>
    <x v="42"/>
    <s v="Production"/>
    <s v="Dakkhin Vangnahati, Boiragirchala, Sreepur, Gazipur, Bangladesh."/>
    <x v="5"/>
    <n v="311"/>
    <s v="17-06-2021"/>
    <n v="20215020134"/>
    <d v="1899-12-30T08:33:30"/>
    <d v="1899-12-30T00:00:00"/>
    <s v="P"/>
    <n v="0"/>
    <n v="0"/>
    <s v="General (DGWL)"/>
    <m/>
    <n v="1"/>
    <s v=""/>
    <s v=""/>
    <n v="1"/>
  </r>
  <r>
    <n v="194"/>
    <n v="19024"/>
    <n v="19024"/>
    <s v="TANIYA AKTHER"/>
    <x v="46"/>
    <s v="Production"/>
    <s v="Dakkhin Vangnahati, Boiragirchala, Sreepur, Gazipur, Bangladesh."/>
    <x v="4"/>
    <m/>
    <s v="17-06-2021"/>
    <n v="20215020138"/>
    <d v="1899-12-30T08:30:44"/>
    <d v="1899-12-30T00:00:00"/>
    <s v="P"/>
    <n v="0"/>
    <n v="0"/>
    <s v="General (DGWL)"/>
    <m/>
    <n v="1"/>
    <s v=""/>
    <s v=""/>
    <n v="1"/>
  </r>
  <r>
    <n v="195"/>
    <n v="19032"/>
    <n v="19032"/>
    <s v="MD. RASEL"/>
    <x v="47"/>
    <s v="Production"/>
    <s v="Dakkhin Vangnahati, Boiragirchala, Sreepur, Gazipur, Bangladesh."/>
    <x v="5"/>
    <n v="310"/>
    <s v="17-06-2021"/>
    <n v="20215020142"/>
    <d v="1899-12-30T08:25:41"/>
    <d v="1899-12-30T00:00:00"/>
    <s v="P"/>
    <n v="0"/>
    <n v="0"/>
    <s v="General (DGWL)"/>
    <m/>
    <n v="1"/>
    <s v=""/>
    <s v=""/>
    <n v="1"/>
  </r>
  <r>
    <n v="196"/>
    <n v="19034"/>
    <n v="19034"/>
    <s v="MST. SHAHINA BEGUM"/>
    <x v="48"/>
    <s v="Production"/>
    <s v="Dakkhin Vangnahati, Boiragirchala, Sreepur, Gazipur, Bangladesh."/>
    <x v="5"/>
    <n v="310"/>
    <s v="17-06-2021"/>
    <n v="20215020143"/>
    <d v="1899-12-30T08:21:07"/>
    <d v="1899-12-30T00:00:00"/>
    <s v="P"/>
    <n v="0"/>
    <n v="0"/>
    <s v="General (DGWL)"/>
    <m/>
    <n v="1"/>
    <s v=""/>
    <s v=""/>
    <n v="1"/>
  </r>
  <r>
    <n v="197"/>
    <n v="19038"/>
    <n v="19038"/>
    <s v="MD. HAFIZUR RAHMAN"/>
    <x v="49"/>
    <s v="Store"/>
    <s v="Dakkhin Vangnahati, Boiragirchala, Sreepur, Gazipur, Bangladesh."/>
    <x v="8"/>
    <m/>
    <s v="17-06-2021"/>
    <n v="20215020145"/>
    <d v="1899-12-30T08:27:24"/>
    <d v="1899-12-30T00:00:00"/>
    <s v="P"/>
    <n v="0"/>
    <n v="0"/>
    <s v="General (DGWL)"/>
    <m/>
    <n v="1"/>
    <s v=""/>
    <s v=""/>
    <n v="1"/>
  </r>
  <r>
    <n v="198"/>
    <n v="19045"/>
    <n v="19045"/>
    <s v="MST. RUPA AKTHER"/>
    <x v="42"/>
    <s v="Production"/>
    <s v="Dakkhin Vangnahati, Boiragirchala, Sreepur, Gazipur, Bangladesh."/>
    <x v="12"/>
    <m/>
    <s v="17-06-2021"/>
    <n v="20215020151"/>
    <d v="1899-12-30T08:31:19"/>
    <d v="1899-12-30T00:00:00"/>
    <s v="P"/>
    <n v="0"/>
    <n v="0"/>
    <s v="General (DGWL)"/>
    <m/>
    <n v="1"/>
    <s v=""/>
    <s v=""/>
    <n v="1"/>
  </r>
  <r>
    <n v="199"/>
    <n v="19056"/>
    <n v="19056"/>
    <s v="MD. MOMINUR RAHMAN"/>
    <x v="49"/>
    <s v="Store"/>
    <s v="Dakkhin Vangnahati, Boiragirchala, Sreepur, Gazipur, Bangladesh."/>
    <x v="8"/>
    <m/>
    <s v="17-06-2021"/>
    <n v="20215020157"/>
    <d v="1899-12-30T08:18:30"/>
    <d v="1899-12-30T00:00:00"/>
    <s v="P"/>
    <n v="0"/>
    <n v="0"/>
    <s v="General (DGWL)"/>
    <m/>
    <n v="1"/>
    <s v=""/>
    <s v=""/>
    <n v="1"/>
  </r>
  <r>
    <n v="200"/>
    <n v="19063"/>
    <n v="19063"/>
    <s v="MST. SHAHARA"/>
    <x v="42"/>
    <s v="Production"/>
    <s v="Dakkhin Vangnahati, Boiragirchala, Sreepur, Gazipur, Bangladesh."/>
    <x v="5"/>
    <n v="312"/>
    <s v="17-06-2021"/>
    <n v="20215020159"/>
    <d v="1899-12-30T08:19:51"/>
    <d v="1899-12-30T00:00:00"/>
    <s v="P"/>
    <n v="0"/>
    <n v="0"/>
    <s v="General (DGWL)"/>
    <m/>
    <n v="1"/>
    <s v=""/>
    <s v=""/>
    <n v="1"/>
  </r>
  <r>
    <n v="201"/>
    <n v="19158"/>
    <n v="19158"/>
    <s v="MST. HENA BEGUM"/>
    <x v="42"/>
    <s v="Production"/>
    <s v="Dakkhin Vangnahati, Boiragirchala, Sreepur, Gazipur, Bangladesh."/>
    <x v="5"/>
    <n v="311"/>
    <s v="17-06-2021"/>
    <n v="20215020176"/>
    <d v="1899-12-30T08:33:13"/>
    <d v="1899-12-30T00:00:00"/>
    <s v="P"/>
    <n v="0"/>
    <n v="0"/>
    <s v="General (DGWL)"/>
    <m/>
    <n v="1"/>
    <s v=""/>
    <s v=""/>
    <n v="1"/>
  </r>
  <r>
    <n v="202"/>
    <n v="19167"/>
    <n v="19167"/>
    <s v="MD. SHAKIL"/>
    <x v="10"/>
    <s v="Quality"/>
    <s v="Dakkhin Vangnahati, Boiragirchala, Sreepur, Gazipur, Bangladesh."/>
    <x v="4"/>
    <m/>
    <s v="17-06-2021"/>
    <n v="20215020177"/>
    <d v="1899-12-30T08:31:24"/>
    <d v="1899-12-30T00:00:00"/>
    <s v="P"/>
    <n v="0"/>
    <n v="0"/>
    <s v="General (DGWL)"/>
    <m/>
    <n v="1"/>
    <s v=""/>
    <s v=""/>
    <n v="1"/>
  </r>
  <r>
    <n v="203"/>
    <n v="19108"/>
    <n v="19108"/>
    <s v="MASUMA AKTHER"/>
    <x v="42"/>
    <s v="Production"/>
    <s v="Dakkhin Vangnahati, Boiragirchala, Sreepur, Gazipur, Bangladesh."/>
    <x v="5"/>
    <n v="310"/>
    <s v="17-06-2021"/>
    <n v="20215020180"/>
    <d v="1899-12-30T08:31:08"/>
    <d v="1899-12-30T00:00:00"/>
    <s v="P"/>
    <n v="0"/>
    <n v="0"/>
    <s v="General (DGWL)"/>
    <m/>
    <n v="1"/>
    <s v=""/>
    <s v=""/>
    <n v="1"/>
  </r>
  <r>
    <n v="204"/>
    <n v="19111"/>
    <n v="19111"/>
    <s v="SHARMIN AKTHER MONI"/>
    <x v="42"/>
    <s v="Production"/>
    <s v="Dakkhin Vangnahati, Boiragirchala, Sreepur, Gazipur, Bangladesh."/>
    <x v="5"/>
    <n v="310"/>
    <s v="17-06-2021"/>
    <n v="20215020183"/>
    <d v="1899-12-30T08:34:07"/>
    <d v="1899-12-30T00:00:00"/>
    <s v="P"/>
    <n v="0"/>
    <n v="0"/>
    <s v="General (DGWL)"/>
    <m/>
    <n v="1"/>
    <s v=""/>
    <s v=""/>
    <n v="1"/>
  </r>
  <r>
    <n v="205"/>
    <n v="19116"/>
    <n v="19116"/>
    <s v="MST. SHOPNA"/>
    <x v="42"/>
    <s v="Production"/>
    <s v="Dakkhin Vangnahati, Boiragirchala, Sreepur, Gazipur, Bangladesh."/>
    <x v="5"/>
    <n v="310"/>
    <s v="17-06-2021"/>
    <n v="20215020188"/>
    <d v="1899-12-30T08:29:37"/>
    <d v="1899-12-30T00:00:00"/>
    <s v="P"/>
    <n v="0"/>
    <n v="0"/>
    <s v="General (DGWL)"/>
    <m/>
    <n v="1"/>
    <s v=""/>
    <s v=""/>
    <n v="1"/>
  </r>
  <r>
    <n v="206"/>
    <n v="19122"/>
    <n v="19122"/>
    <s v="SHABNUR AKTHER"/>
    <x v="50"/>
    <s v="Quality"/>
    <s v="Dakkhin Vangnahati, Boiragirchala, Sreepur, Gazipur, Bangladesh."/>
    <x v="12"/>
    <m/>
    <s v="17-06-2021"/>
    <n v="20215020194"/>
    <d v="1899-12-30T08:27:54"/>
    <d v="1899-12-30T00:00:00"/>
    <s v="P"/>
    <n v="0"/>
    <n v="0"/>
    <s v="General (DGWL)"/>
    <m/>
    <n v="1"/>
    <s v=""/>
    <s v=""/>
    <n v="1"/>
  </r>
  <r>
    <n v="207"/>
    <n v="19123"/>
    <n v="19123"/>
    <s v="MD. JOHIRUL ISLAM RABBI"/>
    <x v="51"/>
    <s v="Production"/>
    <s v="Dakkhin Vangnahati, Boiragirchala, Sreepur, Gazipur, Bangladesh."/>
    <x v="12"/>
    <m/>
    <s v="17-06-2021"/>
    <n v="20215020195"/>
    <d v="1899-12-30T08:35:00"/>
    <d v="1899-12-30T00:00:00"/>
    <s v="P"/>
    <n v="0"/>
    <n v="0"/>
    <s v="General (DGWL)"/>
    <m/>
    <n v="1"/>
    <s v=""/>
    <s v=""/>
    <n v="1"/>
  </r>
  <r>
    <n v="208"/>
    <n v="19131"/>
    <n v="19131"/>
    <s v="RAZIA AKTHER"/>
    <x v="42"/>
    <s v="Production"/>
    <s v="Dakkhin Vangnahati, Boiragirchala, Sreepur, Gazipur, Bangladesh."/>
    <x v="5"/>
    <n v="309"/>
    <s v="17-06-2021"/>
    <n v="20215020198"/>
    <d v="1899-12-30T08:33:00"/>
    <d v="1899-12-30T00:00:00"/>
    <s v="P"/>
    <n v="0"/>
    <n v="0"/>
    <s v="General (DGWL)"/>
    <m/>
    <n v="1"/>
    <s v=""/>
    <s v=""/>
    <n v="1"/>
  </r>
  <r>
    <n v="209"/>
    <n v="19133"/>
    <n v="19133"/>
    <s v="MST. RUBEDA KHATUN"/>
    <x v="48"/>
    <s v="Production"/>
    <s v="Dakkhin Vangnahati, Boiragirchala, Sreepur, Gazipur, Bangladesh."/>
    <x v="5"/>
    <n v="310"/>
    <s v="17-06-2021"/>
    <n v="20215020200"/>
    <d v="1899-12-30T08:26:42"/>
    <d v="1899-12-30T00:00:00"/>
    <s v="P"/>
    <n v="0"/>
    <n v="0"/>
    <s v="General (DGWL)"/>
    <m/>
    <n v="1"/>
    <s v=""/>
    <s v=""/>
    <n v="1"/>
  </r>
  <r>
    <n v="210"/>
    <n v="19142"/>
    <n v="19142"/>
    <s v="MST. SHORIFA KHATUN"/>
    <x v="42"/>
    <s v="Production"/>
    <s v="Dakkhin Vangnahati, Boiragirchala, Sreepur, Gazipur, Bangladesh."/>
    <x v="5"/>
    <n v="309"/>
    <s v="17-06-2021"/>
    <n v="20215020201"/>
    <d v="1899-12-30T08:32:54"/>
    <d v="1899-12-30T00:00:00"/>
    <s v="P"/>
    <n v="0"/>
    <n v="0"/>
    <s v="General (DGWL)"/>
    <m/>
    <n v="1"/>
    <s v=""/>
    <s v=""/>
    <n v="1"/>
  </r>
  <r>
    <n v="211"/>
    <n v="19146"/>
    <n v="19146"/>
    <s v="MST. SANTONA BEGUM"/>
    <x v="42"/>
    <s v="Production"/>
    <s v="Dakkhin Vangnahati, Boiragirchala, Sreepur, Gazipur, Bangladesh."/>
    <x v="5"/>
    <n v="309"/>
    <s v="17-06-2021"/>
    <n v="20215020204"/>
    <d v="1899-12-30T08:21:57"/>
    <d v="1899-12-30T00:00:00"/>
    <s v="P"/>
    <n v="0"/>
    <n v="0"/>
    <s v="General (DGWL)"/>
    <m/>
    <n v="1"/>
    <s v=""/>
    <s v=""/>
    <n v="1"/>
  </r>
  <r>
    <n v="212"/>
    <n v="19161"/>
    <n v="19161"/>
    <s v="SORNA AKTER"/>
    <x v="50"/>
    <s v="Quality"/>
    <s v="Dakkhin Vangnahati, Boiragirchala, Sreepur, Gazipur, Bangladesh."/>
    <x v="5"/>
    <n v="314"/>
    <s v="17-06-2021"/>
    <n v="20215020211"/>
    <d v="1899-12-30T08:18:41"/>
    <d v="1899-12-30T00:00:00"/>
    <s v="P"/>
    <n v="0"/>
    <n v="0"/>
    <s v="General (DGWL)"/>
    <m/>
    <n v="1"/>
    <s v=""/>
    <s v=""/>
    <n v="1"/>
  </r>
  <r>
    <n v="213"/>
    <n v="19170"/>
    <n v="19170"/>
    <s v="MD. ANOWAR HOSSEN"/>
    <x v="50"/>
    <s v="Quality"/>
    <s v="Dakkhin Vangnahati, Boiragirchala, Sreepur, Gazipur, Bangladesh."/>
    <x v="6"/>
    <m/>
    <s v="17-06-2021"/>
    <n v="20215020219"/>
    <d v="1899-12-30T08:27:08"/>
    <d v="1899-12-30T00:00:00"/>
    <s v="P"/>
    <n v="0"/>
    <n v="0"/>
    <s v="General (DGWL)"/>
    <m/>
    <n v="1"/>
    <s v=""/>
    <s v=""/>
    <n v="1"/>
  </r>
  <r>
    <n v="214"/>
    <n v="19199"/>
    <n v="19199"/>
    <s v="MST. HASINA KHATUN"/>
    <x v="48"/>
    <s v="Production"/>
    <s v="Dakkhin Vangnahati, Boiragirchala, Sreepur, Gazipur, Bangladesh."/>
    <x v="5"/>
    <n v="310"/>
    <s v="17-06-2021"/>
    <n v="20215020230"/>
    <d v="1899-12-30T08:22:39"/>
    <d v="1899-12-30T00:00:00"/>
    <s v="P"/>
    <n v="0"/>
    <n v="0"/>
    <s v="General (DGWL)"/>
    <m/>
    <n v="1"/>
    <s v=""/>
    <s v=""/>
    <n v="1"/>
  </r>
  <r>
    <n v="215"/>
    <n v="19258"/>
    <n v="19258"/>
    <s v="SHAMSUNNAHER"/>
    <x v="50"/>
    <s v="Quality"/>
    <s v="Dakkhin Vangnahati, Boiragirchala, Sreepur, Gazipur, Bangladesh."/>
    <x v="5"/>
    <n v="303"/>
    <s v="17-06-2021"/>
    <n v="20215020236"/>
    <d v="1899-12-30T08:24:45"/>
    <d v="1899-12-30T00:00:00"/>
    <s v="P"/>
    <n v="0"/>
    <n v="0"/>
    <s v="General (DGWL)"/>
    <m/>
    <n v="1"/>
    <s v=""/>
    <s v=""/>
    <n v="1"/>
  </r>
  <r>
    <n v="216"/>
    <n v="19269"/>
    <n v="19269"/>
    <s v="MST. KOBITA BEGUM"/>
    <x v="46"/>
    <s v="Production"/>
    <s v="Dakkhin Vangnahati, Boiragirchala, Sreepur, Gazipur, Bangladesh."/>
    <x v="4"/>
    <m/>
    <s v="17-06-2021"/>
    <n v="20215020247"/>
    <d v="1899-12-30T08:26:17"/>
    <d v="1899-12-30T00:00:00"/>
    <s v="P"/>
    <n v="0"/>
    <n v="0"/>
    <s v="General (DGWL)"/>
    <m/>
    <n v="1"/>
    <s v=""/>
    <s v=""/>
    <n v="1"/>
  </r>
  <r>
    <n v="217"/>
    <n v="19282"/>
    <n v="19282"/>
    <s v="MST. AKLIMA KHATUN"/>
    <x v="48"/>
    <s v="Production"/>
    <s v="Dakkhin Vangnahati, Boiragirchala, Sreepur, Gazipur, Bangladesh."/>
    <x v="5"/>
    <n v="311"/>
    <s v="17-06-2021"/>
    <n v="20215020251"/>
    <d v="1899-12-30T08:23:21"/>
    <d v="1899-12-30T00:00:00"/>
    <s v="P"/>
    <n v="0"/>
    <n v="0"/>
    <s v="General (DGWL)"/>
    <m/>
    <n v="1"/>
    <s v=""/>
    <s v=""/>
    <n v="1"/>
  </r>
  <r>
    <n v="218"/>
    <n v="19300"/>
    <n v="19300"/>
    <s v="RITA"/>
    <x v="42"/>
    <s v="Production"/>
    <s v="Dakkhin Vangnahati, Boiragirchala, Sreepur, Gazipur, Bangladesh."/>
    <x v="5"/>
    <n v="310"/>
    <s v="17-06-2021"/>
    <n v="20215020254"/>
    <d v="1899-12-30T08:06:03"/>
    <d v="1899-12-30T00:00:00"/>
    <s v="P"/>
    <n v="0"/>
    <n v="0"/>
    <s v="General (DGWL)"/>
    <m/>
    <n v="1"/>
    <s v=""/>
    <s v=""/>
    <n v="1"/>
  </r>
  <r>
    <n v="219"/>
    <n v="19302"/>
    <n v="19302"/>
    <s v="MST. YEASMIN AKTER"/>
    <x v="16"/>
    <s v="Sample and Technical"/>
    <s v="Dakkhin Vangnahati, Boiragirchala, Sreepur, Gazipur, Bangladesh."/>
    <x v="7"/>
    <m/>
    <s v="17-06-2021"/>
    <n v="20215020255"/>
    <d v="1899-12-30T08:25:43"/>
    <d v="1899-12-30T00:00:00"/>
    <s v="P"/>
    <n v="0"/>
    <n v="0"/>
    <s v="General (DGWL)"/>
    <m/>
    <n v="1"/>
    <s v=""/>
    <s v=""/>
    <n v="1"/>
  </r>
  <r>
    <n v="220"/>
    <n v="19304"/>
    <n v="19304"/>
    <s v="LIMA AKTHER"/>
    <x v="42"/>
    <s v="Production"/>
    <s v="Dakkhin Vangnahati, Boiragirchala, Sreepur, Gazipur, Bangladesh."/>
    <x v="5"/>
    <n v="310"/>
    <s v="17-06-2021"/>
    <n v="20215020257"/>
    <d v="1899-12-30T08:24:10"/>
    <d v="1899-12-30T00:00:00"/>
    <s v="P"/>
    <n v="0"/>
    <n v="0"/>
    <s v="General (DGWL)"/>
    <m/>
    <n v="1"/>
    <s v=""/>
    <s v=""/>
    <n v="1"/>
  </r>
  <r>
    <n v="221"/>
    <n v="19305"/>
    <n v="19305"/>
    <s v="RUKSANA AKTHER"/>
    <x v="50"/>
    <s v="Quality"/>
    <s v="Dakkhin Vangnahati, Boiragirchala, Sreepur, Gazipur, Bangladesh."/>
    <x v="4"/>
    <m/>
    <s v="17-06-2021"/>
    <n v="20215020258"/>
    <d v="1899-12-30T08:21:42"/>
    <d v="1899-12-30T00:00:00"/>
    <s v="P"/>
    <n v="0"/>
    <n v="0"/>
    <s v="General (DGWL)"/>
    <m/>
    <n v="1"/>
    <s v=""/>
    <s v=""/>
    <n v="1"/>
  </r>
  <r>
    <n v="222"/>
    <n v="19307"/>
    <n v="19307"/>
    <s v="MST. LATIFA"/>
    <x v="42"/>
    <s v="Production"/>
    <s v="Dakkhin Vangnahati, Boiragirchala, Sreepur, Gazipur, Bangladesh."/>
    <x v="12"/>
    <s v="P"/>
    <s v="17-06-2021"/>
    <n v="20215020259"/>
    <d v="1899-12-30T08:28:05"/>
    <d v="1899-12-30T00:00:00"/>
    <s v="P"/>
    <n v="0"/>
    <n v="0"/>
    <s v="General (DGWL)"/>
    <m/>
    <n v="1"/>
    <s v=""/>
    <s v=""/>
    <n v="1"/>
  </r>
  <r>
    <n v="223"/>
    <n v="19318"/>
    <n v="19318"/>
    <s v="MST. FATEMA AKTHER MUKTI"/>
    <x v="42"/>
    <s v="Production"/>
    <s v="Dakkhin Vangnahati, Boiragirchala, Sreepur, Gazipur, Bangladesh."/>
    <x v="5"/>
    <n v="312"/>
    <s v="17-06-2021"/>
    <n v="20215020266"/>
    <d v="1899-12-30T08:26:54"/>
    <d v="1899-12-30T00:00:00"/>
    <s v="P"/>
    <n v="0"/>
    <n v="0"/>
    <s v="General (DGWL)"/>
    <m/>
    <n v="1"/>
    <s v=""/>
    <s v=""/>
    <n v="1"/>
  </r>
  <r>
    <n v="224"/>
    <n v="19328"/>
    <n v="19328"/>
    <s v="DILRUBA AKTHER"/>
    <x v="42"/>
    <s v="Production"/>
    <s v="Dakkhin Vangnahati, Boiragirchala, Sreepur, Gazipur, Bangladesh."/>
    <x v="5"/>
    <n v="314"/>
    <s v="17-06-2021"/>
    <n v="20215020268"/>
    <d v="1899-12-30T08:27:12"/>
    <d v="1899-12-30T00:00:00"/>
    <s v="P"/>
    <n v="0"/>
    <n v="0"/>
    <s v="General (DGWL)"/>
    <m/>
    <n v="1"/>
    <s v=""/>
    <s v=""/>
    <n v="1"/>
  </r>
  <r>
    <n v="225"/>
    <n v="19518"/>
    <n v="19518"/>
    <s v="MST. NAZMA"/>
    <x v="42"/>
    <s v="Production"/>
    <s v="Dakkhin Vangnahati, Boiragirchala, Sreepur, Gazipur, Bangladesh."/>
    <x v="5"/>
    <n v="312"/>
    <s v="17-06-2021"/>
    <n v="20215020284"/>
    <d v="1899-12-30T08:19:46"/>
    <d v="1899-12-30T00:00:00"/>
    <s v="P"/>
    <n v="0"/>
    <n v="0"/>
    <s v="General (DGWL)"/>
    <m/>
    <n v="1"/>
    <s v=""/>
    <s v=""/>
    <n v="1"/>
  </r>
  <r>
    <n v="226"/>
    <n v="19534"/>
    <n v="19534"/>
    <s v="SALMA KHATUN"/>
    <x v="50"/>
    <s v="Quality"/>
    <s v="Dakkhin Vangnahati, Boiragirchala, Sreepur, Gazipur, Bangladesh."/>
    <x v="5"/>
    <n v="311"/>
    <s v="17-06-2021"/>
    <n v="20215020290"/>
    <d v="1899-12-30T00:00:00"/>
    <d v="1899-12-30T00:00:00"/>
    <s v="P"/>
    <n v="0"/>
    <n v="0"/>
    <s v="General (DGWL)"/>
    <m/>
    <n v="1"/>
    <s v=""/>
    <s v=""/>
    <n v="1"/>
  </r>
  <r>
    <n v="227"/>
    <n v="19556"/>
    <n v="19556"/>
    <s v="SABINA YEASMIN"/>
    <x v="42"/>
    <s v="Production"/>
    <s v="Dakkhin Vangnahati, Boiragirchala, Sreepur, Gazipur, Bangladesh."/>
    <x v="5"/>
    <n v="314"/>
    <s v="17-06-2021"/>
    <n v="20215020293"/>
    <d v="1899-12-30T08:25:09"/>
    <d v="1899-12-30T00:00:00"/>
    <s v="P"/>
    <n v="0"/>
    <n v="0"/>
    <s v="General (DGWL)"/>
    <m/>
    <n v="1"/>
    <s v=""/>
    <s v=""/>
    <n v="1"/>
  </r>
  <r>
    <n v="228"/>
    <n v="19605"/>
    <n v="19605"/>
    <s v="MD. FARUK MIA"/>
    <x v="52"/>
    <s v="Production"/>
    <s v="Dakkhin Vangnahati, Boiragirchala, Sreepur, Gazipur, Bangladesh."/>
    <x v="5"/>
    <n v="310"/>
    <s v="17-06-2021"/>
    <n v="20215020305"/>
    <d v="1899-12-30T08:27:05"/>
    <d v="1899-12-30T00:00:00"/>
    <s v="P"/>
    <n v="0"/>
    <n v="0"/>
    <s v="General (DGWL)"/>
    <m/>
    <n v="1"/>
    <s v=""/>
    <s v=""/>
    <n v="1"/>
  </r>
  <r>
    <n v="229"/>
    <n v="19606"/>
    <n v="19606"/>
    <s v="MD. RIYED KHAN"/>
    <x v="46"/>
    <s v="Production"/>
    <s v="Dakkhin Vangnahati, Boiragirchala, Sreepur, Gazipur, Bangladesh."/>
    <x v="4"/>
    <m/>
    <s v="17-06-2021"/>
    <n v="20215020306"/>
    <d v="1899-12-30T08:27:43"/>
    <d v="1899-12-30T00:00:00"/>
    <s v="P"/>
    <n v="0"/>
    <n v="0"/>
    <s v="General (DGWL)"/>
    <m/>
    <n v="1"/>
    <s v=""/>
    <s v=""/>
    <n v="1"/>
  </r>
  <r>
    <n v="230"/>
    <n v="19608"/>
    <n v="19608"/>
    <s v="MD. RIPON MIA"/>
    <x v="53"/>
    <s v="Production"/>
    <s v="Dakkhin Vangnahati, Boiragirchala, Sreepur, Gazipur, Bangladesh."/>
    <x v="4"/>
    <m/>
    <s v="17-06-2021"/>
    <n v="20215020307"/>
    <d v="1899-12-30T08:18:58"/>
    <d v="1899-12-30T00:00:00"/>
    <s v="P"/>
    <n v="0"/>
    <n v="0"/>
    <s v="General (DGWL)"/>
    <m/>
    <n v="1"/>
    <s v=""/>
    <s v=""/>
    <n v="1"/>
  </r>
  <r>
    <n v="231"/>
    <n v="19613"/>
    <n v="19613"/>
    <s v="MD. EKRAM HOSSEN"/>
    <x v="50"/>
    <s v="Quality"/>
    <s v="Dakkhin Vangnahati, Boiragirchala, Sreepur, Gazipur, Bangladesh."/>
    <x v="12"/>
    <m/>
    <s v="17-06-2021"/>
    <n v="20215020309"/>
    <d v="1899-12-30T08:33:00"/>
    <d v="1899-12-30T00:00:00"/>
    <s v="P"/>
    <n v="0"/>
    <n v="0"/>
    <s v="General (DGWL)"/>
    <m/>
    <n v="1"/>
    <s v=""/>
    <s v=""/>
    <n v="1"/>
  </r>
  <r>
    <n v="232"/>
    <n v="19648"/>
    <n v="19648"/>
    <s v="MD. SHOHEL RANA"/>
    <x v="54"/>
    <s v="Production"/>
    <s v="Dakkhin Vangnahati, Boiragirchala, Sreepur, Gazipur, Bangladesh."/>
    <x v="5"/>
    <n v="305"/>
    <s v="17-06-2021"/>
    <n v="20215020311"/>
    <d v="1899-12-30T08:47:53"/>
    <d v="1899-12-30T00:00:00"/>
    <s v="D"/>
    <n v="17"/>
    <n v="0"/>
    <s v="General (DGWL)"/>
    <m/>
    <n v="1"/>
    <s v=""/>
    <s v=""/>
    <n v="1"/>
  </r>
  <r>
    <n v="233"/>
    <n v="19690"/>
    <n v="19690"/>
    <s v="MD. SOHEL TAZ"/>
    <x v="51"/>
    <s v="Production"/>
    <s v="Dakkhin Vangnahati, Boiragirchala, Sreepur, Gazipur, Bangladesh."/>
    <x v="12"/>
    <m/>
    <s v="17-06-2021"/>
    <n v="20215020319"/>
    <d v="1899-12-30T08:25:00"/>
    <d v="1899-12-30T00:00:00"/>
    <s v="P"/>
    <n v="0"/>
    <n v="0"/>
    <s v="General (DGWL)"/>
    <m/>
    <n v="1"/>
    <s v=""/>
    <s v=""/>
    <n v="1"/>
  </r>
  <r>
    <n v="234"/>
    <n v="19695"/>
    <n v="19695"/>
    <s v="MST. TASMINA AKTER"/>
    <x v="55"/>
    <s v="Production"/>
    <s v="Dakkhin Vangnahati, Boiragirchala, Sreepur, Gazipur, Bangladesh."/>
    <x v="12"/>
    <s v="P"/>
    <s v="17-06-2021"/>
    <n v="20215020323"/>
    <d v="1899-12-30T08:33:12"/>
    <d v="1899-12-30T00:00:00"/>
    <s v="P"/>
    <n v="0"/>
    <n v="0"/>
    <s v="General (DGWL)"/>
    <m/>
    <n v="1"/>
    <s v=""/>
    <s v=""/>
    <n v="1"/>
  </r>
  <r>
    <n v="235"/>
    <n v="19696"/>
    <n v="19696"/>
    <s v="MD. RASEL MIA"/>
    <x v="51"/>
    <s v="Production"/>
    <s v="Dakkhin Vangnahati, Boiragirchala, Sreepur, Gazipur, Bangladesh."/>
    <x v="12"/>
    <m/>
    <s v="17-06-2021"/>
    <n v="20215020324"/>
    <d v="1899-12-30T00:00:00"/>
    <d v="1899-12-30T00:00:00"/>
    <s v="A"/>
    <n v="0"/>
    <n v="0"/>
    <s v="General (DGWL)"/>
    <m/>
    <s v=""/>
    <n v="1"/>
    <s v=""/>
    <n v="1"/>
  </r>
  <r>
    <n v="236"/>
    <n v="19715"/>
    <n v="19715"/>
    <s v="MST. SUFIA KHATUN"/>
    <x v="56"/>
    <s v="Production"/>
    <s v="Dakkhin Vangnahati, Boiragirchala, Sreepur, Gazipur, Bangladesh."/>
    <x v="5"/>
    <n v="309"/>
    <s v="17-06-2021"/>
    <n v="20215020330"/>
    <d v="1899-12-30T08:21:06"/>
    <d v="1899-12-30T00:00:00"/>
    <s v="P"/>
    <n v="0"/>
    <n v="0"/>
    <s v="General (DGWL)"/>
    <m/>
    <n v="1"/>
    <s v=""/>
    <s v=""/>
    <n v="1"/>
  </r>
  <r>
    <n v="237"/>
    <n v="19717"/>
    <n v="19717"/>
    <s v="MST. SHAPLA BEUM"/>
    <x v="55"/>
    <s v="Production"/>
    <s v="Dakkhin Vangnahati, Boiragirchala, Sreepur, Gazipur, Bangladesh."/>
    <x v="12"/>
    <m/>
    <s v="17-06-2021"/>
    <n v="20215020332"/>
    <d v="1899-12-30T00:00:00"/>
    <d v="1899-12-30T00:00:00"/>
    <s v="P"/>
    <n v="0"/>
    <n v="0"/>
    <s v="General (DGWL)"/>
    <m/>
    <n v="1"/>
    <s v=""/>
    <s v=""/>
    <n v="1"/>
  </r>
  <r>
    <n v="238"/>
    <n v="19719"/>
    <n v="19719"/>
    <s v="MUNNI AKTER"/>
    <x v="57"/>
    <s v="Quality"/>
    <s v="Dakkhin Vangnahati, Boiragirchala, Sreepur, Gazipur, Bangladesh."/>
    <x v="12"/>
    <m/>
    <s v="17-06-2021"/>
    <n v="20215020334"/>
    <d v="1899-12-30T08:18:12"/>
    <d v="1899-12-30T00:00:00"/>
    <s v="P"/>
    <n v="0"/>
    <n v="0"/>
    <s v="General (DGWL)"/>
    <m/>
    <n v="1"/>
    <s v=""/>
    <s v=""/>
    <n v="1"/>
  </r>
  <r>
    <n v="239"/>
    <n v="19730"/>
    <n v="19730"/>
    <s v="SHAYLA AKTER SHARMIN"/>
    <x v="42"/>
    <s v="Production"/>
    <s v="Dakkhin Vangnahati, Boiragirchala, Sreepur, Gazipur, Bangladesh."/>
    <x v="5"/>
    <n v="310"/>
    <s v="17-06-2021"/>
    <n v="20215020341"/>
    <d v="1899-12-30T08:19:33"/>
    <d v="1899-12-30T00:00:00"/>
    <s v="P"/>
    <n v="0"/>
    <n v="0"/>
    <s v="General (DGWL)"/>
    <m/>
    <n v="1"/>
    <s v=""/>
    <s v=""/>
    <n v="1"/>
  </r>
  <r>
    <n v="240"/>
    <n v="19733"/>
    <n v="19733"/>
    <s v="ZUMA KHATUN"/>
    <x v="42"/>
    <s v="Production"/>
    <s v="Dakkhin Vangnahati, Boiragirchala, Sreepur, Gazipur, Bangladesh."/>
    <x v="5"/>
    <n v="314"/>
    <s v="17-06-2021"/>
    <n v="20215020344"/>
    <d v="1899-12-30T08:17:04"/>
    <d v="1899-12-30T00:00:00"/>
    <s v="P"/>
    <n v="0"/>
    <n v="0"/>
    <s v="General (DGWL)"/>
    <m/>
    <n v="1"/>
    <s v=""/>
    <s v=""/>
    <n v="1"/>
  </r>
  <r>
    <n v="241"/>
    <n v="19754"/>
    <n v="19754"/>
    <s v="MST. TOHURA AKTER"/>
    <x v="42"/>
    <s v="Production"/>
    <s v="Dakkhin Vangnahati, Boiragirchala, Sreepur, Gazipur, Bangladesh."/>
    <x v="5"/>
    <n v="310"/>
    <s v="17-06-2021"/>
    <n v="20215020352"/>
    <d v="1899-12-30T08:32:37"/>
    <d v="1899-12-30T00:00:00"/>
    <s v="P"/>
    <n v="0"/>
    <n v="0"/>
    <s v="General (DGWL)"/>
    <m/>
    <n v="1"/>
    <s v=""/>
    <s v=""/>
    <n v="1"/>
  </r>
  <r>
    <n v="242"/>
    <n v="19755"/>
    <n v="19755"/>
    <s v="RINA AKTER"/>
    <x v="48"/>
    <s v="Production"/>
    <s v="Dakkhin Vangnahati, Boiragirchala, Sreepur, Gazipur, Bangladesh."/>
    <x v="5"/>
    <n v="311"/>
    <s v="17-06-2021"/>
    <n v="20215020353"/>
    <d v="1899-12-30T08:33:03"/>
    <d v="1899-12-30T00:00:00"/>
    <s v="P"/>
    <n v="0"/>
    <n v="0"/>
    <s v="General (DGWL)"/>
    <m/>
    <n v="1"/>
    <s v=""/>
    <s v=""/>
    <n v="1"/>
  </r>
  <r>
    <n v="243"/>
    <n v="19757"/>
    <n v="19757"/>
    <s v="MD. ABDUL KADIR"/>
    <x v="47"/>
    <s v="Production"/>
    <s v="Dakkhin Vangnahati, Boiragirchala, Sreepur, Gazipur, Bangladesh."/>
    <x v="5"/>
    <n v="311"/>
    <s v="17-06-2021"/>
    <n v="20215020355"/>
    <d v="1899-12-30T08:21:13"/>
    <d v="1899-12-30T00:00:00"/>
    <s v="P"/>
    <n v="0"/>
    <n v="0"/>
    <s v="General (DGWL)"/>
    <m/>
    <n v="1"/>
    <s v=""/>
    <s v=""/>
    <n v="1"/>
  </r>
  <r>
    <n v="244"/>
    <n v="19759"/>
    <n v="19759"/>
    <s v="RUBINA AKTER"/>
    <x v="50"/>
    <s v="Quality"/>
    <s v="Dakkhin Vangnahati, Boiragirchala, Sreepur, Gazipur, Bangladesh."/>
    <x v="5"/>
    <n v="313"/>
    <s v="17-06-2021"/>
    <n v="20215020357"/>
    <d v="1899-12-30T00:00:00"/>
    <d v="1899-12-30T00:00:00"/>
    <s v="P"/>
    <n v="0"/>
    <n v="0"/>
    <s v="General (DGWL)"/>
    <m/>
    <n v="1"/>
    <s v=""/>
    <s v=""/>
    <n v="1"/>
  </r>
  <r>
    <n v="245"/>
    <n v="19760"/>
    <n v="19760"/>
    <s v="MD. AMINUL ISLAM"/>
    <x v="50"/>
    <s v="Quality"/>
    <s v="Dakkhin Vangnahati, Boiragirchala, Sreepur, Gazipur, Bangladesh."/>
    <x v="6"/>
    <m/>
    <s v="17-06-2021"/>
    <n v="20215020358"/>
    <d v="1899-12-30T08:27:30"/>
    <d v="1899-12-30T00:00:00"/>
    <s v="P"/>
    <n v="0"/>
    <n v="0"/>
    <s v="General (DGWL)"/>
    <m/>
    <n v="1"/>
    <s v=""/>
    <s v=""/>
    <n v="1"/>
  </r>
  <r>
    <n v="246"/>
    <n v="19768"/>
    <n v="19768"/>
    <s v="KHADIZA AKTER PAPIYA"/>
    <x v="42"/>
    <s v="Production"/>
    <s v="Dakkhin Vangnahati, Boiragirchala, Sreepur, Gazipur, Bangladesh."/>
    <x v="5"/>
    <n v="312"/>
    <s v="17-06-2021"/>
    <n v="20215020366"/>
    <d v="1899-12-30T08:24:34"/>
    <d v="1899-12-30T00:00:00"/>
    <s v="P"/>
    <n v="0"/>
    <n v="0"/>
    <s v="General (DGWL)"/>
    <m/>
    <n v="1"/>
    <s v=""/>
    <s v=""/>
    <n v="1"/>
  </r>
  <r>
    <n v="247"/>
    <n v="19770"/>
    <n v="19770"/>
    <s v="MD. HIMEL MIA"/>
    <x v="46"/>
    <s v="Production"/>
    <s v="Dakkhin Vangnahati, Boiragirchala, Sreepur, Gazipur, Bangladesh."/>
    <x v="4"/>
    <m/>
    <s v="17-06-2021"/>
    <n v="20215020368"/>
    <d v="1899-12-30T00:00:00"/>
    <d v="1899-12-30T00:00:00"/>
    <s v="CL"/>
    <n v="0"/>
    <n v="0"/>
    <s v="General (DGWL)"/>
    <m/>
    <s v=""/>
    <s v=""/>
    <n v="1"/>
    <n v="1"/>
  </r>
  <r>
    <n v="248"/>
    <n v="19777"/>
    <n v="19777"/>
    <s v="MST. KAMRUNNAHAR"/>
    <x v="42"/>
    <s v="Production"/>
    <s v="Dakkhin Vangnahati, Boiragirchala, Sreepur, Gazipur, Bangladesh."/>
    <x v="5"/>
    <n v="312"/>
    <s v="17-06-2021"/>
    <n v="20215020372"/>
    <d v="1899-12-30T08:14:07"/>
    <d v="1899-12-30T00:00:00"/>
    <s v="P"/>
    <n v="0"/>
    <n v="0"/>
    <s v="General (DGWL)"/>
    <m/>
    <n v="1"/>
    <s v=""/>
    <s v=""/>
    <n v="1"/>
  </r>
  <r>
    <n v="249"/>
    <n v="19800"/>
    <n v="19800"/>
    <s v="MST. SALINA KHATUN"/>
    <x v="56"/>
    <s v="Production"/>
    <s v="Dakkhin Vangnahati, Boiragirchala, Sreepur, Gazipur, Bangladesh."/>
    <x v="5"/>
    <n v="306"/>
    <s v="17-06-2021"/>
    <n v="20215020382"/>
    <d v="1899-12-30T08:29:30"/>
    <d v="1899-12-30T00:00:00"/>
    <s v="P"/>
    <n v="0"/>
    <n v="0"/>
    <s v="General (DGWL)"/>
    <m/>
    <n v="1"/>
    <s v=""/>
    <s v=""/>
    <n v="1"/>
  </r>
  <r>
    <n v="250"/>
    <n v="19803"/>
    <n v="19803"/>
    <s v="MST. HELENA AKTER"/>
    <x v="42"/>
    <s v="Production"/>
    <s v="Dakkhin Vangnahati, Boiragirchala, Sreepur, Gazipur, Bangladesh."/>
    <x v="5"/>
    <n v="302"/>
    <s v="17-06-2021"/>
    <n v="20215020385"/>
    <d v="1899-12-30T08:27:01"/>
    <d v="1899-12-30T00:00:00"/>
    <s v="P"/>
    <n v="0"/>
    <n v="0"/>
    <s v="General (DGWL)"/>
    <m/>
    <n v="1"/>
    <s v=""/>
    <s v=""/>
    <n v="1"/>
  </r>
  <r>
    <n v="251"/>
    <n v="19827"/>
    <n v="19827"/>
    <s v="BANESA AKTER"/>
    <x v="56"/>
    <s v="Production"/>
    <s v="Dakkhin Vangnahati, Boiragirchala, Sreepur, Gazipur, Bangladesh."/>
    <x v="5"/>
    <n v="305"/>
    <s v="17-06-2021"/>
    <n v="20215020399"/>
    <d v="1899-12-30T08:28:09"/>
    <d v="1899-12-30T00:00:00"/>
    <s v="P"/>
    <n v="0"/>
    <n v="0"/>
    <s v="General (DGWL)"/>
    <m/>
    <n v="1"/>
    <s v=""/>
    <s v=""/>
    <n v="1"/>
  </r>
  <r>
    <n v="252"/>
    <n v="19831"/>
    <n v="19831"/>
    <s v="LAILY SULTANA"/>
    <x v="42"/>
    <s v="Production"/>
    <s v="Dakkhin Vangnahati, Boiragirchala, Sreepur, Gazipur, Bangladesh."/>
    <x v="5"/>
    <n v="312"/>
    <s v="17-06-2021"/>
    <n v="20215020402"/>
    <d v="1899-12-30T08:32:01"/>
    <d v="1899-12-30T00:00:00"/>
    <s v="P"/>
    <n v="0"/>
    <n v="0"/>
    <s v="General (DGWL)"/>
    <m/>
    <n v="1"/>
    <s v=""/>
    <s v=""/>
    <n v="1"/>
  </r>
  <r>
    <n v="253"/>
    <n v="19859"/>
    <n v="19859"/>
    <s v="MD. SHAMIM ALAM"/>
    <x v="42"/>
    <s v="Production"/>
    <s v="Dakkhin Vangnahati, Boiragirchala, Sreepur, Gazipur, Bangladesh."/>
    <x v="12"/>
    <m/>
    <s v="17-06-2021"/>
    <n v="20215020412"/>
    <d v="1899-12-30T08:53:59"/>
    <d v="1899-12-30T00:00:00"/>
    <s v="D"/>
    <n v="23"/>
    <n v="0"/>
    <s v="General (DGWL)"/>
    <m/>
    <n v="1"/>
    <s v=""/>
    <s v=""/>
    <n v="1"/>
  </r>
  <r>
    <n v="254"/>
    <n v="19868"/>
    <n v="19868"/>
    <s v="SHA ABU MASUM"/>
    <x v="52"/>
    <s v="Production"/>
    <s v="Dakkhin Vangnahati, Boiragirchala, Sreepur, Gazipur, Bangladesh."/>
    <x v="5"/>
    <n v="314"/>
    <s v="17-06-2021"/>
    <n v="20215020413"/>
    <d v="1899-12-30T08:23:24"/>
    <d v="1899-12-30T00:00:00"/>
    <s v="P"/>
    <n v="0"/>
    <n v="0"/>
    <s v="General (DGWL)"/>
    <m/>
    <n v="1"/>
    <s v=""/>
    <s v=""/>
    <n v="1"/>
  </r>
  <r>
    <n v="255"/>
    <n v="19873"/>
    <n v="19873"/>
    <s v="MST. SHAHINUR"/>
    <x v="50"/>
    <s v="Quality"/>
    <s v="Dakkhin Vangnahati, Boiragirchala, Sreepur, Gazipur, Bangladesh."/>
    <x v="5"/>
    <n v="303"/>
    <s v="17-06-2021"/>
    <n v="20215020414"/>
    <d v="1899-12-30T08:35:25"/>
    <d v="1899-12-30T00:00:00"/>
    <s v="P"/>
    <n v="0"/>
    <n v="0"/>
    <s v="General (DGWL)"/>
    <m/>
    <n v="1"/>
    <s v=""/>
    <s v=""/>
    <n v="1"/>
  </r>
  <r>
    <n v="256"/>
    <n v="19884"/>
    <n v="19884"/>
    <s v="MST. SHAMIMA AKTER"/>
    <x v="56"/>
    <s v="Production"/>
    <s v="Dakkhin Vangnahati, Boiragirchala, Sreepur, Gazipur, Bangladesh."/>
    <x v="5"/>
    <n v="309"/>
    <s v="17-06-2021"/>
    <n v="20215020416"/>
    <d v="1899-12-30T08:11:28"/>
    <d v="1899-12-30T00:00:00"/>
    <s v="P"/>
    <n v="0"/>
    <n v="0"/>
    <s v="General (DGWL)"/>
    <m/>
    <n v="1"/>
    <s v=""/>
    <s v=""/>
    <n v="1"/>
  </r>
  <r>
    <n v="257"/>
    <n v="19886"/>
    <n v="19886"/>
    <s v="MST. MUKTA"/>
    <x v="42"/>
    <s v="Production"/>
    <s v="Dakkhin Vangnahati, Boiragirchala, Sreepur, Gazipur, Bangladesh."/>
    <x v="5"/>
    <n v="316"/>
    <s v="17-06-2021"/>
    <n v="20215020418"/>
    <d v="1899-12-30T08:41:22"/>
    <d v="1899-12-30T00:00:00"/>
    <s v="D"/>
    <n v="11"/>
    <n v="0"/>
    <s v="General (DGWL)"/>
    <m/>
    <n v="1"/>
    <s v=""/>
    <s v=""/>
    <n v="1"/>
  </r>
  <r>
    <n v="258"/>
    <n v="19890"/>
    <n v="19890"/>
    <s v="MONI"/>
    <x v="48"/>
    <s v="Production"/>
    <s v="Dakkhin Vangnahati, Boiragirchala, Sreepur, Gazipur, Bangladesh."/>
    <x v="5"/>
    <n v="312"/>
    <s v="17-06-2021"/>
    <n v="20215020421"/>
    <d v="1899-12-30T08:19:50"/>
    <d v="1899-12-30T00:00:00"/>
    <s v="P"/>
    <n v="0"/>
    <n v="0"/>
    <s v="General (DGWL)"/>
    <m/>
    <n v="1"/>
    <s v=""/>
    <s v=""/>
    <n v="1"/>
  </r>
  <r>
    <n v="259"/>
    <n v="19894"/>
    <n v="19894"/>
    <s v="MST. JONIFA KHATUN"/>
    <x v="42"/>
    <s v="Production"/>
    <s v="Dakkhin Vangnahati, Boiragirchala, Sreepur, Gazipur, Bangladesh."/>
    <x v="5"/>
    <n v="309"/>
    <s v="17-06-2021"/>
    <n v="20215020422"/>
    <d v="1899-12-30T08:44:49"/>
    <d v="1899-12-30T00:00:00"/>
    <s v="D"/>
    <n v="14"/>
    <n v="0"/>
    <s v="General (DGWL)"/>
    <m/>
    <n v="1"/>
    <s v=""/>
    <s v=""/>
    <n v="1"/>
  </r>
  <r>
    <n v="260"/>
    <n v="19932"/>
    <n v="19932"/>
    <s v="MD. SHAMIM MIR"/>
    <x v="42"/>
    <s v="Production"/>
    <s v="Dakkhin Vangnahati, Boiragirchala, Sreepur, Gazipur, Bangladesh."/>
    <x v="5"/>
    <n v="312"/>
    <s v="17-06-2021"/>
    <n v="20215020428"/>
    <d v="1899-12-30T08:30:53"/>
    <d v="1899-12-30T00:00:00"/>
    <s v="P"/>
    <n v="0"/>
    <n v="0"/>
    <s v="General (DGWL)"/>
    <m/>
    <n v="1"/>
    <s v=""/>
    <s v=""/>
    <n v="1"/>
  </r>
  <r>
    <n v="261"/>
    <n v="19956"/>
    <n v="19956"/>
    <s v="NAZRUL ISLAM"/>
    <x v="48"/>
    <s v="Production"/>
    <s v="Dakkhin Vangnahati, Boiragirchala, Sreepur, Gazipur, Bangladesh."/>
    <x v="5"/>
    <n v="309"/>
    <s v="17-06-2021"/>
    <n v="20215020433"/>
    <d v="1899-12-30T08:23:30"/>
    <d v="1899-12-30T00:00:00"/>
    <s v="P"/>
    <n v="0"/>
    <n v="0"/>
    <s v="General (DGWL)"/>
    <m/>
    <n v="1"/>
    <s v=""/>
    <s v=""/>
    <n v="1"/>
  </r>
  <r>
    <n v="262"/>
    <n v="19960"/>
    <n v="19960"/>
    <s v="AMINUL HAQUE"/>
    <x v="47"/>
    <s v="Production"/>
    <s v="Dakkhin Vangnahati, Boiragirchala, Sreepur, Gazipur, Bangladesh."/>
    <x v="5"/>
    <n v="313"/>
    <s v="17-06-2021"/>
    <n v="20215020436"/>
    <d v="1899-12-30T08:25:17"/>
    <d v="1899-12-30T00:00:00"/>
    <s v="P"/>
    <n v="0"/>
    <n v="0"/>
    <s v="General (DGWL)"/>
    <m/>
    <n v="1"/>
    <s v=""/>
    <s v=""/>
    <n v="1"/>
  </r>
  <r>
    <n v="263"/>
    <n v="20004"/>
    <n v="20004"/>
    <s v="RUJINA AKTER"/>
    <x v="42"/>
    <s v="Production"/>
    <s v="Dakkhin Vangnahati, Boiragirchala, Sreepur, Gazipur, Bangladesh."/>
    <x v="5"/>
    <n v="313"/>
    <s v="17-06-2021"/>
    <n v="20215020447"/>
    <d v="1899-12-30T08:22:02"/>
    <d v="1899-12-30T00:00:00"/>
    <s v="P"/>
    <n v="0"/>
    <n v="0"/>
    <s v="General (DGWL)"/>
    <m/>
    <n v="1"/>
    <s v=""/>
    <s v=""/>
    <n v="1"/>
  </r>
  <r>
    <n v="264"/>
    <n v="20020"/>
    <n v="20020"/>
    <s v="MST. NURUNNAHER"/>
    <x v="42"/>
    <s v="Production"/>
    <s v="Dakkhin Vangnahati, Boiragirchala, Sreepur, Gazipur, Bangladesh."/>
    <x v="5"/>
    <n v="311"/>
    <s v="17-06-2021"/>
    <n v="20215020457"/>
    <d v="1899-12-30T08:31:33"/>
    <d v="1899-12-30T00:00:00"/>
    <s v="P"/>
    <n v="0"/>
    <n v="0"/>
    <s v="General (DGWL)"/>
    <m/>
    <n v="1"/>
    <s v=""/>
    <s v=""/>
    <n v="1"/>
  </r>
  <r>
    <n v="265"/>
    <n v="20041"/>
    <n v="20041"/>
    <s v="JARNA AKTER"/>
    <x v="42"/>
    <s v="Production"/>
    <s v="Dakkhin Vangnahati, Boiragirchala, Sreepur, Gazipur, Bangladesh."/>
    <x v="5"/>
    <n v="313"/>
    <s v="17-06-2021"/>
    <n v="20215020463"/>
    <d v="1899-12-30T08:22:18"/>
    <d v="1899-12-30T00:00:00"/>
    <s v="P"/>
    <n v="0"/>
    <n v="0"/>
    <s v="General (DGWL)"/>
    <m/>
    <n v="1"/>
    <s v=""/>
    <s v=""/>
    <n v="1"/>
  </r>
  <r>
    <n v="266"/>
    <n v="20068"/>
    <n v="20068"/>
    <s v="MST. MORIYAM BEGUM"/>
    <x v="42"/>
    <s v="Production"/>
    <s v="Dakkhin Vangnahati, Boiragirchala, Sreepur, Gazipur, Bangladesh."/>
    <x v="5"/>
    <n v="314"/>
    <s v="17-06-2021"/>
    <n v="20215020473"/>
    <d v="1899-12-30T08:26:27"/>
    <d v="1899-12-30T00:00:00"/>
    <s v="P"/>
    <n v="0"/>
    <n v="0"/>
    <s v="General (DGWL)"/>
    <m/>
    <n v="1"/>
    <s v=""/>
    <s v=""/>
    <n v="1"/>
  </r>
  <r>
    <n v="267"/>
    <n v="20084"/>
    <n v="20084"/>
    <s v="MD. SATTER"/>
    <x v="42"/>
    <s v="Production"/>
    <s v="Dakkhin Vangnahati, Boiragirchala, Sreepur, Gazipur, Bangladesh."/>
    <x v="5"/>
    <n v="316"/>
    <s v="17-06-2021"/>
    <n v="20215020475"/>
    <d v="1899-12-30T08:09:58"/>
    <d v="1899-12-30T00:00:00"/>
    <s v="P"/>
    <n v="0"/>
    <n v="0"/>
    <s v="General (DGWL)"/>
    <m/>
    <n v="1"/>
    <s v=""/>
    <s v=""/>
    <n v="1"/>
  </r>
  <r>
    <n v="268"/>
    <n v="20088"/>
    <n v="20088"/>
    <s v="LAILY AKTER"/>
    <x v="42"/>
    <s v="Production"/>
    <s v="Dakkhin Vangnahati, Boiragirchala, Sreepur, Gazipur, Bangladesh."/>
    <x v="5"/>
    <n v="316"/>
    <s v="17-06-2021"/>
    <n v="20215020476"/>
    <d v="1899-12-30T08:30:14"/>
    <d v="1899-12-30T00:00:00"/>
    <s v="P"/>
    <n v="0"/>
    <n v="0"/>
    <s v="General (DGWL)"/>
    <m/>
    <n v="1"/>
    <s v=""/>
    <s v=""/>
    <n v="1"/>
  </r>
  <r>
    <n v="269"/>
    <n v="20102"/>
    <n v="20102"/>
    <s v="MST. HENA"/>
    <x v="42"/>
    <s v="Production"/>
    <s v="Dakkhin Vangnahati, Boiragirchala, Sreepur, Gazipur, Bangladesh."/>
    <x v="5"/>
    <n v="313"/>
    <s v="17-06-2021"/>
    <n v="20215020480"/>
    <d v="1899-12-30T08:22:34"/>
    <d v="1899-12-30T00:00:00"/>
    <s v="P"/>
    <n v="0"/>
    <n v="0"/>
    <s v="General (DGWL)"/>
    <m/>
    <n v="1"/>
    <s v=""/>
    <s v=""/>
    <n v="1"/>
  </r>
  <r>
    <n v="270"/>
    <n v="20116"/>
    <n v="20116"/>
    <s v="SHAMSUNNAHER"/>
    <x v="50"/>
    <s v="Quality"/>
    <s v="Dakkhin Vangnahati, Boiragirchala, Sreepur, Gazipur, Bangladesh."/>
    <x v="12"/>
    <m/>
    <s v="17-06-2021"/>
    <n v="20215020489"/>
    <d v="1899-12-30T08:43:49"/>
    <d v="1899-12-30T00:00:00"/>
    <s v="D"/>
    <n v="13"/>
    <n v="0"/>
    <s v="General (DGWL)"/>
    <m/>
    <n v="1"/>
    <s v=""/>
    <s v=""/>
    <n v="1"/>
  </r>
  <r>
    <n v="271"/>
    <n v="20122"/>
    <n v="20122"/>
    <s v="FARZANA AKTHER ROKSANA"/>
    <x v="58"/>
    <s v="Production"/>
    <s v="Dakkhin Vangnahati, Boiragirchala, Sreepur, Gazipur, Bangladesh."/>
    <x v="12"/>
    <s v="P"/>
    <s v="17-06-2021"/>
    <n v="20215020491"/>
    <d v="1899-12-30T08:18:27"/>
    <d v="1899-12-30T00:00:00"/>
    <s v="P"/>
    <n v="0"/>
    <n v="0"/>
    <s v="General (DGWL)"/>
    <m/>
    <n v="1"/>
    <s v=""/>
    <s v=""/>
    <n v="1"/>
  </r>
  <r>
    <n v="272"/>
    <n v="20127"/>
    <n v="20127"/>
    <s v="MD. ALAMIN MOLLAH"/>
    <x v="59"/>
    <s v="Production"/>
    <s v="Dakkhin Vangnahati, Boiragirchala, Sreepur, Gazipur, Bangladesh."/>
    <x v="4"/>
    <m/>
    <s v="17-06-2021"/>
    <n v="20215020492"/>
    <d v="1899-12-30T08:21:45"/>
    <d v="1899-12-30T00:00:00"/>
    <s v="P"/>
    <n v="0"/>
    <n v="0"/>
    <s v="General (DGWL)"/>
    <m/>
    <n v="1"/>
    <s v=""/>
    <s v=""/>
    <n v="1"/>
  </r>
  <r>
    <n v="273"/>
    <n v="20129"/>
    <n v="20129"/>
    <s v="MD. JUNAYED MIA"/>
    <x v="42"/>
    <s v="Production"/>
    <s v="Dakkhin Vangnahati, Boiragirchala, Sreepur, Gazipur, Bangladesh."/>
    <x v="12"/>
    <s v="P"/>
    <s v="17-06-2021"/>
    <n v="20215020493"/>
    <d v="1899-12-30T08:34:00"/>
    <d v="1899-12-30T00:00:00"/>
    <s v="P"/>
    <n v="0"/>
    <n v="0"/>
    <s v="General (DGWL)"/>
    <m/>
    <n v="1"/>
    <s v=""/>
    <s v=""/>
    <n v="1"/>
  </r>
  <r>
    <n v="274"/>
    <n v="20134"/>
    <n v="20134"/>
    <s v="MD. SUMON MIA"/>
    <x v="42"/>
    <s v="Production"/>
    <s v="Dakkhin Vangnahati, Boiragirchala, Sreepur, Gazipur, Bangladesh."/>
    <x v="5"/>
    <n v="316"/>
    <s v="17-06-2021"/>
    <n v="20215020496"/>
    <d v="1899-12-30T08:31:34"/>
    <d v="1899-12-30T00:00:00"/>
    <s v="P"/>
    <n v="0"/>
    <n v="0"/>
    <s v="General (DGWL)"/>
    <m/>
    <n v="1"/>
    <s v=""/>
    <s v=""/>
    <n v="1"/>
  </r>
  <r>
    <n v="275"/>
    <n v="20144"/>
    <n v="20144"/>
    <s v="CHOMPA RANI"/>
    <x v="42"/>
    <s v="Production"/>
    <s v="Dakkhin Vangnahati, Boiragirchala, Sreepur, Gazipur, Bangladesh."/>
    <x v="5"/>
    <n v="316"/>
    <s v="17-06-2021"/>
    <n v="20215020499"/>
    <d v="1899-12-30T08:28:57"/>
    <d v="1899-12-30T00:00:00"/>
    <s v="P"/>
    <n v="0"/>
    <n v="0"/>
    <s v="General (DGWL)"/>
    <m/>
    <n v="1"/>
    <s v=""/>
    <s v=""/>
    <n v="1"/>
  </r>
  <r>
    <n v="276"/>
    <n v="20185"/>
    <n v="20185"/>
    <s v="MST. MONJURA KHATUN"/>
    <x v="56"/>
    <s v="Production"/>
    <s v="Dakkhin Vangnahati, Boiragirchala, Sreepur, Gazipur, Bangladesh."/>
    <x v="5"/>
    <n v="313"/>
    <s v="17-06-2021"/>
    <n v="20215020508"/>
    <d v="1899-12-30T08:21:51"/>
    <d v="1899-12-30T00:00:00"/>
    <s v="P"/>
    <n v="0"/>
    <n v="0"/>
    <s v="General (DGWL)"/>
    <m/>
    <n v="1"/>
    <s v=""/>
    <s v=""/>
    <n v="1"/>
  </r>
  <r>
    <n v="277"/>
    <n v="20256"/>
    <n v="20256"/>
    <s v="RUMA AKTHER"/>
    <x v="48"/>
    <s v="Production"/>
    <s v="Dakkhin Vangnahati, Boiragirchala, Sreepur, Gazipur, Bangladesh."/>
    <x v="5"/>
    <n v="316"/>
    <s v="17-06-2021"/>
    <n v="20215020513"/>
    <d v="1899-12-30T08:24:03"/>
    <d v="1899-12-30T00:00:00"/>
    <s v="P"/>
    <n v="0"/>
    <n v="0"/>
    <s v="General (DGWL)"/>
    <m/>
    <n v="1"/>
    <s v=""/>
    <s v=""/>
    <n v="1"/>
  </r>
  <r>
    <n v="278"/>
    <n v="20257"/>
    <n v="20257"/>
    <s v="MST. NASIMA BEGUM"/>
    <x v="48"/>
    <s v="Production"/>
    <s v="Dakkhin Vangnahati, Boiragirchala, Sreepur, Gazipur, Bangladesh."/>
    <x v="5"/>
    <n v="316"/>
    <s v="17-06-2021"/>
    <n v="20215020514"/>
    <d v="1899-12-30T08:31:23"/>
    <d v="1899-12-30T00:00:00"/>
    <s v="P"/>
    <n v="0"/>
    <n v="0"/>
    <s v="General (DGWL)"/>
    <m/>
    <n v="1"/>
    <s v=""/>
    <s v=""/>
    <n v="1"/>
  </r>
  <r>
    <n v="279"/>
    <n v="20268"/>
    <n v="20268"/>
    <s v="JESMIN"/>
    <x v="42"/>
    <s v="Production"/>
    <s v="Dakkhin Vangnahati, Boiragirchala, Sreepur, Gazipur, Bangladesh."/>
    <x v="5"/>
    <n v="316"/>
    <s v="17-06-2021"/>
    <n v="20215020519"/>
    <d v="1899-12-30T08:31:35"/>
    <d v="1899-12-30T00:00:00"/>
    <s v="P"/>
    <n v="0"/>
    <n v="0"/>
    <s v="General (DGWL)"/>
    <m/>
    <n v="1"/>
    <s v=""/>
    <s v=""/>
    <n v="1"/>
  </r>
  <r>
    <n v="280"/>
    <n v="20273"/>
    <n v="20273"/>
    <s v="SAHANAJ"/>
    <x v="42"/>
    <s v="Production"/>
    <s v="Dakkhin Vangnahati, Boiragirchala, Sreepur, Gazipur, Bangladesh."/>
    <x v="5"/>
    <n v="316"/>
    <s v="17-06-2021"/>
    <n v="20215020522"/>
    <d v="1899-12-30T08:25:04"/>
    <d v="1899-12-30T00:00:00"/>
    <s v="P"/>
    <n v="0"/>
    <n v="0"/>
    <s v="General (DGWL)"/>
    <m/>
    <n v="1"/>
    <s v=""/>
    <s v=""/>
    <n v="1"/>
  </r>
  <r>
    <n v="281"/>
    <n v="20275"/>
    <n v="20275"/>
    <s v="MST. AMENA AKTER"/>
    <x v="42"/>
    <s v="Production"/>
    <s v="Dakkhin Vangnahati, Boiragirchala, Sreepur, Gazipur, Bangladesh."/>
    <x v="5"/>
    <n v="316"/>
    <s v="17-06-2021"/>
    <n v="20215020523"/>
    <d v="1899-12-30T08:15:59"/>
    <d v="1899-12-30T00:00:00"/>
    <s v="P"/>
    <n v="0"/>
    <n v="0"/>
    <s v="General (DGWL)"/>
    <m/>
    <n v="1"/>
    <s v=""/>
    <s v=""/>
    <n v="1"/>
  </r>
  <r>
    <n v="282"/>
    <n v="20291"/>
    <n v="20291"/>
    <s v="MST. SUMA KHATUN"/>
    <x v="42"/>
    <s v="Production"/>
    <s v="Dakkhin Vangnahati, Boiragirchala, Sreepur, Gazipur, Bangladesh."/>
    <x v="5"/>
    <n v="312"/>
    <s v="17-06-2021"/>
    <n v="20215020531"/>
    <d v="1899-12-30T08:36:14"/>
    <d v="1899-12-30T00:00:00"/>
    <s v="D"/>
    <n v="6"/>
    <n v="0"/>
    <s v="General (DGWL)"/>
    <m/>
    <n v="1"/>
    <s v=""/>
    <s v=""/>
    <n v="1"/>
  </r>
  <r>
    <n v="283"/>
    <n v="20293"/>
    <n v="20293"/>
    <s v="MST. FARJANA"/>
    <x v="42"/>
    <s v="Production"/>
    <s v="Dakkhin Vangnahati, Boiragirchala, Sreepur, Gazipur, Bangladesh."/>
    <x v="5"/>
    <n v="315"/>
    <s v="17-06-2021"/>
    <n v="20215020532"/>
    <d v="1899-12-30T08:16:46"/>
    <d v="1899-12-30T00:00:00"/>
    <s v="P"/>
    <n v="0"/>
    <n v="0"/>
    <s v="General (DGWL)"/>
    <m/>
    <n v="1"/>
    <s v=""/>
    <s v=""/>
    <n v="1"/>
  </r>
  <r>
    <n v="284"/>
    <n v="20297"/>
    <n v="20297"/>
    <s v="MD. AKBOR HOSSEN"/>
    <x v="52"/>
    <s v="Production"/>
    <s v="Dakkhin Vangnahati, Boiragirchala, Sreepur, Gazipur, Bangladesh."/>
    <x v="5"/>
    <n v="315"/>
    <s v="17-06-2021"/>
    <n v="20215020534"/>
    <d v="1899-12-30T08:32:21"/>
    <d v="1899-12-30T00:00:00"/>
    <s v="P"/>
    <n v="0"/>
    <n v="0"/>
    <s v="General (DGWL)"/>
    <m/>
    <n v="1"/>
    <s v=""/>
    <s v=""/>
    <n v="1"/>
  </r>
  <r>
    <n v="285"/>
    <n v="20301"/>
    <n v="20301"/>
    <s v="MST. MASUDA KHATUN"/>
    <x v="56"/>
    <s v="Production"/>
    <s v="Dakkhin Vangnahati, Boiragirchala, Sreepur, Gazipur, Bangladesh."/>
    <x v="5"/>
    <n v="313"/>
    <s v="17-06-2021"/>
    <n v="20215020536"/>
    <d v="1899-12-30T08:21:30"/>
    <d v="1899-12-30T00:00:00"/>
    <s v="P"/>
    <n v="0"/>
    <n v="0"/>
    <s v="General (DGWL)"/>
    <m/>
    <n v="1"/>
    <s v=""/>
    <s v=""/>
    <n v="1"/>
  </r>
  <r>
    <n v="286"/>
    <n v="20310"/>
    <n v="20310"/>
    <s v="MD. ABDUL KADIR"/>
    <x v="48"/>
    <s v="Production"/>
    <s v="Dakkhin Vangnahati, Boiragirchala, Sreepur, Gazipur, Bangladesh."/>
    <x v="5"/>
    <n v="310"/>
    <s v="17-06-2021"/>
    <n v="20215020541"/>
    <d v="1899-12-30T08:14:14"/>
    <d v="1899-12-30T00:00:00"/>
    <s v="P"/>
    <n v="0"/>
    <n v="0"/>
    <s v="General (DGWL)"/>
    <m/>
    <n v="1"/>
    <s v=""/>
    <s v=""/>
    <n v="1"/>
  </r>
  <r>
    <n v="287"/>
    <n v="20315"/>
    <n v="20315"/>
    <s v="KOHINUR BEGUM"/>
    <x v="42"/>
    <s v="Production"/>
    <s v="Dakkhin Vangnahati, Boiragirchala, Sreepur, Gazipur, Bangladesh."/>
    <x v="5"/>
    <n v="315"/>
    <s v="17-06-2021"/>
    <n v="20215020543"/>
    <d v="1899-12-30T08:27:04"/>
    <d v="1899-12-30T00:00:00"/>
    <s v="P"/>
    <n v="0"/>
    <n v="0"/>
    <s v="General (DGWL)"/>
    <m/>
    <n v="1"/>
    <s v=""/>
    <s v=""/>
    <n v="1"/>
  </r>
  <r>
    <n v="288"/>
    <n v="20258"/>
    <n v="20258"/>
    <s v="MST. KOMOLA AKTER"/>
    <x v="56"/>
    <s v="Production"/>
    <s v="Dakkhin Vangnahati, Boiragirchala, Sreepur, Gazipur, Bangladesh."/>
    <x v="5"/>
    <n v="315"/>
    <s v="17-06-2021"/>
    <n v="20215020544"/>
    <d v="1899-12-30T08:22:45"/>
    <d v="1899-12-30T00:00:00"/>
    <s v="P"/>
    <n v="0"/>
    <n v="0"/>
    <s v="General (DGWL)"/>
    <m/>
    <n v="1"/>
    <s v=""/>
    <s v=""/>
    <n v="1"/>
  </r>
  <r>
    <n v="289"/>
    <n v="20267"/>
    <n v="20267"/>
    <s v="MST. NASIMA AKTER"/>
    <x v="42"/>
    <s v="Production"/>
    <s v="Dakkhin Vangnahati, Boiragirchala, Sreepur, Gazipur, Bangladesh."/>
    <x v="5"/>
    <n v="316"/>
    <s v="17-06-2021"/>
    <n v="20215020549"/>
    <d v="1899-12-30T08:33:00"/>
    <d v="1899-12-30T00:00:00"/>
    <s v="P"/>
    <n v="0"/>
    <n v="0"/>
    <s v="General (DGWL)"/>
    <m/>
    <n v="1"/>
    <s v=""/>
    <s v=""/>
    <n v="1"/>
  </r>
  <r>
    <n v="290"/>
    <n v="20279"/>
    <n v="20279"/>
    <s v="MST. SIULY AKTER"/>
    <x v="42"/>
    <s v="Production"/>
    <s v="Dakkhin Vangnahati, Boiragirchala, Sreepur, Gazipur, Bangladesh."/>
    <x v="5"/>
    <n v="316"/>
    <s v="17-06-2021"/>
    <n v="20215020553"/>
    <d v="1899-12-30T08:18:16"/>
    <d v="1899-12-30T00:00:00"/>
    <s v="P"/>
    <n v="0"/>
    <n v="0"/>
    <s v="General (DGWL)"/>
    <m/>
    <n v="1"/>
    <s v=""/>
    <s v=""/>
    <n v="1"/>
  </r>
  <r>
    <n v="291"/>
    <n v="20323"/>
    <n v="20323"/>
    <s v="HALIMA AKTER"/>
    <x v="42"/>
    <s v="Production"/>
    <s v="Dakkhin Vangnahati, Boiragirchala, Sreepur, Gazipur, Bangladesh."/>
    <x v="5"/>
    <n v="316"/>
    <s v="17-06-2021"/>
    <n v="20215020554"/>
    <d v="1899-12-30T08:24:39"/>
    <d v="1899-12-30T00:00:00"/>
    <s v="P"/>
    <n v="0"/>
    <n v="0"/>
    <s v="General (DGWL)"/>
    <m/>
    <n v="1"/>
    <s v=""/>
    <s v=""/>
    <n v="1"/>
  </r>
  <r>
    <n v="292"/>
    <n v="20281"/>
    <n v="20281"/>
    <s v="HAFIZA BEGUM"/>
    <x v="42"/>
    <s v="Production"/>
    <s v="Dakkhin Vangnahati, Boiragirchala, Sreepur, Gazipur, Bangladesh."/>
    <x v="5"/>
    <n v="309"/>
    <s v="17-06-2021"/>
    <n v="20215020556"/>
    <d v="1899-12-30T08:26:22"/>
    <d v="1899-12-30T00:00:00"/>
    <s v="P"/>
    <n v="0"/>
    <n v="0"/>
    <s v="General (DGWL)"/>
    <m/>
    <n v="1"/>
    <s v=""/>
    <s v=""/>
    <n v="1"/>
  </r>
  <r>
    <n v="293"/>
    <n v="20283"/>
    <n v="20283"/>
    <s v="NISAT JAHAN"/>
    <x v="42"/>
    <s v="Production"/>
    <s v="Dakkhin Vangnahati, Boiragirchala, Sreepur, Gazipur, Bangladesh."/>
    <x v="5"/>
    <n v="313"/>
    <s v="17-06-2021"/>
    <n v="20215020558"/>
    <d v="1899-12-30T08:21:25"/>
    <d v="1899-12-30T00:00:00"/>
    <s v="P"/>
    <n v="0"/>
    <n v="0"/>
    <s v="General (DGWL)"/>
    <m/>
    <n v="1"/>
    <s v=""/>
    <s v=""/>
    <n v="1"/>
  </r>
  <r>
    <n v="294"/>
    <n v="20294"/>
    <n v="20294"/>
    <s v="MST. NASIMA BEGUM"/>
    <x v="42"/>
    <s v="Production"/>
    <s v="Dakkhin Vangnahati, Boiragirchala, Sreepur, Gazipur, Bangladesh."/>
    <x v="5"/>
    <n v="313"/>
    <s v="17-06-2021"/>
    <n v="20215020563"/>
    <d v="1899-12-30T08:27:24"/>
    <d v="1899-12-30T00:00:00"/>
    <s v="P"/>
    <n v="0"/>
    <n v="0"/>
    <s v="General (DGWL)"/>
    <m/>
    <n v="1"/>
    <s v=""/>
    <s v=""/>
    <n v="1"/>
  </r>
  <r>
    <n v="295"/>
    <n v="20302"/>
    <n v="20302"/>
    <s v="MUNNI AKTER"/>
    <x v="42"/>
    <s v="Production"/>
    <s v="Dakkhin Vangnahati, Boiragirchala, Sreepur, Gazipur, Bangladesh."/>
    <x v="5"/>
    <n v="316"/>
    <s v="17-06-2021"/>
    <n v="20215020567"/>
    <d v="1899-12-30T08:15:36"/>
    <d v="1899-12-30T00:00:00"/>
    <s v="P"/>
    <n v="0"/>
    <n v="0"/>
    <s v="General (DGWL)"/>
    <m/>
    <n v="1"/>
    <s v=""/>
    <s v=""/>
    <n v="1"/>
  </r>
  <r>
    <n v="296"/>
    <n v="20311"/>
    <n v="20311"/>
    <s v="MARZIA AKTER KHOKI"/>
    <x v="50"/>
    <s v="Quality"/>
    <s v="Dakkhin Vangnahati, Boiragirchala, Sreepur, Gazipur, Bangladesh."/>
    <x v="12"/>
    <m/>
    <s v="17-06-2021"/>
    <n v="20215020571"/>
    <d v="1899-12-30T00:00:00"/>
    <d v="1899-12-30T00:00:00"/>
    <s v="P"/>
    <n v="0"/>
    <n v="0"/>
    <s v="General (DGWL)"/>
    <m/>
    <n v="1"/>
    <s v=""/>
    <s v=""/>
    <n v="1"/>
  </r>
  <r>
    <n v="297"/>
    <n v="20320"/>
    <n v="20320"/>
    <s v="FOYEZ"/>
    <x v="53"/>
    <s v="Production"/>
    <s v="Dakkhin Vangnahati, Boiragirchala, Sreepur, Gazipur, Bangladesh."/>
    <x v="4"/>
    <m/>
    <s v="17-06-2021"/>
    <n v="20215020575"/>
    <d v="1899-12-30T08:30:44"/>
    <d v="1899-12-30T00:00:00"/>
    <s v="P"/>
    <n v="0"/>
    <n v="0"/>
    <s v="General (DGWL)"/>
    <m/>
    <n v="1"/>
    <s v=""/>
    <s v=""/>
    <n v="1"/>
  </r>
  <r>
    <n v="298"/>
    <n v="20411"/>
    <n v="20411"/>
    <s v="BIBI HAWOA"/>
    <x v="56"/>
    <s v="Production"/>
    <s v="Dakkhin Vangnahati, Boiragirchala, Sreepur, Gazipur, Bangladesh."/>
    <x v="5"/>
    <n v="311"/>
    <s v="17-06-2021"/>
    <n v="20215020586"/>
    <d v="1899-12-30T08:30:50"/>
    <d v="1899-12-30T00:00:00"/>
    <s v="P"/>
    <n v="0"/>
    <n v="0"/>
    <s v="General (DGWL)"/>
    <m/>
    <n v="1"/>
    <s v=""/>
    <s v=""/>
    <n v="1"/>
  </r>
  <r>
    <n v="299"/>
    <n v="20421"/>
    <n v="20421"/>
    <s v="MST. NASIMA KHATUN"/>
    <x v="42"/>
    <s v="Production"/>
    <s v="Dakkhin Vangnahati, Boiragirchala, Sreepur, Gazipur, Bangladesh."/>
    <x v="5"/>
    <n v="315"/>
    <s v="17-06-2021"/>
    <n v="20215020593"/>
    <d v="1899-12-30T08:27:21"/>
    <d v="1899-12-30T00:00:00"/>
    <s v="P"/>
    <n v="0"/>
    <n v="0"/>
    <s v="General (DGWL)"/>
    <m/>
    <n v="1"/>
    <s v=""/>
    <s v=""/>
    <n v="1"/>
  </r>
  <r>
    <n v="300"/>
    <n v="20424"/>
    <n v="20424"/>
    <s v="HABIJA AKTER HAPPY"/>
    <x v="42"/>
    <s v="Production"/>
    <s v="Dakkhin Vangnahati, Boiragirchala, Sreepur, Gazipur, Bangladesh."/>
    <x v="5"/>
    <n v="313"/>
    <s v="17-06-2021"/>
    <n v="20215020594"/>
    <d v="1899-12-30T08:20:43"/>
    <d v="1899-12-30T00:00:00"/>
    <s v="P"/>
    <n v="0"/>
    <n v="0"/>
    <s v="General (DGWL)"/>
    <m/>
    <n v="1"/>
    <s v=""/>
    <s v=""/>
    <n v="1"/>
  </r>
  <r>
    <n v="301"/>
    <n v="20426"/>
    <n v="20426"/>
    <s v="MST. MASUMA"/>
    <x v="42"/>
    <s v="Production"/>
    <s v="Dakkhin Vangnahati, Boiragirchala, Sreepur, Gazipur, Bangladesh."/>
    <x v="5"/>
    <n v="315"/>
    <s v="17-06-2021"/>
    <n v="20215020596"/>
    <d v="1899-12-30T08:05:44"/>
    <d v="1899-12-30T00:00:00"/>
    <s v="P"/>
    <n v="0"/>
    <n v="0"/>
    <s v="General (DGWL)"/>
    <m/>
    <n v="1"/>
    <s v=""/>
    <s v=""/>
    <n v="1"/>
  </r>
  <r>
    <n v="302"/>
    <n v="20445"/>
    <n v="20445"/>
    <s v="MST. SHEULI AKTER"/>
    <x v="42"/>
    <s v="Production"/>
    <s v="Dakkhin Vangnahati, Boiragirchala, Sreepur, Gazipur, Bangladesh."/>
    <x v="5"/>
    <n v="314"/>
    <s v="17-06-2021"/>
    <n v="20215020605"/>
    <d v="1899-12-30T08:14:33"/>
    <d v="1899-12-30T00:00:00"/>
    <s v="P"/>
    <n v="0"/>
    <n v="0"/>
    <s v="General (DGWL)"/>
    <m/>
    <n v="1"/>
    <s v=""/>
    <s v=""/>
    <n v="1"/>
  </r>
  <r>
    <n v="303"/>
    <n v="20447"/>
    <n v="20447"/>
    <s v="MST. JUYENA BEGUM"/>
    <x v="42"/>
    <s v="Production"/>
    <s v="Dakkhin Vangnahati, Boiragirchala, Sreepur, Gazipur, Bangladesh."/>
    <x v="5"/>
    <n v="313"/>
    <s v="17-06-2021"/>
    <n v="20215020607"/>
    <d v="1899-12-30T08:22:51"/>
    <d v="1899-12-30T00:00:00"/>
    <s v="P"/>
    <n v="0"/>
    <n v="0"/>
    <s v="General (DGWL)"/>
    <m/>
    <n v="1"/>
    <s v=""/>
    <s v=""/>
    <n v="1"/>
  </r>
  <r>
    <n v="304"/>
    <n v="20465"/>
    <n v="20465"/>
    <s v="ANISUR RAHMAN"/>
    <x v="50"/>
    <s v="Quality"/>
    <s v="Dakkhin Vangnahati, Boiragirchala, Sreepur, Gazipur, Bangladesh."/>
    <x v="5"/>
    <n v="306"/>
    <s v="17-06-2021"/>
    <n v="20215020615"/>
    <d v="1899-12-30T08:24:22"/>
    <d v="1899-12-30T00:00:00"/>
    <s v="P"/>
    <n v="0"/>
    <n v="0"/>
    <s v="General (DGWL)"/>
    <m/>
    <n v="1"/>
    <s v=""/>
    <s v=""/>
    <n v="1"/>
  </r>
  <r>
    <n v="305"/>
    <n v="20467"/>
    <n v="20467"/>
    <s v="RONI"/>
    <x v="42"/>
    <s v="Production"/>
    <s v="Dakkhin Vangnahati, Boiragirchala, Sreepur, Gazipur, Bangladesh."/>
    <x v="5"/>
    <n v="316"/>
    <s v="17-06-2021"/>
    <n v="20215020621"/>
    <d v="1899-12-30T08:28:21"/>
    <d v="1899-12-30T00:00:00"/>
    <s v="P"/>
    <n v="0"/>
    <n v="0"/>
    <s v="General (DGWL)"/>
    <m/>
    <n v="1"/>
    <s v=""/>
    <s v=""/>
    <n v="1"/>
  </r>
  <r>
    <n v="306"/>
    <n v="20476"/>
    <n v="20476"/>
    <s v="DULENA"/>
    <x v="42"/>
    <s v="Production"/>
    <s v="Dakkhin Vangnahati, Boiragirchala, Sreepur, Gazipur, Bangladesh."/>
    <x v="5"/>
    <n v="315"/>
    <s v="17-06-2021"/>
    <n v="20215020623"/>
    <d v="1899-12-30T08:24:01"/>
    <d v="1899-12-30T00:00:00"/>
    <s v="P"/>
    <n v="0"/>
    <n v="0"/>
    <s v="General (DGWL)"/>
    <m/>
    <n v="1"/>
    <s v=""/>
    <s v=""/>
    <n v="1"/>
  </r>
  <r>
    <n v="307"/>
    <n v="20486"/>
    <n v="20486"/>
    <s v="MST. ROKSANA AKTER"/>
    <x v="42"/>
    <s v="Production"/>
    <s v="Dakkhin Vangnahati, Boiragirchala, Sreepur, Gazipur, Bangladesh."/>
    <x v="5"/>
    <n v="314"/>
    <s v="17-06-2021"/>
    <n v="20215020627"/>
    <d v="1899-12-30T08:17:00"/>
    <d v="1899-12-30T00:00:00"/>
    <s v="P"/>
    <n v="0"/>
    <n v="0"/>
    <s v="General (DGWL)"/>
    <m/>
    <n v="1"/>
    <s v=""/>
    <s v=""/>
    <n v="1"/>
  </r>
  <r>
    <n v="308"/>
    <n v="20492"/>
    <n v="20492"/>
    <s v="MST. ASMA AKTER"/>
    <x v="42"/>
    <s v="Production"/>
    <s v="Dakkhin Vangnahati, Boiragirchala, Sreepur, Gazipur, Bangladesh."/>
    <x v="5"/>
    <n v="309"/>
    <s v="17-06-2021"/>
    <n v="20215020629"/>
    <d v="1899-12-30T08:44:52"/>
    <d v="1899-12-30T00:00:00"/>
    <s v="D"/>
    <n v="14"/>
    <n v="0"/>
    <s v="General (DGWL)"/>
    <m/>
    <n v="1"/>
    <s v=""/>
    <s v=""/>
    <n v="1"/>
  </r>
  <r>
    <n v="309"/>
    <n v="20496"/>
    <n v="20496"/>
    <s v="MST. ROJINA KHATUN"/>
    <x v="42"/>
    <s v="Production"/>
    <s v="Dakkhin Vangnahati, Boiragirchala, Sreepur, Gazipur, Bangladesh."/>
    <x v="5"/>
    <n v="314"/>
    <s v="17-06-2021"/>
    <n v="20215020633"/>
    <d v="1899-12-30T08:24:17"/>
    <d v="1899-12-30T00:00:00"/>
    <s v="P"/>
    <n v="0"/>
    <n v="0"/>
    <s v="General (DGWL)"/>
    <m/>
    <n v="1"/>
    <s v=""/>
    <s v=""/>
    <n v="1"/>
  </r>
  <r>
    <n v="310"/>
    <n v="20501"/>
    <n v="20501"/>
    <s v="SANOWAR HOSSEN"/>
    <x v="16"/>
    <s v="Production"/>
    <s v="Dakkhin Vangnahati, Boiragirchala, Sreepur, Gazipur, Bangladesh."/>
    <x v="12"/>
    <m/>
    <s v="17-06-2021"/>
    <n v="20215020638"/>
    <d v="1899-12-30T08:32:53"/>
    <d v="1899-12-30T00:00:00"/>
    <s v="P"/>
    <n v="0"/>
    <n v="0"/>
    <s v="General (DGWL)"/>
    <m/>
    <n v="1"/>
    <s v=""/>
    <s v=""/>
    <n v="1"/>
  </r>
  <r>
    <n v="311"/>
    <n v="20508"/>
    <n v="20508"/>
    <s v="MST. AFSANA MIMI"/>
    <x v="50"/>
    <s v="Quality"/>
    <s v="Dakkhin Vangnahati, Boiragirchala, Sreepur, Gazipur, Bangladesh."/>
    <x v="12"/>
    <m/>
    <s v="17-06-2021"/>
    <n v="20215020642"/>
    <d v="1899-12-30T08:37:47"/>
    <d v="1899-12-30T00:00:00"/>
    <s v="D"/>
    <n v="7"/>
    <n v="0"/>
    <s v="General (DGWL)"/>
    <m/>
    <n v="1"/>
    <s v=""/>
    <s v=""/>
    <n v="1"/>
  </r>
  <r>
    <n v="312"/>
    <n v="20525"/>
    <n v="20525"/>
    <s v="MD. SUMON MIA"/>
    <x v="60"/>
    <s v="Production"/>
    <s v="Dakkhin Vangnahati, Boiragirchala, Sreepur, Gazipur, Bangladesh."/>
    <x v="12"/>
    <m/>
    <s v="17-06-2021"/>
    <n v="20215020651"/>
    <d v="1899-12-30T08:30:18"/>
    <d v="1899-12-30T00:00:00"/>
    <s v="P"/>
    <n v="0"/>
    <n v="0"/>
    <s v="General (DGWL)"/>
    <m/>
    <n v="1"/>
    <s v=""/>
    <s v=""/>
    <n v="1"/>
  </r>
  <r>
    <n v="313"/>
    <n v="20538"/>
    <n v="20538"/>
    <s v="JOSNA"/>
    <x v="42"/>
    <s v="Production"/>
    <s v="Dakkhin Vangnahati, Boiragirchala, Sreepur, Gazipur, Bangladesh."/>
    <x v="5"/>
    <n v="314"/>
    <s v="17-06-2021"/>
    <n v="20215020658"/>
    <d v="1899-12-30T08:26:31"/>
    <d v="1899-12-30T00:00:00"/>
    <s v="P"/>
    <n v="0"/>
    <n v="0"/>
    <s v="General (DGWL)"/>
    <m/>
    <n v="1"/>
    <s v=""/>
    <s v=""/>
    <n v="1"/>
  </r>
  <r>
    <n v="314"/>
    <n v="20539"/>
    <n v="20539"/>
    <s v="SOMOLA"/>
    <x v="42"/>
    <s v="Production"/>
    <s v="Dakkhin Vangnahati, Boiragirchala, Sreepur, Gazipur, Bangladesh."/>
    <x v="5"/>
    <n v="316"/>
    <s v="17-06-2021"/>
    <n v="20215020659"/>
    <d v="1899-12-30T08:25:28"/>
    <d v="1899-12-30T00:00:00"/>
    <s v="P"/>
    <n v="0"/>
    <n v="0"/>
    <s v="General (DGWL)"/>
    <m/>
    <n v="1"/>
    <s v=""/>
    <s v=""/>
    <n v="1"/>
  </r>
  <r>
    <n v="315"/>
    <n v="20553"/>
    <n v="20553"/>
    <s v="MD. ARSADUL HAQUE"/>
    <x v="49"/>
    <s v="Store"/>
    <s v="Dakkhin Vangnahati, Boiragirchala, Sreepur, Gazipur, Bangladesh."/>
    <x v="8"/>
    <m/>
    <s v="17-06-2021"/>
    <n v="20215020664"/>
    <d v="1899-12-30T08:25:43"/>
    <d v="1899-12-30T00:00:00"/>
    <s v="P"/>
    <n v="0"/>
    <n v="0"/>
    <s v="General (DGWL)"/>
    <m/>
    <n v="1"/>
    <s v=""/>
    <s v=""/>
    <n v="1"/>
  </r>
  <r>
    <n v="316"/>
    <n v="20555"/>
    <n v="20555"/>
    <s v="MST. HURE ZANNAT TULI"/>
    <x v="50"/>
    <s v="Quality"/>
    <s v="Dakkhin Vangnahati, Boiragirchala, Sreepur, Gazipur, Bangladesh."/>
    <x v="4"/>
    <m/>
    <s v="17-06-2021"/>
    <n v="20215020666"/>
    <d v="1899-12-30T08:31:37"/>
    <d v="1899-12-30T00:00:00"/>
    <s v="P"/>
    <n v="0"/>
    <n v="0"/>
    <s v="General (DGWL)"/>
    <m/>
    <n v="1"/>
    <s v=""/>
    <s v=""/>
    <n v="1"/>
  </r>
  <r>
    <n v="317"/>
    <n v="20559"/>
    <n v="20559"/>
    <s v="MD. SHORIF UDDIN"/>
    <x v="59"/>
    <s v="Production"/>
    <s v="Dakkhin Vangnahati, Boiragirchala, Sreepur, Gazipur, Bangladesh."/>
    <x v="4"/>
    <m/>
    <s v="17-06-2021"/>
    <n v="20215020669"/>
    <d v="1899-12-30T08:28:58"/>
    <d v="1899-12-30T00:00:00"/>
    <s v="P"/>
    <n v="0"/>
    <n v="0"/>
    <s v="General (DGWL)"/>
    <m/>
    <n v="1"/>
    <s v=""/>
    <s v=""/>
    <n v="1"/>
  </r>
  <r>
    <n v="318"/>
    <n v="20577"/>
    <n v="20577"/>
    <s v="MD. NAZRUL ISLAM"/>
    <x v="61"/>
    <s v="Production"/>
    <s v="Dakkhin Vangnahati, Boiragirchala, Sreepur, Gazipur, Bangladesh."/>
    <x v="12"/>
    <s v="P"/>
    <s v="17-06-2021"/>
    <n v="20215020672"/>
    <d v="1899-12-30T08:33:12"/>
    <d v="1899-12-30T00:00:00"/>
    <s v="P"/>
    <n v="0"/>
    <n v="0"/>
    <s v="General (DGWL)"/>
    <m/>
    <n v="1"/>
    <s v=""/>
    <s v=""/>
    <n v="1"/>
  </r>
  <r>
    <n v="319"/>
    <n v="20608"/>
    <n v="20608"/>
    <s v="MD. RUBEL MIA"/>
    <x v="48"/>
    <s v="Production"/>
    <s v="Dakkhin Vangnahati, Boiragirchala, Sreepur, Gazipur, Bangladesh."/>
    <x v="5"/>
    <n v="315"/>
    <s v="17-06-2021"/>
    <n v="20215020674"/>
    <d v="1899-12-30T08:27:59"/>
    <d v="1899-12-30T00:00:00"/>
    <s v="P"/>
    <n v="0"/>
    <n v="0"/>
    <s v="General (DGWL)"/>
    <m/>
    <n v="1"/>
    <s v=""/>
    <s v=""/>
    <n v="1"/>
  </r>
  <r>
    <n v="320"/>
    <n v="20669"/>
    <n v="20669"/>
    <s v="BILLAL"/>
    <x v="47"/>
    <s v="Production"/>
    <s v="Dakkhin Vangnahati, Boiragirchala, Sreepur, Gazipur, Bangladesh."/>
    <x v="5"/>
    <n v="310"/>
    <s v="17-06-2021"/>
    <n v="20215020679"/>
    <d v="1899-12-30T08:23:29"/>
    <d v="1899-12-30T00:00:00"/>
    <s v="P"/>
    <n v="0"/>
    <n v="0"/>
    <s v="General (DGWL)"/>
    <m/>
    <n v="1"/>
    <s v=""/>
    <s v=""/>
    <n v="1"/>
  </r>
  <r>
    <n v="321"/>
    <n v="20775"/>
    <n v="20775"/>
    <s v="MD. ARIF HOSSEN"/>
    <x v="50"/>
    <s v="Quality"/>
    <s v="Dakkhin Vangnahati, Boiragirchala, Sreepur, Gazipur, Bangladesh."/>
    <x v="5"/>
    <n v="310"/>
    <s v="17-06-2021"/>
    <n v="20215020691"/>
    <d v="1899-12-30T08:28:03"/>
    <d v="1899-12-30T00:00:00"/>
    <s v="P"/>
    <n v="0"/>
    <n v="0"/>
    <s v="General (DGWL)"/>
    <m/>
    <n v="1"/>
    <s v=""/>
    <s v=""/>
    <n v="1"/>
  </r>
  <r>
    <n v="322"/>
    <n v="20778"/>
    <n v="20778"/>
    <s v="ASIK HASAN"/>
    <x v="62"/>
    <s v="Production"/>
    <s v="Dakkhin Vangnahati, Boiragirchala, Sreepur, Gazipur, Bangladesh."/>
    <x v="12"/>
    <s v="P"/>
    <s v="17-06-2021"/>
    <n v="20215020694"/>
    <d v="1899-12-30T08:32:17"/>
    <d v="1899-12-30T00:00:00"/>
    <s v="P"/>
    <n v="0"/>
    <n v="0"/>
    <s v="General (DGWL)"/>
    <m/>
    <n v="1"/>
    <s v=""/>
    <s v=""/>
    <n v="1"/>
  </r>
  <r>
    <n v="323"/>
    <n v="20784"/>
    <n v="20784"/>
    <s v="MD. HARUN MIA"/>
    <x v="63"/>
    <s v="Production"/>
    <s v="Dakkhin Vangnahati, Boiragirchala, Sreepur, Gazipur, Bangladesh."/>
    <x v="12"/>
    <m/>
    <s v="17-06-2021"/>
    <n v="20215020695"/>
    <d v="1899-12-30T00:00:00"/>
    <d v="1899-12-30T00:00:00"/>
    <s v="A"/>
    <n v="0"/>
    <n v="0"/>
    <s v="General (DGWL)"/>
    <m/>
    <s v=""/>
    <n v="1"/>
    <s v=""/>
    <n v="1"/>
  </r>
  <r>
    <n v="324"/>
    <n v="20800"/>
    <n v="20800"/>
    <s v="MST. SHAHANAJ BEGUM"/>
    <x v="55"/>
    <s v="Production"/>
    <s v="Dakkhin Vangnahati, Boiragirchala, Sreepur, Gazipur, Bangladesh."/>
    <x v="12"/>
    <m/>
    <s v="17-06-2021"/>
    <n v="20215020704"/>
    <d v="1899-12-30T08:36:10"/>
    <d v="1899-12-30T00:00:00"/>
    <s v="D"/>
    <n v="6"/>
    <n v="0"/>
    <s v="General (DGWL)"/>
    <m/>
    <n v="1"/>
    <s v=""/>
    <s v=""/>
    <n v="1"/>
  </r>
  <r>
    <n v="325"/>
    <n v="20821"/>
    <n v="20821"/>
    <s v="MST. HALIMA AKTER"/>
    <x v="42"/>
    <s v="Production"/>
    <s v="Dakkhin Vangnahati, Boiragirchala, Sreepur, Gazipur, Bangladesh."/>
    <x v="12"/>
    <m/>
    <s v="17-06-2021"/>
    <n v="20215020712"/>
    <d v="1899-12-30T08:30:39"/>
    <d v="1899-12-30T00:00:00"/>
    <s v="P"/>
    <n v="0"/>
    <n v="0"/>
    <s v="General (DGWL)"/>
    <m/>
    <n v="1"/>
    <s v=""/>
    <s v=""/>
    <n v="1"/>
  </r>
  <r>
    <n v="326"/>
    <n v="20844"/>
    <n v="20844"/>
    <s v="MD. SHORIF UDDIN KHAN"/>
    <x v="64"/>
    <s v="Production"/>
    <s v="Dakkhin Vangnahati, Boiragirchala, Sreepur, Gazipur, Bangladesh."/>
    <x v="12"/>
    <m/>
    <s v="17-06-2021"/>
    <n v="20215020717"/>
    <d v="1899-12-30T08:30:00"/>
    <d v="1899-12-30T00:00:00"/>
    <s v="P"/>
    <n v="0"/>
    <n v="0"/>
    <s v="General (DGWL)"/>
    <m/>
    <n v="1"/>
    <s v=""/>
    <s v=""/>
    <n v="1"/>
  </r>
  <r>
    <n v="327"/>
    <n v="20862"/>
    <n v="20862"/>
    <s v="ASMA BEGUM"/>
    <x v="55"/>
    <s v="Production"/>
    <s v="Dakkhin Vangnahati, Boiragirchala, Sreepur, Gazipur, Bangladesh."/>
    <x v="12"/>
    <m/>
    <s v="17-06-2021"/>
    <n v="20215020722"/>
    <d v="1899-12-30T08:35:16"/>
    <d v="1899-12-30T00:00:00"/>
    <s v="P"/>
    <n v="0"/>
    <n v="0"/>
    <s v="General (DGWL)"/>
    <m/>
    <n v="1"/>
    <s v=""/>
    <s v=""/>
    <n v="1"/>
  </r>
  <r>
    <n v="328"/>
    <n v="20873"/>
    <n v="20873"/>
    <s v="MD. NADIM HOSSEN"/>
    <x v="54"/>
    <s v="Production"/>
    <s v="Dakkhin Vangnahati, Boiragirchala, Sreepur, Gazipur, Bangladesh."/>
    <x v="5"/>
    <n v="316"/>
    <s v="17-06-2021"/>
    <n v="20215020725"/>
    <d v="1899-12-30T08:10:25"/>
    <d v="1899-12-30T00:00:00"/>
    <s v="P"/>
    <n v="0"/>
    <n v="0"/>
    <s v="General (DGWL)"/>
    <m/>
    <n v="1"/>
    <s v=""/>
    <s v=""/>
    <n v="1"/>
  </r>
  <r>
    <n v="329"/>
    <n v="20926"/>
    <n v="20926"/>
    <s v="MD. DULAL MIA"/>
    <x v="42"/>
    <s v="Production"/>
    <s v="Dakkhin Vangnahati, Boiragirchala, Sreepur, Gazipur, Bangladesh."/>
    <x v="5"/>
    <n v="311"/>
    <s v="17-06-2021"/>
    <n v="20215020734"/>
    <d v="1899-12-30T08:31:32"/>
    <d v="1899-12-30T00:00:00"/>
    <s v="P"/>
    <n v="0"/>
    <n v="0"/>
    <s v="General (DGWL)"/>
    <m/>
    <n v="1"/>
    <s v=""/>
    <s v=""/>
    <n v="1"/>
  </r>
  <r>
    <n v="330"/>
    <n v="20928"/>
    <n v="20928"/>
    <s v="MD. MAZHARUL ISLAM"/>
    <x v="42"/>
    <s v="Production"/>
    <s v="Dakkhin Vangnahati, Boiragirchala, Sreepur, Gazipur, Bangladesh."/>
    <x v="5"/>
    <n v="314"/>
    <s v="17-06-2021"/>
    <n v="20215020735"/>
    <d v="1899-12-30T08:34:53"/>
    <d v="1899-12-30T00:00:00"/>
    <s v="P"/>
    <n v="0"/>
    <n v="0"/>
    <s v="General (DGWL)"/>
    <m/>
    <n v="1"/>
    <s v=""/>
    <s v=""/>
    <n v="1"/>
  </r>
  <r>
    <n v="331"/>
    <n v="20931"/>
    <n v="20931"/>
    <s v="TOWKIR AHAMMED"/>
    <x v="42"/>
    <s v="Production"/>
    <s v="Dakkhin Vangnahati, Boiragirchala, Sreepur, Gazipur, Bangladesh."/>
    <x v="5"/>
    <n v="316"/>
    <s v="17-06-2021"/>
    <n v="20215020737"/>
    <d v="1899-12-30T08:19:20"/>
    <d v="1899-12-30T00:00:00"/>
    <s v="P"/>
    <n v="0"/>
    <n v="0"/>
    <s v="General (DGWL)"/>
    <m/>
    <n v="1"/>
    <s v=""/>
    <s v=""/>
    <n v="1"/>
  </r>
  <r>
    <n v="332"/>
    <n v="20932"/>
    <n v="20932"/>
    <s v="YEAMIN DALI"/>
    <x v="48"/>
    <s v="Production"/>
    <s v="Dakkhin Vangnahati, Boiragirchala, Sreepur, Gazipur, Bangladesh."/>
    <x v="12"/>
    <m/>
    <s v="17-06-2021"/>
    <n v="20215020738"/>
    <d v="1899-12-30T08:29:36"/>
    <d v="1899-12-30T00:00:00"/>
    <s v="P"/>
    <n v="0"/>
    <n v="0"/>
    <s v="General (DGWL)"/>
    <m/>
    <n v="1"/>
    <s v=""/>
    <s v=""/>
    <n v="1"/>
  </r>
  <r>
    <n v="333"/>
    <n v="20947"/>
    <n v="20947"/>
    <s v="MD. RAKIB MIA"/>
    <x v="42"/>
    <s v="Production"/>
    <s v="Dakkhin Vangnahati, Boiragirchala, Sreepur, Gazipur, Bangladesh."/>
    <x v="5"/>
    <n v="316"/>
    <s v="17-06-2021"/>
    <n v="20215020744"/>
    <d v="1899-12-30T08:30:41"/>
    <d v="1899-12-30T00:00:00"/>
    <s v="P"/>
    <n v="0"/>
    <n v="0"/>
    <s v="General (DGWL)"/>
    <m/>
    <n v="1"/>
    <s v=""/>
    <s v=""/>
    <n v="1"/>
  </r>
  <r>
    <n v="334"/>
    <n v="20948"/>
    <n v="20948"/>
    <s v="JAHABUL HASAN"/>
    <x v="42"/>
    <s v="Production"/>
    <s v="Dakkhin Vangnahati, Boiragirchala, Sreepur, Gazipur, Bangladesh."/>
    <x v="5"/>
    <n v="316"/>
    <s v="17-06-2021"/>
    <n v="20215020745"/>
    <d v="1899-12-30T08:29:00"/>
    <d v="1899-12-30T00:00:00"/>
    <s v="P"/>
    <n v="0"/>
    <n v="0"/>
    <s v="General (DGWL)"/>
    <m/>
    <n v="1"/>
    <s v=""/>
    <s v=""/>
    <n v="1"/>
  </r>
  <r>
    <n v="335"/>
    <n v="20949"/>
    <n v="20949"/>
    <s v="MD. SUJON MIA"/>
    <x v="42"/>
    <s v="Production"/>
    <s v="Dakkhin Vangnahati, Boiragirchala, Sreepur, Gazipur, Bangladesh."/>
    <x v="5"/>
    <n v="314"/>
    <s v="17-06-2021"/>
    <n v="20215020746"/>
    <d v="1899-12-30T08:27:29"/>
    <d v="1899-12-30T00:00:00"/>
    <s v="P"/>
    <n v="0"/>
    <n v="0"/>
    <s v="General (DGWL)"/>
    <m/>
    <n v="1"/>
    <s v=""/>
    <s v=""/>
    <n v="1"/>
  </r>
  <r>
    <n v="336"/>
    <n v="20952"/>
    <n v="20952"/>
    <s v="ABDUL HALIM"/>
    <x v="46"/>
    <s v="Production"/>
    <s v="Dakkhin Vangnahati, Boiragirchala, Sreepur, Gazipur, Bangladesh."/>
    <x v="4"/>
    <m/>
    <s v="17-06-2021"/>
    <n v="20215020749"/>
    <d v="1899-12-30T08:36:28"/>
    <d v="1899-12-30T00:00:00"/>
    <s v="D"/>
    <n v="6"/>
    <n v="0"/>
    <s v="General (DGWL)"/>
    <m/>
    <n v="1"/>
    <s v=""/>
    <s v=""/>
    <n v="1"/>
  </r>
  <r>
    <n v="337"/>
    <n v="20953"/>
    <n v="20953"/>
    <s v="JAMRUL ISLAM"/>
    <x v="65"/>
    <s v="Quality"/>
    <s v="Dakkhin Vangnahati, Boiragirchala, Sreepur, Gazipur, Bangladesh."/>
    <x v="12"/>
    <m/>
    <s v="17-06-2021"/>
    <n v="20215020750"/>
    <d v="1899-12-30T08:27:50"/>
    <d v="1899-12-30T00:00:00"/>
    <s v="P"/>
    <n v="0"/>
    <n v="0"/>
    <s v="General (DGWL)"/>
    <m/>
    <n v="1"/>
    <s v=""/>
    <s v=""/>
    <n v="1"/>
  </r>
  <r>
    <n v="338"/>
    <n v="20955"/>
    <n v="20955"/>
    <s v="SHOFIQ MIA"/>
    <x v="50"/>
    <s v="Quality"/>
    <s v="Dakkhin Vangnahati, Boiragirchala, Sreepur, Gazipur, Bangladesh."/>
    <x v="12"/>
    <m/>
    <s v="17-06-2021"/>
    <n v="20215020752"/>
    <d v="1899-12-30T08:32:26"/>
    <d v="1899-12-30T00:00:00"/>
    <s v="P"/>
    <n v="0"/>
    <n v="0"/>
    <s v="General (DGWL)"/>
    <m/>
    <n v="1"/>
    <s v=""/>
    <s v=""/>
    <n v="1"/>
  </r>
  <r>
    <n v="339"/>
    <n v="20990"/>
    <n v="20990"/>
    <s v="MD. RANA MIA"/>
    <x v="66"/>
    <s v="Production"/>
    <s v="Dakkhin Vangnahati, Boiragirchala, Sreepur, Gazipur, Bangladesh."/>
    <x v="5"/>
    <n v="309"/>
    <s v="17-06-2021"/>
    <n v="20215020754"/>
    <d v="1899-12-30T08:25:44"/>
    <d v="1899-12-30T00:00:00"/>
    <s v="P"/>
    <n v="0"/>
    <n v="0"/>
    <s v="General (DGWL)"/>
    <m/>
    <n v="1"/>
    <s v=""/>
    <s v=""/>
    <n v="1"/>
  </r>
  <r>
    <n v="340"/>
    <n v="21002"/>
    <n v="21002"/>
    <s v="MD. RIYZUL ISLAM"/>
    <x v="67"/>
    <s v="Production"/>
    <s v="Dakkhin Vangnahati, Boiragirchala, Sreepur, Gazipur, Bangladesh."/>
    <x v="12"/>
    <s v="P"/>
    <s v="17-06-2021"/>
    <n v="20215020760"/>
    <d v="1899-12-30T08:30:26"/>
    <d v="1899-12-30T00:00:00"/>
    <s v="P"/>
    <n v="0"/>
    <n v="0"/>
    <s v="General (DGWL)"/>
    <m/>
    <n v="1"/>
    <s v=""/>
    <s v=""/>
    <n v="1"/>
  </r>
  <r>
    <n v="341"/>
    <n v="21006"/>
    <n v="21006"/>
    <s v="RABEYA AKTER"/>
    <x v="42"/>
    <s v="Production"/>
    <s v="Dakkhin Vangnahati, Boiragirchala, Sreepur, Gazipur, Bangladesh."/>
    <x v="5"/>
    <n v="314"/>
    <s v="17-06-2021"/>
    <n v="20215020763"/>
    <d v="1899-12-30T08:31:28"/>
    <d v="1899-12-30T00:00:00"/>
    <s v="P"/>
    <n v="0"/>
    <n v="0"/>
    <s v="General (DGWL)"/>
    <m/>
    <n v="1"/>
    <s v=""/>
    <s v=""/>
    <n v="1"/>
  </r>
  <r>
    <n v="342"/>
    <n v="21025"/>
    <n v="21025"/>
    <s v="MST. NURUNNAHER"/>
    <x v="42"/>
    <s v="Production"/>
    <s v="Dakkhin Vangnahati, Boiragirchala, Sreepur, Gazipur, Bangladesh."/>
    <x v="5"/>
    <n v="316"/>
    <s v="17-06-2021"/>
    <n v="20215020764"/>
    <d v="1899-12-30T08:24:14"/>
    <d v="1899-12-30T00:00:00"/>
    <s v="P"/>
    <n v="0"/>
    <n v="0"/>
    <s v="General (DGWL)"/>
    <m/>
    <n v="1"/>
    <s v=""/>
    <s v=""/>
    <n v="1"/>
  </r>
  <r>
    <n v="343"/>
    <n v="21027"/>
    <n v="21027"/>
    <s v="ANUFA"/>
    <x v="42"/>
    <s v="Production"/>
    <s v="Dakkhin Vangnahati, Boiragirchala, Sreepur, Gazipur, Bangladesh."/>
    <x v="5"/>
    <n v="313"/>
    <s v="17-06-2021"/>
    <n v="20215020765"/>
    <d v="1899-12-30T08:22:28"/>
    <d v="1899-12-30T00:00:00"/>
    <s v="P"/>
    <n v="0"/>
    <n v="0"/>
    <s v="General (DGWL)"/>
    <m/>
    <n v="1"/>
    <s v=""/>
    <s v=""/>
    <n v="1"/>
  </r>
  <r>
    <n v="344"/>
    <n v="21031"/>
    <n v="21031"/>
    <s v="BABUL AHAMMED"/>
    <x v="46"/>
    <s v="Production"/>
    <s v="Dakkhin Vangnahati, Boiragirchala, Sreepur, Gazipur, Bangladesh."/>
    <x v="4"/>
    <m/>
    <s v="17-06-2021"/>
    <n v="20215020767"/>
    <d v="1899-12-30T08:16:19"/>
    <d v="1899-12-30T00:00:00"/>
    <s v="P"/>
    <n v="0"/>
    <n v="0"/>
    <s v="General (DGWL)"/>
    <m/>
    <n v="1"/>
    <s v=""/>
    <s v=""/>
    <n v="1"/>
  </r>
  <r>
    <n v="345"/>
    <n v="21048"/>
    <n v="21048"/>
    <s v="MST. CHAYNA BEGUM"/>
    <x v="48"/>
    <s v="Production"/>
    <s v="Dakkhin Vangnahati, Boiragirchala, Sreepur, Gazipur, Bangladesh."/>
    <x v="12"/>
    <m/>
    <s v="17-06-2021"/>
    <n v="20215020769"/>
    <d v="1899-12-30T00:00:00"/>
    <d v="1899-12-30T00:00:00"/>
    <s v="P"/>
    <n v="0"/>
    <n v="0"/>
    <s v="General (DGWL)"/>
    <m/>
    <n v="1"/>
    <s v=""/>
    <s v=""/>
    <n v="1"/>
  </r>
  <r>
    <n v="346"/>
    <n v="21050"/>
    <n v="21050"/>
    <s v="RENU AKTER"/>
    <x v="68"/>
    <s v="Production"/>
    <s v="Dakkhin Vangnahati, Boiragirchala, Sreepur, Gazipur, Bangladesh."/>
    <x v="12"/>
    <s v="P"/>
    <s v="17-06-2021"/>
    <n v="20215020770"/>
    <d v="1899-12-30T00:00:00"/>
    <d v="1899-12-30T00:00:00"/>
    <s v="A"/>
    <n v="0"/>
    <n v="0"/>
    <s v="General (DGWL)"/>
    <m/>
    <s v=""/>
    <n v="1"/>
    <s v=""/>
    <n v="1"/>
  </r>
  <r>
    <n v="347"/>
    <n v="21054"/>
    <n v="21054"/>
    <s v="MD. SUMON MIA"/>
    <x v="48"/>
    <s v="Production"/>
    <s v="Dakkhin Vangnahati, Boiragirchala, Sreepur, Gazipur, Bangladesh."/>
    <x v="12"/>
    <m/>
    <s v="17-06-2021"/>
    <n v="20215020771"/>
    <d v="1899-12-30T08:33:22"/>
    <d v="1899-12-30T00:00:00"/>
    <s v="P"/>
    <n v="0"/>
    <n v="0"/>
    <s v="General (DGWL)"/>
    <m/>
    <n v="1"/>
    <s v=""/>
    <s v=""/>
    <n v="1"/>
  </r>
  <r>
    <n v="348"/>
    <n v="21086"/>
    <n v="21086"/>
    <s v="MD. MASUD RANA"/>
    <x v="55"/>
    <s v="Production"/>
    <s v="Dakkhin Vangnahati, Boiragirchala, Sreepur, Gazipur, Bangladesh."/>
    <x v="12"/>
    <s v="P"/>
    <s v="17-06-2021"/>
    <n v="20215020777"/>
    <d v="1899-12-30T08:19:44"/>
    <d v="1899-12-30T00:00:00"/>
    <s v="P"/>
    <n v="0"/>
    <n v="0"/>
    <s v="General (DGWL)"/>
    <m/>
    <n v="1"/>
    <s v=""/>
    <s v=""/>
    <n v="1"/>
  </r>
  <r>
    <n v="349"/>
    <n v="21250"/>
    <n v="21250"/>
    <s v="ANJUARA KHATUN"/>
    <x v="48"/>
    <s v="Production"/>
    <s v="Dakkhin Vangnahati, Boiragirchala, Sreepur, Gazipur, Bangladesh."/>
    <x v="12"/>
    <m/>
    <s v="17-06-2021"/>
    <n v="20215020781"/>
    <d v="1899-12-30T08:29:01"/>
    <d v="1899-12-30T00:00:00"/>
    <s v="P"/>
    <n v="0"/>
    <n v="0"/>
    <s v="General (DGWL)"/>
    <m/>
    <n v="1"/>
    <s v=""/>
    <s v=""/>
    <n v="1"/>
  </r>
  <r>
    <n v="350"/>
    <n v="21273"/>
    <n v="21273"/>
    <s v="SOHIDUL ISLAM"/>
    <x v="47"/>
    <s v="Production"/>
    <s v="Dakkhin Vangnahati, Boiragirchala, Sreepur, Gazipur, Bangladesh."/>
    <x v="5"/>
    <n v="314"/>
    <s v="17-06-2021"/>
    <n v="20215020788"/>
    <d v="1899-12-30T08:25:15"/>
    <d v="1899-12-30T00:00:00"/>
    <s v="P"/>
    <n v="0"/>
    <n v="0"/>
    <s v="General (DGWL)"/>
    <m/>
    <n v="1"/>
    <s v=""/>
    <s v=""/>
    <n v="1"/>
  </r>
  <r>
    <n v="351"/>
    <n v="21296"/>
    <n v="21296"/>
    <s v="MD. SAJJAD"/>
    <x v="48"/>
    <s v="Production"/>
    <s v="Dakkhin Vangnahati, Boiragirchala, Sreepur, Gazipur, Bangladesh."/>
    <x v="5"/>
    <n v="313"/>
    <s v="17-06-2021"/>
    <n v="20215020793"/>
    <d v="1899-12-30T08:22:38"/>
    <d v="1899-12-30T00:00:00"/>
    <s v="P"/>
    <n v="0"/>
    <n v="0"/>
    <s v="General (DGWL)"/>
    <m/>
    <n v="1"/>
    <s v=""/>
    <s v=""/>
    <n v="1"/>
  </r>
  <r>
    <n v="352"/>
    <n v="21298"/>
    <n v="21298"/>
    <s v="MST. SHIBARUL KHATUN"/>
    <x v="48"/>
    <s v="Production"/>
    <s v="Dakkhin Vangnahati, Boiragirchala, Sreepur, Gazipur, Bangladesh."/>
    <x v="5"/>
    <n v="314"/>
    <s v="17-06-2021"/>
    <n v="20215020794"/>
    <d v="1899-12-30T08:21:18"/>
    <d v="1899-12-30T00:00:00"/>
    <s v="P"/>
    <n v="0"/>
    <n v="0"/>
    <s v="General (DGWL)"/>
    <m/>
    <n v="1"/>
    <s v=""/>
    <s v=""/>
    <n v="1"/>
  </r>
  <r>
    <n v="353"/>
    <n v="21301"/>
    <n v="21301"/>
    <s v="RUKSANA"/>
    <x v="42"/>
    <s v="Production"/>
    <s v="Dakkhin Vangnahati, Boiragirchala, Sreepur, Gazipur, Bangladesh."/>
    <x v="5"/>
    <n v="312"/>
    <s v="17-06-2021"/>
    <n v="20215020796"/>
    <d v="1899-12-30T08:19:41"/>
    <d v="1899-12-30T00:00:00"/>
    <s v="P"/>
    <n v="0"/>
    <n v="0"/>
    <s v="General (DGWL)"/>
    <m/>
    <n v="1"/>
    <s v=""/>
    <s v=""/>
    <n v="1"/>
  </r>
  <r>
    <n v="354"/>
    <n v="21306"/>
    <n v="21306"/>
    <s v="MST. AMENA BEGUM"/>
    <x v="48"/>
    <s v="Production"/>
    <s v="Dakkhin Vangnahati, Boiragirchala, Sreepur, Gazipur, Bangladesh."/>
    <x v="5"/>
    <n v="314"/>
    <s v="17-06-2021"/>
    <n v="20215020797"/>
    <d v="1899-12-30T08:28:00"/>
    <d v="1899-12-30T00:00:00"/>
    <s v="P"/>
    <n v="0"/>
    <n v="0"/>
    <s v="General (DGWL)"/>
    <m/>
    <n v="1"/>
    <s v=""/>
    <s v=""/>
    <n v="1"/>
  </r>
  <r>
    <n v="355"/>
    <n v="21308"/>
    <n v="21308"/>
    <s v="MONI AKTER"/>
    <x v="48"/>
    <s v="Production"/>
    <s v="Dakkhin Vangnahati, Boiragirchala, Sreepur, Gazipur, Bangladesh."/>
    <x v="5"/>
    <n v="314"/>
    <s v="17-06-2021"/>
    <n v="20215020798"/>
    <d v="1899-12-30T08:20:27"/>
    <d v="1899-12-30T00:00:00"/>
    <s v="P"/>
    <n v="0"/>
    <n v="0"/>
    <s v="General (DGWL)"/>
    <m/>
    <n v="1"/>
    <s v=""/>
    <s v=""/>
    <n v="1"/>
  </r>
  <r>
    <n v="356"/>
    <n v="21311"/>
    <n v="21311"/>
    <s v="MST. FAHIMA KHATUN"/>
    <x v="42"/>
    <s v="Production"/>
    <s v="Dakkhin Vangnahati, Boiragirchala, Sreepur, Gazipur, Bangladesh."/>
    <x v="5"/>
    <n v="313"/>
    <s v="17-06-2021"/>
    <n v="20215020800"/>
    <d v="1899-12-30T08:21:57"/>
    <d v="1899-12-30T00:00:00"/>
    <s v="P"/>
    <n v="0"/>
    <n v="0"/>
    <s v="General (DGWL)"/>
    <m/>
    <n v="1"/>
    <s v=""/>
    <s v=""/>
    <n v="1"/>
  </r>
  <r>
    <n v="357"/>
    <n v="21435"/>
    <n v="21435"/>
    <s v="ISPAHANI"/>
    <x v="65"/>
    <s v="Quality"/>
    <s v="Dakkhin Vangnahati, Boiragirchala, Sreepur, Gazipur, Bangladesh."/>
    <x v="5"/>
    <n v="314"/>
    <s v="17-06-2021"/>
    <n v="20215020803"/>
    <d v="1899-12-30T08:17:10"/>
    <d v="1899-12-30T00:00:00"/>
    <s v="P"/>
    <n v="0"/>
    <n v="0"/>
    <s v="General (DGWL)"/>
    <m/>
    <n v="1"/>
    <s v=""/>
    <s v=""/>
    <n v="1"/>
  </r>
  <r>
    <n v="358"/>
    <n v="21589"/>
    <n v="21589"/>
    <s v="MD. MOSTAFIJUR RAHMAN"/>
    <x v="47"/>
    <s v="Production"/>
    <s v="Dakkhin Vangnahati, Boiragirchala, Sreepur, Gazipur, Bangladesh."/>
    <x v="5"/>
    <n v="310"/>
    <s v="17-06-2021"/>
    <n v="20215020806"/>
    <d v="1899-12-30T08:42:55"/>
    <d v="1899-12-30T00:00:00"/>
    <s v="D"/>
    <n v="12"/>
    <n v="0"/>
    <s v="General (DGWL)"/>
    <m/>
    <n v="1"/>
    <s v=""/>
    <s v=""/>
    <n v="1"/>
  </r>
  <r>
    <n v="359"/>
    <n v="21590"/>
    <n v="21590"/>
    <s v="ZILANI"/>
    <x v="47"/>
    <s v="Production"/>
    <s v="Dakkhin Vangnahati, Boiragirchala, Sreepur, Gazipur, Bangladesh."/>
    <x v="5"/>
    <n v="309"/>
    <s v="17-06-2021"/>
    <n v="20215020807"/>
    <d v="1899-12-30T08:27:14"/>
    <d v="1899-12-30T00:00:00"/>
    <s v="P"/>
    <n v="0"/>
    <n v="0"/>
    <s v="General (DGWL)"/>
    <m/>
    <n v="1"/>
    <s v=""/>
    <s v=""/>
    <n v="1"/>
  </r>
  <r>
    <n v="360"/>
    <n v="21618"/>
    <n v="21618"/>
    <s v="MST. SHABANA KHATUN"/>
    <x v="48"/>
    <s v="Production"/>
    <s v="Dakkhin Vangnahati, Boiragirchala, Sreepur, Gazipur, Bangladesh."/>
    <x v="5"/>
    <n v="314"/>
    <s v="17-06-2021"/>
    <n v="20215020812"/>
    <d v="1899-12-30T08:24:42"/>
    <d v="1899-12-30T00:00:00"/>
    <s v="P"/>
    <n v="0"/>
    <n v="0"/>
    <s v="General (DGWL)"/>
    <m/>
    <n v="1"/>
    <s v=""/>
    <s v=""/>
    <n v="1"/>
  </r>
  <r>
    <n v="361"/>
    <n v="21631"/>
    <n v="21631"/>
    <s v="AZIZA KHATUN"/>
    <x v="59"/>
    <s v="Production"/>
    <s v="Dakkhin Vangnahati, Boiragirchala, Sreepur, Gazipur, Bangladesh."/>
    <x v="4"/>
    <m/>
    <s v="17-06-2021"/>
    <n v="20215020814"/>
    <d v="1899-12-30T08:27:27"/>
    <d v="1899-12-30T00:00:00"/>
    <s v="P"/>
    <n v="0"/>
    <n v="0"/>
    <s v="General (DGWL)"/>
    <m/>
    <n v="1"/>
    <s v=""/>
    <s v=""/>
    <n v="1"/>
  </r>
  <r>
    <n v="362"/>
    <n v="21638"/>
    <n v="21638"/>
    <s v="ANGINA CHOWDHURY"/>
    <x v="48"/>
    <s v="Production"/>
    <s v="Dakkhin Vangnahati, Boiragirchala, Sreepur, Gazipur, Bangladesh."/>
    <x v="5"/>
    <n v="316"/>
    <s v="17-06-2021"/>
    <n v="20215020817"/>
    <d v="1899-12-30T08:28:43"/>
    <d v="1899-12-30T00:00:00"/>
    <s v="P"/>
    <n v="0"/>
    <n v="0"/>
    <s v="General (DGWL)"/>
    <m/>
    <n v="1"/>
    <s v=""/>
    <s v=""/>
    <n v="1"/>
  </r>
  <r>
    <n v="363"/>
    <n v="21680"/>
    <n v="21680"/>
    <s v="PRIANGKA RANI PAL"/>
    <x v="55"/>
    <s v="Production"/>
    <s v="Dakkhin Vangnahati, Boiragirchala, Sreepur, Gazipur, Bangladesh."/>
    <x v="12"/>
    <m/>
    <s v="17-06-2021"/>
    <n v="20215020821"/>
    <d v="1899-12-30T08:33:00"/>
    <d v="1899-12-30T00:00:00"/>
    <s v="P"/>
    <n v="0"/>
    <n v="0"/>
    <s v="General (DGWL)"/>
    <m/>
    <n v="1"/>
    <s v=""/>
    <s v=""/>
    <n v="1"/>
  </r>
  <r>
    <n v="364"/>
    <n v="21683"/>
    <n v="21683"/>
    <s v="MST. MASUDA KHATUN"/>
    <x v="69"/>
    <s v="Production"/>
    <s v="Dakkhin Vangnahati, Boiragirchala, Sreepur, Gazipur, Bangladesh."/>
    <x v="12"/>
    <s v="P"/>
    <s v="17-06-2021"/>
    <n v="20215020822"/>
    <d v="1899-12-30T00:00:00"/>
    <d v="1899-12-30T00:00:00"/>
    <s v="A"/>
    <n v="0"/>
    <n v="0"/>
    <s v="General (DGWL)"/>
    <m/>
    <s v=""/>
    <n v="1"/>
    <s v=""/>
    <n v="1"/>
  </r>
  <r>
    <n v="365"/>
    <n v="21684"/>
    <n v="21684"/>
    <s v="AYSHA KHATUN"/>
    <x v="42"/>
    <s v="Production"/>
    <s v="Dakkhin Vangnahati, Boiragirchala, Sreepur, Gazipur, Bangladesh."/>
    <x v="5"/>
    <n v="316"/>
    <s v="17-06-2021"/>
    <n v="20215020823"/>
    <d v="1899-12-30T08:23:08"/>
    <d v="1899-12-30T00:00:00"/>
    <s v="P"/>
    <n v="0"/>
    <n v="0"/>
    <s v="General (DGWL)"/>
    <m/>
    <n v="1"/>
    <s v=""/>
    <s v=""/>
    <n v="1"/>
  </r>
  <r>
    <n v="366"/>
    <n v="21686"/>
    <n v="21686"/>
    <s v="SHORIFA AKTER"/>
    <x v="50"/>
    <s v="Quality"/>
    <s v="Dakkhin Vangnahati, Boiragirchala, Sreepur, Gazipur, Bangladesh."/>
    <x v="12"/>
    <m/>
    <s v="17-06-2021"/>
    <n v="20215020825"/>
    <d v="1899-12-30T00:00:00"/>
    <d v="1899-12-30T09:47:23"/>
    <s v="P"/>
    <n v="0"/>
    <n v="0"/>
    <s v="General (DGWL)"/>
    <m/>
    <n v="1"/>
    <s v=""/>
    <s v=""/>
    <n v="1"/>
  </r>
  <r>
    <n v="367"/>
    <n v="21691"/>
    <n v="21691"/>
    <s v="S.M. SAZZAD HOSSEN"/>
    <x v="70"/>
    <s v="Quality"/>
    <s v="Dakkhin Vangnahati, Boiragirchala, Sreepur, Gazipur, Bangladesh."/>
    <x v="12"/>
    <m/>
    <s v="17-06-2021"/>
    <n v="20215020828"/>
    <d v="1899-12-30T00:00:00"/>
    <d v="1899-12-30T00:00:00"/>
    <s v="A"/>
    <n v="0"/>
    <n v="0"/>
    <s v="General (DGWL)"/>
    <m/>
    <s v=""/>
    <n v="1"/>
    <s v=""/>
    <n v="1"/>
  </r>
  <r>
    <n v="368"/>
    <n v="21693"/>
    <n v="21693"/>
    <s v="SADDAM HOSSEN"/>
    <x v="71"/>
    <s v="Production"/>
    <s v="Dakkhin Vangnahati, Boiragirchala, Sreepur, Gazipur, Bangladesh."/>
    <x v="4"/>
    <m/>
    <s v="17-06-2021"/>
    <n v="20215020829"/>
    <d v="1899-12-30T08:29:53"/>
    <d v="1899-12-30T00:00:00"/>
    <s v="P"/>
    <n v="0"/>
    <n v="0"/>
    <s v="General (DGWL)"/>
    <m/>
    <n v="1"/>
    <s v=""/>
    <s v=""/>
    <n v="1"/>
  </r>
  <r>
    <n v="369"/>
    <n v="21727"/>
    <n v="21727"/>
    <s v="ANJUMAN AKTER"/>
    <x v="47"/>
    <s v="Production"/>
    <s v="Dakkhin Vangnahati, Boiragirchala, Sreepur, Gazipur, Bangladesh."/>
    <x v="5"/>
    <n v="313"/>
    <s v="17-06-2021"/>
    <n v="20215020840"/>
    <d v="1899-12-30T08:20:39"/>
    <d v="1899-12-30T00:00:00"/>
    <s v="P"/>
    <n v="0"/>
    <n v="0"/>
    <s v="General (DGWL)"/>
    <m/>
    <n v="1"/>
    <s v=""/>
    <s v=""/>
    <n v="1"/>
  </r>
  <r>
    <n v="370"/>
    <n v="21732"/>
    <n v="21732"/>
    <s v="MONI BEGUM"/>
    <x v="42"/>
    <s v="Production"/>
    <s v="Dakkhin Vangnahati, Boiragirchala, Sreepur, Gazipur, Bangladesh."/>
    <x v="5"/>
    <n v="314"/>
    <s v="17-06-2021"/>
    <n v="20215020841"/>
    <d v="1899-12-30T08:18:47"/>
    <d v="1899-12-30T00:00:00"/>
    <s v="P"/>
    <n v="0"/>
    <n v="0"/>
    <s v="General (DGWL)"/>
    <m/>
    <n v="1"/>
    <s v=""/>
    <s v=""/>
    <n v="1"/>
  </r>
  <r>
    <n v="371"/>
    <n v="21804"/>
    <n v="21804"/>
    <s v="MD. ALI HOSSAIN"/>
    <x v="47"/>
    <s v="Production"/>
    <s v="Dakkhin Vangnahati, Boiragirchala, Sreepur, Gazipur, Bangladesh."/>
    <x v="5"/>
    <n v="316"/>
    <s v="17-06-2021"/>
    <n v="20215020846"/>
    <d v="1899-12-30T08:23:00"/>
    <d v="1899-12-30T00:00:00"/>
    <s v="P"/>
    <n v="0"/>
    <n v="0"/>
    <s v="General (DGWL)"/>
    <m/>
    <n v="1"/>
    <s v=""/>
    <s v=""/>
    <n v="1"/>
  </r>
  <r>
    <n v="372"/>
    <n v="21806"/>
    <n v="21806"/>
    <s v="MST. PARVIN"/>
    <x v="48"/>
    <s v="Production"/>
    <s v="Dakkhin Vangnahati, Boiragirchala, Sreepur, Gazipur, Bangladesh."/>
    <x v="5"/>
    <n v="316"/>
    <s v="17-06-2021"/>
    <n v="20215020848"/>
    <d v="1899-12-30T08:13:27"/>
    <d v="1899-12-30T00:00:00"/>
    <s v="P"/>
    <n v="0"/>
    <n v="0"/>
    <s v="General (DGWL)"/>
    <m/>
    <n v="1"/>
    <s v=""/>
    <s v=""/>
    <n v="1"/>
  </r>
  <r>
    <n v="373"/>
    <n v="21808"/>
    <n v="21808"/>
    <s v="NASIMA"/>
    <x v="48"/>
    <s v="Production"/>
    <s v="Dakkhin Vangnahati, Boiragirchala, Sreepur, Gazipur, Bangladesh."/>
    <x v="5"/>
    <n v="311"/>
    <s v="17-06-2021"/>
    <n v="20215020850"/>
    <d v="1899-12-30T08:10:32"/>
    <d v="1899-12-30T00:00:00"/>
    <s v="P"/>
    <n v="0"/>
    <n v="0"/>
    <s v="General (DGWL)"/>
    <m/>
    <n v="1"/>
    <s v=""/>
    <s v=""/>
    <n v="1"/>
  </r>
  <r>
    <n v="374"/>
    <n v="21821"/>
    <n v="21821"/>
    <s v="PIPASHA MONOWAR NISHA"/>
    <x v="47"/>
    <s v="Production"/>
    <s v="Dakkhin Vangnahati, Boiragirchala, Sreepur, Gazipur, Bangladesh."/>
    <x v="5"/>
    <n v="313"/>
    <s v="17-06-2021"/>
    <n v="20215020854"/>
    <d v="1899-12-30T08:22:08"/>
    <d v="1899-12-30T00:00:00"/>
    <s v="P"/>
    <n v="0"/>
    <n v="0"/>
    <s v="General (DGWL)"/>
    <m/>
    <n v="1"/>
    <s v=""/>
    <s v=""/>
    <n v="1"/>
  </r>
  <r>
    <n v="375"/>
    <n v="21824"/>
    <n v="21824"/>
    <s v="ASRAFUL ALAM"/>
    <x v="48"/>
    <s v="Production"/>
    <s v="Dakkhin Vangnahati, Boiragirchala, Sreepur, Gazipur, Bangladesh."/>
    <x v="5"/>
    <n v="304"/>
    <s v="17-06-2021"/>
    <n v="20215020857"/>
    <d v="1899-12-30T08:20:59"/>
    <d v="1899-12-30T00:00:00"/>
    <s v="P"/>
    <n v="0"/>
    <n v="0"/>
    <s v="General (DGWL)"/>
    <m/>
    <n v="1"/>
    <s v=""/>
    <s v=""/>
    <n v="1"/>
  </r>
  <r>
    <n v="376"/>
    <n v="21825"/>
    <n v="21825"/>
    <s v="JOSNA BEGUM"/>
    <x v="42"/>
    <s v="Production"/>
    <s v="Dakkhin Vangnahati, Boiragirchala, Sreepur, Gazipur, Bangladesh."/>
    <x v="5"/>
    <n v="312"/>
    <s v="17-06-2021"/>
    <n v="20215020858"/>
    <d v="1899-12-30T08:24:23"/>
    <d v="1899-12-30T00:00:00"/>
    <s v="P"/>
    <n v="0"/>
    <n v="0"/>
    <s v="General (DGWL)"/>
    <m/>
    <n v="1"/>
    <s v=""/>
    <s v=""/>
    <n v="1"/>
  </r>
  <r>
    <n v="377"/>
    <n v="21828"/>
    <n v="21828"/>
    <s v="MOLLIKA BEGUM"/>
    <x v="42"/>
    <s v="Production"/>
    <s v="Dakkhin Vangnahati, Boiragirchala, Sreepur, Gazipur, Bangladesh."/>
    <x v="5"/>
    <n v="311"/>
    <s v="17-06-2021"/>
    <n v="20215020860"/>
    <d v="1899-12-30T08:26:47"/>
    <d v="1899-12-30T00:00:00"/>
    <s v="P"/>
    <n v="0"/>
    <n v="0"/>
    <s v="General (DGWL)"/>
    <m/>
    <n v="1"/>
    <s v=""/>
    <s v=""/>
    <n v="1"/>
  </r>
  <r>
    <n v="378"/>
    <n v="21829"/>
    <n v="21829"/>
    <s v="FAHIMA BEGUM"/>
    <x v="42"/>
    <s v="Production"/>
    <s v="Dakkhin Vangnahati, Boiragirchala, Sreepur, Gazipur, Bangladesh."/>
    <x v="5"/>
    <n v="312"/>
    <s v="17-06-2021"/>
    <n v="20215020861"/>
    <d v="1899-12-30T08:28:36"/>
    <d v="1899-12-30T00:00:00"/>
    <s v="P"/>
    <n v="0"/>
    <n v="0"/>
    <s v="General (DGWL)"/>
    <m/>
    <n v="1"/>
    <s v=""/>
    <s v=""/>
    <n v="1"/>
  </r>
  <r>
    <n v="379"/>
    <n v="21839"/>
    <n v="21839"/>
    <s v="MST. PARUL BEGUM"/>
    <x v="42"/>
    <s v="Production"/>
    <s v="Dakkhin Vangnahati, Boiragirchala, Sreepur, Gazipur, Bangladesh."/>
    <x v="5"/>
    <n v="311"/>
    <s v="17-06-2021"/>
    <n v="20215020864"/>
    <d v="1899-12-30T08:15:30"/>
    <d v="1899-12-30T00:00:00"/>
    <s v="P"/>
    <n v="0"/>
    <n v="0"/>
    <s v="General (DGWL)"/>
    <m/>
    <n v="1"/>
    <s v=""/>
    <s v=""/>
    <n v="1"/>
  </r>
  <r>
    <n v="380"/>
    <n v="21843"/>
    <n v="21843"/>
    <s v="MST. SUMI AKTER"/>
    <x v="42"/>
    <s v="Production"/>
    <s v="Dakkhin Vangnahati, Boiragirchala, Sreepur, Gazipur, Bangladesh."/>
    <x v="5"/>
    <n v="312"/>
    <s v="17-06-2021"/>
    <n v="20215020866"/>
    <d v="1899-12-30T08:28:44"/>
    <d v="1899-12-30T00:00:00"/>
    <s v="P"/>
    <n v="0"/>
    <n v="0"/>
    <s v="General (DGWL)"/>
    <m/>
    <n v="1"/>
    <s v=""/>
    <s v=""/>
    <n v="1"/>
  </r>
  <r>
    <n v="381"/>
    <n v="21850"/>
    <n v="21850"/>
    <s v="SABINA BEGUM"/>
    <x v="42"/>
    <s v="Production"/>
    <s v="Dakkhin Vangnahati, Boiragirchala, Sreepur, Gazipur, Bangladesh."/>
    <x v="5"/>
    <n v="301"/>
    <s v="17-06-2021"/>
    <n v="20215020868"/>
    <d v="1899-12-30T08:29:51"/>
    <d v="1899-12-30T00:00:00"/>
    <s v="P"/>
    <n v="0"/>
    <n v="0"/>
    <s v="General (DGWL)"/>
    <m/>
    <n v="1"/>
    <s v=""/>
    <s v=""/>
    <n v="1"/>
  </r>
  <r>
    <n v="382"/>
    <n v="21854"/>
    <n v="21854"/>
    <s v="MST. RAHIMA BEGUM"/>
    <x v="42"/>
    <s v="Production"/>
    <s v="Dakkhin Vangnahati, Boiragirchala, Sreepur, Gazipur, Bangladesh."/>
    <x v="5"/>
    <n v="305"/>
    <s v="17-06-2021"/>
    <n v="20215020870"/>
    <d v="1899-12-30T08:33:00"/>
    <d v="1899-12-30T00:00:00"/>
    <s v="P"/>
    <n v="0"/>
    <n v="0"/>
    <s v="General (DGWL)"/>
    <m/>
    <n v="1"/>
    <s v=""/>
    <s v=""/>
    <n v="1"/>
  </r>
  <r>
    <n v="383"/>
    <n v="21858"/>
    <n v="21858"/>
    <s v="MD. SOJIB MIA"/>
    <x v="42"/>
    <s v="Production"/>
    <s v="Dakkhin Vangnahati, Boiragirchala, Sreepur, Gazipur, Bangladesh."/>
    <x v="5"/>
    <n v="315"/>
    <s v="17-06-2021"/>
    <n v="20215020873"/>
    <d v="1899-12-30T08:26:31"/>
    <d v="1899-12-30T00:00:00"/>
    <s v="P"/>
    <n v="0"/>
    <n v="0"/>
    <s v="General (DGWL)"/>
    <m/>
    <n v="1"/>
    <s v=""/>
    <s v=""/>
    <n v="1"/>
  </r>
  <r>
    <n v="384"/>
    <n v="21827"/>
    <n v="21827"/>
    <s v="HAPPY"/>
    <x v="42"/>
    <s v="Production"/>
    <s v="Dakkhin Vangnahati, Boiragirchala, Sreepur, Gazipur, Bangladesh."/>
    <x v="5"/>
    <n v="303"/>
    <s v="17-06-2021"/>
    <n v="20215020876"/>
    <d v="1899-12-30T00:00:00"/>
    <d v="1899-12-30T00:00:00"/>
    <s v="P"/>
    <n v="0"/>
    <n v="0"/>
    <s v="General (DGWL)"/>
    <m/>
    <n v="1"/>
    <s v=""/>
    <s v=""/>
    <n v="1"/>
  </r>
  <r>
    <n v="385"/>
    <n v="21833"/>
    <n v="21833"/>
    <s v="MST. KOHINUR BEGUM"/>
    <x v="42"/>
    <s v="Production"/>
    <s v="Dakkhin Vangnahati, Boiragirchala, Sreepur, Gazipur, Bangladesh."/>
    <x v="5"/>
    <n v="303"/>
    <s v="17-06-2021"/>
    <n v="20215020879"/>
    <d v="1899-12-30T08:35:42"/>
    <d v="1899-12-30T00:00:00"/>
    <s v="P"/>
    <n v="0"/>
    <n v="0"/>
    <s v="General (DGWL)"/>
    <m/>
    <n v="1"/>
    <s v=""/>
    <s v=""/>
    <n v="1"/>
  </r>
  <r>
    <n v="386"/>
    <n v="21834"/>
    <n v="21834"/>
    <s v="SHAHINUR AKTER"/>
    <x v="42"/>
    <s v="Production"/>
    <s v="Dakkhin Vangnahati, Boiragirchala, Sreepur, Gazipur, Bangladesh."/>
    <x v="5"/>
    <n v="315"/>
    <s v="17-06-2021"/>
    <n v="20215020880"/>
    <d v="1899-12-30T08:25:26"/>
    <d v="1899-12-30T00:00:00"/>
    <s v="P"/>
    <n v="0"/>
    <n v="0"/>
    <s v="General (DGWL)"/>
    <m/>
    <n v="1"/>
    <s v=""/>
    <s v=""/>
    <n v="1"/>
  </r>
  <r>
    <n v="387"/>
    <n v="21836"/>
    <n v="21836"/>
    <s v="MST. NASIMA"/>
    <x v="42"/>
    <s v="Production"/>
    <s v="Dakkhin Vangnahati, Boiragirchala, Sreepur, Gazipur, Bangladesh."/>
    <x v="5"/>
    <n v="303"/>
    <s v="17-06-2021"/>
    <n v="20215020882"/>
    <d v="1899-12-30T08:35:23"/>
    <d v="1899-12-30T00:00:00"/>
    <s v="P"/>
    <n v="0"/>
    <n v="0"/>
    <s v="General (DGWL)"/>
    <m/>
    <n v="1"/>
    <s v=""/>
    <s v=""/>
    <n v="1"/>
  </r>
  <r>
    <n v="388"/>
    <n v="21845"/>
    <n v="21845"/>
    <s v="TOYOBA AKTER"/>
    <x v="42"/>
    <s v="Production"/>
    <s v="Dakkhin Vangnahati, Boiragirchala, Sreepur, Gazipur, Bangladesh."/>
    <x v="5"/>
    <n v="310"/>
    <s v="17-06-2021"/>
    <n v="20215020888"/>
    <d v="1899-12-30T08:35:50"/>
    <d v="1899-12-30T00:00:00"/>
    <s v="P"/>
    <n v="0"/>
    <n v="0"/>
    <s v="General (DGWL)"/>
    <m/>
    <n v="1"/>
    <s v=""/>
    <s v=""/>
    <n v="1"/>
  </r>
  <r>
    <n v="389"/>
    <n v="21847"/>
    <n v="21847"/>
    <s v="MST. SHAHINUR AKTER"/>
    <x v="56"/>
    <s v="Production"/>
    <s v="Dakkhin Vangnahati, Boiragirchala, Sreepur, Gazipur, Bangladesh."/>
    <x v="5"/>
    <n v="301"/>
    <s v="17-06-2021"/>
    <n v="20215020889"/>
    <d v="1899-12-30T08:16:30"/>
    <d v="1899-12-30T00:00:00"/>
    <s v="P"/>
    <n v="0"/>
    <n v="0"/>
    <s v="General (DGWL)"/>
    <m/>
    <n v="1"/>
    <s v=""/>
    <s v=""/>
    <n v="1"/>
  </r>
  <r>
    <n v="390"/>
    <n v="21855"/>
    <n v="21855"/>
    <s v="MST. SUMI"/>
    <x v="42"/>
    <s v="Production"/>
    <s v="Dakkhin Vangnahati, Boiragirchala, Sreepur, Gazipur, Bangladesh."/>
    <x v="5"/>
    <n v="304"/>
    <s v="17-06-2021"/>
    <n v="20215020893"/>
    <d v="1899-12-30T08:17:50"/>
    <d v="1899-12-30T00:00:00"/>
    <s v="P"/>
    <n v="0"/>
    <n v="0"/>
    <s v="General (DGWL)"/>
    <m/>
    <n v="1"/>
    <s v=""/>
    <s v=""/>
    <n v="1"/>
  </r>
  <r>
    <n v="391"/>
    <n v="21867"/>
    <n v="21867"/>
    <s v="RIKTA BEGUM"/>
    <x v="56"/>
    <s v="Production"/>
    <s v="Dakkhin Vangnahati, Boiragirchala, Sreepur, Gazipur, Bangladesh."/>
    <x v="5"/>
    <n v="309"/>
    <s v="17-06-2021"/>
    <n v="20215020896"/>
    <d v="1899-12-30T08:20:36"/>
    <d v="1899-12-30T00:00:00"/>
    <s v="P"/>
    <n v="0"/>
    <n v="0"/>
    <s v="General (DGWL)"/>
    <m/>
    <n v="1"/>
    <s v=""/>
    <s v=""/>
    <n v="1"/>
  </r>
  <r>
    <n v="392"/>
    <n v="21868"/>
    <n v="21868"/>
    <s v="MANAZA"/>
    <x v="42"/>
    <s v="Production"/>
    <s v="Dakkhin Vangnahati, Boiragirchala, Sreepur, Gazipur, Bangladesh."/>
    <x v="5"/>
    <n v="301"/>
    <s v="17-06-2021"/>
    <n v="20215020897"/>
    <d v="1899-12-30T08:16:17"/>
    <d v="1899-12-30T00:00:00"/>
    <s v="P"/>
    <n v="0"/>
    <n v="0"/>
    <s v="General (DGWL)"/>
    <m/>
    <n v="1"/>
    <s v=""/>
    <s v=""/>
    <n v="1"/>
  </r>
  <r>
    <n v="393"/>
    <n v="21882"/>
    <n v="21882"/>
    <s v="MONI KHATUN"/>
    <x v="56"/>
    <s v="Production"/>
    <s v="Dakkhin Vangnahati, Boiragirchala, Sreepur, Gazipur, Bangladesh."/>
    <x v="5"/>
    <n v="302"/>
    <s v="17-06-2021"/>
    <n v="20215020899"/>
    <d v="1899-12-30T08:21:07"/>
    <d v="1899-12-30T00:00:00"/>
    <s v="P"/>
    <n v="0"/>
    <n v="0"/>
    <s v="General (DGWL)"/>
    <m/>
    <n v="1"/>
    <s v=""/>
    <s v=""/>
    <n v="1"/>
  </r>
  <r>
    <n v="394"/>
    <n v="21875"/>
    <n v="21875"/>
    <s v="MST. MASUDA AKTER"/>
    <x v="50"/>
    <s v="Quality"/>
    <s v="Dakkhin Vangnahati, Boiragirchala, Sreepur, Gazipur, Bangladesh."/>
    <x v="5"/>
    <n v="304"/>
    <s v="17-06-2021"/>
    <n v="20215020901"/>
    <d v="1899-12-30T00:00:00"/>
    <d v="1899-12-30T00:00:00"/>
    <s v="P"/>
    <n v="0"/>
    <n v="0"/>
    <s v="General (DGWL)"/>
    <m/>
    <n v="1"/>
    <s v=""/>
    <s v=""/>
    <n v="1"/>
  </r>
  <r>
    <n v="395"/>
    <n v="21880"/>
    <n v="21880"/>
    <s v="MD. LUTFOR RAHMAN"/>
    <x v="54"/>
    <s v="Production"/>
    <s v="Dakkhin Vangnahati, Boiragirchala, Sreepur, Gazipur, Bangladesh."/>
    <x v="5"/>
    <n v="301"/>
    <s v="17-06-2021"/>
    <n v="20215020905"/>
    <d v="1899-12-30T08:27:49"/>
    <d v="1899-12-30T00:00:00"/>
    <s v="P"/>
    <n v="0"/>
    <n v="0"/>
    <s v="General (DGWL)"/>
    <m/>
    <n v="1"/>
    <s v=""/>
    <s v=""/>
    <n v="1"/>
  </r>
  <r>
    <n v="396"/>
    <n v="21881"/>
    <n v="21881"/>
    <s v="MD. ABU HANIF"/>
    <x v="54"/>
    <s v="Production"/>
    <s v="Dakkhin Vangnahati, Boiragirchala, Sreepur, Gazipur, Bangladesh."/>
    <x v="5"/>
    <n v="311"/>
    <s v="17-06-2021"/>
    <n v="20215020906"/>
    <d v="1899-12-30T08:30:17"/>
    <d v="1899-12-30T00:00:00"/>
    <s v="P"/>
    <n v="0"/>
    <n v="0"/>
    <s v="General (DGWL)"/>
    <m/>
    <n v="1"/>
    <s v=""/>
    <s v=""/>
    <n v="1"/>
  </r>
  <r>
    <n v="397"/>
    <n v="21885"/>
    <n v="21885"/>
    <s v="MD. KHORSED ALAM"/>
    <x v="63"/>
    <s v="Production"/>
    <s v="Dakkhin Vangnahati, Boiragirchala, Sreepur, Gazipur, Bangladesh."/>
    <x v="12"/>
    <m/>
    <s v="17-06-2021"/>
    <n v="20215020908"/>
    <d v="1899-12-30T00:00:00"/>
    <d v="1899-12-30T00:00:00"/>
    <s v="A"/>
    <n v="0"/>
    <n v="0"/>
    <s v="General (DGWL)"/>
    <m/>
    <s v=""/>
    <n v="1"/>
    <s v=""/>
    <n v="1"/>
  </r>
  <r>
    <n v="398"/>
    <n v="21893"/>
    <n v="21893"/>
    <s v="SHAFALY BEGUM"/>
    <x v="55"/>
    <s v="Production"/>
    <s v="Dakkhin Vangnahati, Boiragirchala, Sreepur, Gazipur, Bangladesh."/>
    <x v="12"/>
    <m/>
    <s v="17-06-2021"/>
    <n v="20215020912"/>
    <d v="1899-12-30T08:32:41"/>
    <d v="1899-12-30T00:00:00"/>
    <s v="P"/>
    <n v="0"/>
    <n v="0"/>
    <s v="General (DGWL)"/>
    <m/>
    <n v="1"/>
    <s v=""/>
    <s v=""/>
    <n v="1"/>
  </r>
  <r>
    <n v="399"/>
    <n v="21897"/>
    <n v="21897"/>
    <s v="FAHAD MIA"/>
    <x v="50"/>
    <s v="Quality"/>
    <s v="Dakkhin Vangnahati, Boiragirchala, Sreepur, Gazipur, Bangladesh."/>
    <x v="5"/>
    <n v="309"/>
    <s v="17-06-2021"/>
    <n v="20215020916"/>
    <d v="1899-12-30T08:16:41"/>
    <d v="1899-12-30T00:00:00"/>
    <s v="P"/>
    <n v="0"/>
    <n v="0"/>
    <s v="General (DGWL)"/>
    <m/>
    <n v="1"/>
    <s v=""/>
    <s v=""/>
    <n v="1"/>
  </r>
  <r>
    <n v="400"/>
    <n v="21905"/>
    <n v="21905"/>
    <s v="MD. HIMEL MIA"/>
    <x v="59"/>
    <s v="Production"/>
    <s v="Dakkhin Vangnahati, Boiragirchala, Sreepur, Gazipur, Bangladesh."/>
    <x v="4"/>
    <m/>
    <s v="17-06-2021"/>
    <n v="20215020920"/>
    <d v="1899-12-30T08:31:42"/>
    <d v="1899-12-30T00:00:00"/>
    <s v="P"/>
    <n v="0"/>
    <n v="0"/>
    <s v="General (DGWL)"/>
    <m/>
    <n v="1"/>
    <s v=""/>
    <s v=""/>
    <n v="1"/>
  </r>
  <r>
    <n v="401"/>
    <n v="21906"/>
    <n v="21906"/>
    <s v="TOMA AKTER"/>
    <x v="59"/>
    <s v="Production"/>
    <s v="Dakkhin Vangnahati, Boiragirchala, Sreepur, Gazipur, Bangladesh."/>
    <x v="4"/>
    <m/>
    <s v="17-06-2021"/>
    <n v="20215020921"/>
    <d v="1899-12-30T08:23:29"/>
    <d v="1899-12-30T00:00:00"/>
    <s v="P"/>
    <n v="0"/>
    <n v="0"/>
    <s v="General (DGWL)"/>
    <m/>
    <n v="1"/>
    <s v=""/>
    <s v=""/>
    <n v="1"/>
  </r>
  <r>
    <n v="402"/>
    <n v="21935"/>
    <n v="21935"/>
    <s v="NAZMA KHATUN"/>
    <x v="42"/>
    <s v="Production"/>
    <s v="Dakkhin Vangnahati, Boiragirchala, Sreepur, Gazipur, Bangladesh."/>
    <x v="5"/>
    <n v="301"/>
    <s v="17-06-2021"/>
    <n v="20215020931"/>
    <d v="1899-12-30T08:20:35"/>
    <d v="1899-12-30T00:00:00"/>
    <s v="P"/>
    <n v="0"/>
    <n v="0"/>
    <s v="General (DGWL)"/>
    <m/>
    <n v="1"/>
    <s v=""/>
    <s v=""/>
    <n v="1"/>
  </r>
  <r>
    <n v="403"/>
    <n v="21950"/>
    <n v="21950"/>
    <s v="SUMON MIA"/>
    <x v="42"/>
    <s v="Production"/>
    <s v="Dakkhin Vangnahati, Boiragirchala, Sreepur, Gazipur, Bangladesh."/>
    <x v="5"/>
    <n v="301"/>
    <s v="17-06-2021"/>
    <n v="20215020935"/>
    <d v="1899-12-30T08:25:29"/>
    <d v="1899-12-30T00:00:00"/>
    <s v="P"/>
    <n v="0"/>
    <n v="0"/>
    <s v="General (DGWL)"/>
    <m/>
    <n v="1"/>
    <s v=""/>
    <s v=""/>
    <n v="1"/>
  </r>
  <r>
    <n v="404"/>
    <n v="21987"/>
    <n v="21987"/>
    <s v="RUPA AKTER"/>
    <x v="42"/>
    <s v="Production"/>
    <s v="Dakkhin Vangnahati, Boiragirchala, Sreepur, Gazipur, Bangladesh."/>
    <x v="5"/>
    <n v="311"/>
    <s v="17-06-2021"/>
    <n v="20215020937"/>
    <d v="1899-12-30T08:29:59"/>
    <d v="1899-12-30T00:00:00"/>
    <s v="P"/>
    <n v="0"/>
    <n v="0"/>
    <s v="General (DGWL)"/>
    <m/>
    <n v="1"/>
    <s v=""/>
    <s v=""/>
    <n v="1"/>
  </r>
  <r>
    <n v="405"/>
    <n v="21998"/>
    <n v="21998"/>
    <s v="MOBAROK HOSSEN"/>
    <x v="50"/>
    <s v="Quality"/>
    <s v="Dakkhin Vangnahati, Boiragirchala, Sreepur, Gazipur, Bangladesh."/>
    <x v="5"/>
    <n v="311"/>
    <s v="17-06-2021"/>
    <n v="20215020941"/>
    <d v="1899-12-30T08:24:20"/>
    <d v="1899-12-30T00:00:00"/>
    <s v="P"/>
    <n v="0"/>
    <n v="0"/>
    <s v="General (DGWL)"/>
    <m/>
    <n v="1"/>
    <s v=""/>
    <s v=""/>
    <n v="1"/>
  </r>
  <r>
    <n v="406"/>
    <n v="22025"/>
    <n v="22025"/>
    <s v="MD. ROBIQUL"/>
    <x v="61"/>
    <s v="Production"/>
    <s v="Dakkhin Vangnahati, Boiragirchala, Sreepur, Gazipur, Bangladesh."/>
    <x v="12"/>
    <s v="P"/>
    <s v="17-06-2021"/>
    <n v="20215020945"/>
    <d v="1899-12-30T08:26:00"/>
    <d v="1899-12-30T00:00:00"/>
    <s v="P"/>
    <n v="0"/>
    <n v="0"/>
    <s v="General (DGWL)"/>
    <m/>
    <n v="1"/>
    <s v=""/>
    <s v=""/>
    <n v="1"/>
  </r>
  <r>
    <n v="407"/>
    <n v="22026"/>
    <n v="22026"/>
    <s v="MD. AL-AMIN"/>
    <x v="49"/>
    <s v="Store"/>
    <s v="Dakkhin Vangnahati, Boiragirchala, Sreepur, Gazipur, Bangladesh."/>
    <x v="8"/>
    <m/>
    <s v="17-06-2021"/>
    <n v="20215020946"/>
    <d v="1899-12-30T08:17:29"/>
    <d v="1899-12-30T00:00:00"/>
    <s v="P"/>
    <n v="0"/>
    <n v="0"/>
    <s v="General (DGWL)"/>
    <m/>
    <n v="1"/>
    <s v=""/>
    <s v=""/>
    <n v="1"/>
  </r>
  <r>
    <n v="408"/>
    <n v="22038"/>
    <n v="22038"/>
    <s v="MST. TASLIMA KHATUN"/>
    <x v="42"/>
    <s v="Production"/>
    <s v="Dakkhin Vangnahati, Boiragirchala, Sreepur, Gazipur, Bangladesh."/>
    <x v="5"/>
    <n v="302"/>
    <s v="17-06-2021"/>
    <n v="20215020949"/>
    <d v="1899-12-30T08:32:19"/>
    <d v="1899-12-30T00:00:00"/>
    <s v="P"/>
    <n v="0"/>
    <n v="0"/>
    <s v="General (DGWL)"/>
    <m/>
    <n v="1"/>
    <s v=""/>
    <s v=""/>
    <n v="1"/>
  </r>
  <r>
    <n v="409"/>
    <n v="22060"/>
    <n v="22060"/>
    <s v="PARVIN"/>
    <x v="42"/>
    <s v="Production"/>
    <s v="Dakkhin Vangnahati, Boiragirchala, Sreepur, Gazipur, Bangladesh."/>
    <x v="5"/>
    <n v="304"/>
    <s v="17-06-2021"/>
    <n v="20215020950"/>
    <d v="1899-12-30T08:23:07"/>
    <d v="1899-12-30T00:00:00"/>
    <s v="P"/>
    <n v="0"/>
    <n v="0"/>
    <s v="General (DGWL)"/>
    <m/>
    <n v="1"/>
    <s v=""/>
    <s v=""/>
    <n v="1"/>
  </r>
  <r>
    <n v="410"/>
    <n v="21997"/>
    <n v="21997"/>
    <s v="VAROTI RANY"/>
    <x v="42"/>
    <s v="Production"/>
    <s v="Dakkhin Vangnahati, Boiragirchala, Sreepur, Gazipur, Bangladesh."/>
    <x v="5"/>
    <n v="302"/>
    <s v="17-06-2021"/>
    <n v="20215020952"/>
    <d v="1899-12-30T08:30:43"/>
    <d v="1899-12-30T00:00:00"/>
    <s v="P"/>
    <n v="0"/>
    <n v="0"/>
    <s v="General (DGWL)"/>
    <m/>
    <n v="1"/>
    <s v=""/>
    <s v=""/>
    <n v="1"/>
  </r>
  <r>
    <n v="411"/>
    <n v="21999"/>
    <n v="21999"/>
    <s v="JESMIN AKTER"/>
    <x v="42"/>
    <s v="Production"/>
    <s v="Dakkhin Vangnahati, Boiragirchala, Sreepur, Gazipur, Bangladesh."/>
    <x v="5"/>
    <n v="301"/>
    <s v="17-06-2021"/>
    <n v="20215020953"/>
    <d v="1899-12-30T08:21:57"/>
    <d v="1899-12-30T00:00:00"/>
    <s v="P"/>
    <n v="0"/>
    <n v="0"/>
    <s v="General (DGWL)"/>
    <m/>
    <n v="1"/>
    <s v=""/>
    <s v=""/>
    <n v="1"/>
  </r>
  <r>
    <n v="412"/>
    <n v="22002"/>
    <n v="22002"/>
    <s v="MD. MOSTAFA KAMAL"/>
    <x v="42"/>
    <s v="Production"/>
    <s v="Dakkhin Vangnahati, Boiragirchala, Sreepur, Gazipur, Bangladesh."/>
    <x v="5"/>
    <n v="301"/>
    <s v="17-06-2021"/>
    <n v="20215020955"/>
    <d v="1899-12-30T00:00:00"/>
    <d v="1899-12-30T00:00:00"/>
    <s v="A"/>
    <n v="0"/>
    <n v="0"/>
    <s v="General (DGWL)"/>
    <m/>
    <s v=""/>
    <n v="1"/>
    <s v=""/>
    <n v="1"/>
  </r>
  <r>
    <n v="413"/>
    <n v="22005"/>
    <n v="22005"/>
    <s v="MD. AL-AMIN"/>
    <x v="42"/>
    <s v="Production"/>
    <s v="Dakkhin Vangnahati, Boiragirchala, Sreepur, Gazipur, Bangladesh."/>
    <x v="5"/>
    <n v="301"/>
    <s v="17-06-2021"/>
    <n v="20215020956"/>
    <d v="1899-12-30T08:28:56"/>
    <d v="1899-12-30T00:00:00"/>
    <s v="P"/>
    <n v="0"/>
    <n v="0"/>
    <s v="General (DGWL)"/>
    <m/>
    <n v="1"/>
    <s v=""/>
    <s v=""/>
    <n v="1"/>
  </r>
  <r>
    <n v="414"/>
    <n v="22018"/>
    <n v="22018"/>
    <s v="ASIYA KHATUN"/>
    <x v="42"/>
    <s v="Production"/>
    <s v="Dakkhin Vangnahati, Boiragirchala, Sreepur, Gazipur, Bangladesh."/>
    <x v="5"/>
    <n v="306"/>
    <s v="17-06-2021"/>
    <n v="20215020958"/>
    <d v="1899-12-30T08:28:26"/>
    <d v="1899-12-30T00:00:00"/>
    <s v="P"/>
    <n v="0"/>
    <n v="0"/>
    <s v="General (DGWL)"/>
    <m/>
    <n v="1"/>
    <s v=""/>
    <s v=""/>
    <n v="1"/>
  </r>
  <r>
    <n v="415"/>
    <n v="22031"/>
    <n v="22031"/>
    <s v="HELANA BEGUM"/>
    <x v="56"/>
    <s v="Production"/>
    <s v="Dakkhin Vangnahati, Boiragirchala, Sreepur, Gazipur, Bangladesh."/>
    <x v="5"/>
    <n v="301"/>
    <s v="17-06-2021"/>
    <n v="20215020961"/>
    <d v="1899-12-30T08:23:17"/>
    <d v="1899-12-30T00:00:00"/>
    <s v="P"/>
    <n v="0"/>
    <n v="0"/>
    <s v="General (DGWL)"/>
    <m/>
    <n v="1"/>
    <s v=""/>
    <s v=""/>
    <n v="1"/>
  </r>
  <r>
    <n v="416"/>
    <n v="22037"/>
    <n v="22037"/>
    <s v="SHOFIQUL ISLAM"/>
    <x v="54"/>
    <s v="Production"/>
    <s v="Dakkhin Vangnahati, Boiragirchala, Sreepur, Gazipur, Bangladesh."/>
    <x v="5"/>
    <n v="315"/>
    <s v="17-06-2021"/>
    <n v="20215020963"/>
    <d v="1899-12-30T08:25:51"/>
    <d v="1899-12-30T00:00:00"/>
    <s v="P"/>
    <n v="0"/>
    <n v="0"/>
    <s v="General (DGWL)"/>
    <m/>
    <n v="1"/>
    <s v=""/>
    <s v=""/>
    <n v="1"/>
  </r>
  <r>
    <n v="417"/>
    <n v="22041"/>
    <n v="22041"/>
    <s v="MD. HASAN GAZI"/>
    <x v="50"/>
    <s v="Quality"/>
    <s v="Dakkhin Vangnahati, Boiragirchala, Sreepur, Gazipur, Bangladesh."/>
    <x v="6"/>
    <m/>
    <s v="17-06-2021"/>
    <n v="20215020964"/>
    <d v="1899-12-30T08:30:49"/>
    <d v="1899-12-30T00:00:00"/>
    <s v="P"/>
    <n v="0"/>
    <n v="0"/>
    <s v="General (DGWL)"/>
    <m/>
    <n v="1"/>
    <s v=""/>
    <s v=""/>
    <n v="1"/>
  </r>
  <r>
    <n v="418"/>
    <n v="22046"/>
    <n v="22046"/>
    <s v="ASMA KHATUN"/>
    <x v="56"/>
    <s v="Production"/>
    <s v="Dakkhin Vangnahati, Boiragirchala, Sreepur, Gazipur, Bangladesh."/>
    <x v="5"/>
    <n v="303"/>
    <s v="17-06-2021"/>
    <n v="20215020966"/>
    <d v="1899-12-30T08:31:13"/>
    <d v="1899-12-30T00:00:00"/>
    <s v="P"/>
    <n v="0"/>
    <n v="0"/>
    <s v="General (DGWL)"/>
    <m/>
    <n v="1"/>
    <s v=""/>
    <s v=""/>
    <n v="1"/>
  </r>
  <r>
    <n v="419"/>
    <n v="22048"/>
    <n v="22048"/>
    <s v="MST. SAZEDA KHATUN"/>
    <x v="42"/>
    <s v="Production"/>
    <s v="Dakkhin Vangnahati, Boiragirchala, Sreepur, Gazipur, Bangladesh."/>
    <x v="5"/>
    <n v="301"/>
    <s v="17-06-2021"/>
    <n v="20215020967"/>
    <d v="1899-12-30T08:38:37"/>
    <d v="1899-12-30T00:00:00"/>
    <s v="D"/>
    <n v="8"/>
    <n v="0"/>
    <s v="General (DGWL)"/>
    <m/>
    <n v="1"/>
    <s v=""/>
    <s v=""/>
    <n v="1"/>
  </r>
  <r>
    <n v="420"/>
    <n v="22050"/>
    <n v="22050"/>
    <s v="MD. RONI"/>
    <x v="47"/>
    <s v="Production"/>
    <s v="Dakkhin Vangnahati, Boiragirchala, Sreepur, Gazipur, Bangladesh."/>
    <x v="5"/>
    <n v="312"/>
    <s v="17-06-2021"/>
    <n v="20215020969"/>
    <d v="1899-12-30T08:24:46"/>
    <d v="1899-12-30T00:00:00"/>
    <s v="P"/>
    <n v="0"/>
    <n v="0"/>
    <s v="General (DGWL)"/>
    <m/>
    <n v="1"/>
    <s v=""/>
    <s v=""/>
    <n v="1"/>
  </r>
  <r>
    <n v="421"/>
    <n v="22057"/>
    <n v="22057"/>
    <s v="MST. MOKTAKINA"/>
    <x v="42"/>
    <s v="Production"/>
    <s v="Dakkhin Vangnahati, Boiragirchala, Sreepur, Gazipur, Bangladesh."/>
    <x v="5"/>
    <n v="303"/>
    <s v="17-06-2021"/>
    <n v="20215020973"/>
    <d v="1899-12-30T08:35:34"/>
    <d v="1899-12-30T00:00:00"/>
    <s v="P"/>
    <n v="0"/>
    <n v="0"/>
    <s v="General (DGWL)"/>
    <m/>
    <n v="1"/>
    <s v=""/>
    <s v=""/>
    <n v="1"/>
  </r>
  <r>
    <n v="422"/>
    <n v="22067"/>
    <n v="22067"/>
    <s v="MD. ABUL MOMEN"/>
    <x v="47"/>
    <s v="Production"/>
    <s v="Dakkhin Vangnahati, Boiragirchala, Sreepur, Gazipur, Bangladesh."/>
    <x v="5"/>
    <n v="301"/>
    <s v="17-06-2021"/>
    <n v="20215020981"/>
    <d v="1899-12-30T08:23:11"/>
    <d v="1899-12-30T00:00:00"/>
    <s v="P"/>
    <n v="0"/>
    <n v="0"/>
    <s v="General (DGWL)"/>
    <m/>
    <n v="1"/>
    <s v=""/>
    <s v=""/>
    <n v="1"/>
  </r>
  <r>
    <n v="423"/>
    <n v="22076"/>
    <n v="22076"/>
    <s v="MST. SHIKHA KHATUN"/>
    <x v="42"/>
    <s v="Production"/>
    <s v="Dakkhin Vangnahati, Boiragirchala, Sreepur, Gazipur, Bangladesh."/>
    <x v="5"/>
    <n v="301"/>
    <s v="17-06-2021"/>
    <n v="20215020990"/>
    <d v="1899-12-30T08:07:34"/>
    <d v="1899-12-30T00:00:00"/>
    <s v="P"/>
    <n v="0"/>
    <n v="0"/>
    <s v="General (DGWL)"/>
    <m/>
    <n v="1"/>
    <s v=""/>
    <s v=""/>
    <n v="1"/>
  </r>
  <r>
    <n v="424"/>
    <n v="22090"/>
    <n v="22090"/>
    <s v="MST. SHAMSUNNAHER"/>
    <x v="42"/>
    <s v="Production"/>
    <s v="Dakkhin Vangnahati, Boiragirchala, Sreepur, Gazipur, Bangladesh."/>
    <x v="5"/>
    <n v="301"/>
    <s v="17-06-2021"/>
    <n v="20215020996"/>
    <d v="1899-12-30T08:24:11"/>
    <d v="1899-12-30T00:00:00"/>
    <s v="P"/>
    <n v="0"/>
    <n v="0"/>
    <s v="General (DGWL)"/>
    <m/>
    <n v="1"/>
    <s v=""/>
    <s v=""/>
    <n v="1"/>
  </r>
  <r>
    <n v="425"/>
    <n v="22103"/>
    <n v="22103"/>
    <s v="MST. SABINA YESMIN"/>
    <x v="42"/>
    <s v="Production"/>
    <s v="Dakkhin Vangnahati, Boiragirchala, Sreepur, Gazipur, Bangladesh."/>
    <x v="5"/>
    <n v="305"/>
    <s v="17-06-2021"/>
    <n v="20215020998"/>
    <d v="1899-12-30T08:34:00"/>
    <d v="1899-12-30T00:00:00"/>
    <s v="P"/>
    <n v="0"/>
    <n v="0"/>
    <s v="General (DGWL)"/>
    <m/>
    <n v="1"/>
    <s v=""/>
    <s v=""/>
    <n v="1"/>
  </r>
  <r>
    <n v="426"/>
    <n v="22107"/>
    <n v="22107"/>
    <s v="SHORIF"/>
    <x v="48"/>
    <s v="Production"/>
    <s v="Dakkhin Vangnahati, Boiragirchala, Sreepur, Gazipur, Bangladesh."/>
    <x v="5"/>
    <n v="303"/>
    <s v="17-06-2021"/>
    <n v="20215020999"/>
    <d v="1899-12-30T08:29:57"/>
    <d v="1899-12-30T00:00:00"/>
    <s v="P"/>
    <n v="0"/>
    <n v="0"/>
    <s v="General (DGWL)"/>
    <m/>
    <n v="1"/>
    <s v=""/>
    <s v=""/>
    <n v="1"/>
  </r>
  <r>
    <n v="427"/>
    <n v="22079"/>
    <n v="22079"/>
    <s v="RUBI BEGUM"/>
    <x v="56"/>
    <s v="Production"/>
    <s v="Dakkhin Vangnahati, Boiragirchala, Sreepur, Gazipur, Bangladesh."/>
    <x v="4"/>
    <m/>
    <s v="17-06-2021"/>
    <n v="20215021001"/>
    <d v="1899-12-30T08:23:47"/>
    <d v="1899-12-30T00:00:00"/>
    <s v="P"/>
    <n v="0"/>
    <n v="0"/>
    <s v="General (DGWL)"/>
    <m/>
    <n v="1"/>
    <s v=""/>
    <s v=""/>
    <n v="1"/>
  </r>
  <r>
    <n v="428"/>
    <n v="22080"/>
    <n v="22080"/>
    <s v="NUR MUHAMMAD ALI"/>
    <x v="47"/>
    <s v="Production"/>
    <s v="Dakkhin Vangnahati, Boiragirchala, Sreepur, Gazipur, Bangladesh."/>
    <x v="5"/>
    <n v="310"/>
    <s v="17-06-2021"/>
    <n v="20215021002"/>
    <d v="1899-12-30T08:34:28"/>
    <d v="1899-12-30T00:00:00"/>
    <s v="P"/>
    <n v="0"/>
    <n v="0"/>
    <s v="General (DGWL)"/>
    <m/>
    <n v="1"/>
    <s v=""/>
    <s v=""/>
    <n v="1"/>
  </r>
  <r>
    <n v="429"/>
    <n v="22091"/>
    <n v="22091"/>
    <s v="MD. SHARIF"/>
    <x v="48"/>
    <s v="Production"/>
    <s v="Dakkhin Vangnahati, Boiragirchala, Sreepur, Gazipur, Bangladesh."/>
    <x v="5"/>
    <n v="316"/>
    <s v="17-06-2021"/>
    <n v="20215021004"/>
    <d v="1899-12-30T08:22:48"/>
    <d v="1899-12-30T00:00:00"/>
    <s v="P"/>
    <n v="0"/>
    <n v="0"/>
    <s v="General (DGWL)"/>
    <m/>
    <n v="1"/>
    <s v=""/>
    <s v=""/>
    <n v="1"/>
  </r>
  <r>
    <n v="430"/>
    <n v="22104"/>
    <n v="22104"/>
    <s v="MST. RUPALI AKTER"/>
    <x v="48"/>
    <s v="Production"/>
    <s v="Dakkhin Vangnahati, Boiragirchala, Sreepur, Gazipur, Bangladesh."/>
    <x v="5"/>
    <n v="310"/>
    <s v="17-06-2021"/>
    <n v="20215021005"/>
    <d v="1899-12-30T08:34:17"/>
    <d v="1899-12-30T00:00:00"/>
    <s v="P"/>
    <n v="0"/>
    <n v="0"/>
    <s v="General (DGWL)"/>
    <m/>
    <n v="1"/>
    <s v=""/>
    <s v=""/>
    <n v="1"/>
  </r>
  <r>
    <n v="431"/>
    <n v="22098"/>
    <n v="22098"/>
    <s v="MST. SHAMSUNNAHER"/>
    <x v="48"/>
    <s v="Production"/>
    <s v="Dakkhin Vangnahati, Boiragirchala, Sreepur, Gazipur, Bangladesh."/>
    <x v="5"/>
    <n v="311"/>
    <s v="17-06-2021"/>
    <n v="20215021006"/>
    <d v="1899-12-30T08:26:36"/>
    <d v="1899-12-30T00:00:00"/>
    <s v="P"/>
    <n v="0"/>
    <n v="0"/>
    <s v="General (DGWL)"/>
    <m/>
    <n v="1"/>
    <s v=""/>
    <s v=""/>
    <n v="1"/>
  </r>
  <r>
    <n v="432"/>
    <n v="22119"/>
    <n v="22119"/>
    <s v="MST. RONY AKTER PINKI"/>
    <x v="42"/>
    <s v="Production"/>
    <s v="Dakkhin Vangnahati, Boiragirchala, Sreepur, Gazipur, Bangladesh."/>
    <x v="5"/>
    <n v="310"/>
    <s v="17-06-2021"/>
    <n v="20215021009"/>
    <d v="1899-12-30T08:31:01"/>
    <d v="1899-12-30T00:00:00"/>
    <s v="P"/>
    <n v="0"/>
    <n v="0"/>
    <s v="General (DGWL)"/>
    <m/>
    <n v="1"/>
    <s v=""/>
    <s v=""/>
    <n v="1"/>
  </r>
  <r>
    <n v="433"/>
    <n v="22141"/>
    <n v="22141"/>
    <s v="MD. HAFIZUL ISLAM"/>
    <x v="50"/>
    <s v="Quality"/>
    <s v="Dakkhin Vangnahati, Boiragirchala, Sreepur, Gazipur, Bangladesh."/>
    <x v="4"/>
    <m/>
    <s v="17-06-2021"/>
    <n v="20215021010"/>
    <d v="1899-12-30T08:34:05"/>
    <d v="1899-12-30T00:00:00"/>
    <s v="P"/>
    <n v="0"/>
    <n v="0"/>
    <s v="General (DGWL)"/>
    <m/>
    <n v="1"/>
    <s v=""/>
    <s v=""/>
    <n v="1"/>
  </r>
  <r>
    <n v="434"/>
    <n v="22146"/>
    <n v="22146"/>
    <s v="TAHMINA SULTANA"/>
    <x v="42"/>
    <s v="Production"/>
    <s v="Dakkhin Vangnahati, Boiragirchala, Sreepur, Gazipur, Bangladesh."/>
    <x v="5"/>
    <n v="302"/>
    <s v="17-06-2021"/>
    <n v="20215021013"/>
    <d v="1899-12-30T08:22:43"/>
    <d v="1899-12-30T00:00:00"/>
    <s v="P"/>
    <n v="0"/>
    <n v="0"/>
    <s v="General (DGWL)"/>
    <m/>
    <n v="1"/>
    <s v=""/>
    <s v=""/>
    <n v="1"/>
  </r>
  <r>
    <n v="435"/>
    <n v="22168"/>
    <n v="22168"/>
    <s v="MST. RASIDA BEGUM"/>
    <x v="42"/>
    <s v="Production"/>
    <s v="Dakkhin Vangnahati, Boiragirchala, Sreepur, Gazipur, Bangladesh."/>
    <x v="5"/>
    <n v="309"/>
    <s v="17-06-2021"/>
    <n v="20215021015"/>
    <d v="1899-12-30T08:18:23"/>
    <d v="1899-12-30T00:00:00"/>
    <s v="P"/>
    <n v="0"/>
    <n v="0"/>
    <s v="General (DGWL)"/>
    <m/>
    <n v="1"/>
    <s v=""/>
    <s v=""/>
    <n v="1"/>
  </r>
  <r>
    <n v="436"/>
    <n v="22169"/>
    <n v="22169"/>
    <s v="NASIMA"/>
    <x v="42"/>
    <s v="Production"/>
    <s v="Dakkhin Vangnahati, Boiragirchala, Sreepur, Gazipur, Bangladesh."/>
    <x v="5"/>
    <n v="302"/>
    <s v="17-06-2021"/>
    <n v="20215021016"/>
    <d v="1899-12-30T08:11:10"/>
    <d v="1899-12-30T00:00:00"/>
    <s v="P"/>
    <n v="0"/>
    <n v="0"/>
    <s v="General (DGWL)"/>
    <m/>
    <n v="1"/>
    <s v=""/>
    <s v=""/>
    <n v="1"/>
  </r>
  <r>
    <n v="437"/>
    <n v="22176"/>
    <n v="22176"/>
    <s v="TOPOTI RANY"/>
    <x v="42"/>
    <s v="Production"/>
    <s v="Dakkhin Vangnahati, Boiragirchala, Sreepur, Gazipur, Bangladesh."/>
    <x v="5"/>
    <n v="302"/>
    <s v="17-06-2021"/>
    <n v="20215021020"/>
    <d v="1899-12-30T08:21:06"/>
    <d v="1899-12-30T00:00:00"/>
    <s v="P"/>
    <n v="0"/>
    <n v="0"/>
    <s v="General (DGWL)"/>
    <m/>
    <n v="1"/>
    <s v=""/>
    <s v=""/>
    <n v="1"/>
  </r>
  <r>
    <n v="438"/>
    <n v="22181"/>
    <n v="22181"/>
    <s v="JHORNA AKTER"/>
    <x v="42"/>
    <s v="Production"/>
    <s v="Dakkhin Vangnahati, Boiragirchala, Sreepur, Gazipur, Bangladesh."/>
    <x v="5"/>
    <n v="310"/>
    <s v="17-06-2021"/>
    <n v="20215021026"/>
    <d v="1899-12-30T00:00:00"/>
    <d v="1899-12-30T00:00:00"/>
    <s v="A"/>
    <n v="0"/>
    <n v="0"/>
    <s v="General (DGWL)"/>
    <m/>
    <s v=""/>
    <n v="1"/>
    <s v=""/>
    <n v="1"/>
  </r>
  <r>
    <n v="439"/>
    <n v="22231"/>
    <n v="22231"/>
    <s v="TORIKUL ISLAM"/>
    <x v="50"/>
    <s v="Quality"/>
    <s v="Dakkhin Vangnahati, Boiragirchala, Sreepur, Gazipur, Bangladesh."/>
    <x v="8"/>
    <m/>
    <s v="17-06-2021"/>
    <n v="20215021028"/>
    <d v="1899-12-30T08:26:53"/>
    <d v="1899-12-30T00:00:00"/>
    <s v="P"/>
    <n v="0"/>
    <n v="0"/>
    <s v="General (DGWL)"/>
    <m/>
    <n v="1"/>
    <s v=""/>
    <s v=""/>
    <n v="1"/>
  </r>
  <r>
    <n v="440"/>
    <n v="22233"/>
    <n v="22233"/>
    <s v="MD. ALAM MIA"/>
    <x v="48"/>
    <s v="Production"/>
    <s v="Dakkhin Vangnahati, Boiragirchala, Sreepur, Gazipur, Bangladesh."/>
    <x v="5"/>
    <n v="313"/>
    <s v="17-06-2021"/>
    <n v="20215021030"/>
    <d v="1899-12-30T08:26:07"/>
    <d v="1899-12-30T00:00:00"/>
    <s v="P"/>
    <n v="0"/>
    <n v="0"/>
    <s v="General (DGWL)"/>
    <m/>
    <n v="1"/>
    <s v=""/>
    <s v=""/>
    <n v="1"/>
  </r>
  <r>
    <n v="441"/>
    <n v="22234"/>
    <n v="22234"/>
    <s v="PARVIN AKTER"/>
    <x v="48"/>
    <s v="Production"/>
    <s v="Dakkhin Vangnahati, Boiragirchala, Sreepur, Gazipur, Bangladesh."/>
    <x v="5"/>
    <n v="304"/>
    <s v="17-06-2021"/>
    <n v="20215021031"/>
    <d v="1899-12-30T08:16:28"/>
    <d v="1899-12-30T00:00:00"/>
    <s v="P"/>
    <n v="0"/>
    <n v="0"/>
    <s v="General (DGWL)"/>
    <m/>
    <n v="1"/>
    <s v=""/>
    <s v=""/>
    <n v="1"/>
  </r>
  <r>
    <n v="442"/>
    <n v="22235"/>
    <n v="22235"/>
    <s v="MST. RUMELA"/>
    <x v="47"/>
    <s v="Production"/>
    <s v="Dakkhin Vangnahati, Boiragirchala, Sreepur, Gazipur, Bangladesh."/>
    <x v="5"/>
    <n v="315"/>
    <s v="17-06-2021"/>
    <n v="20215021032"/>
    <d v="1899-12-30T08:26:08"/>
    <d v="1899-12-30T00:00:00"/>
    <s v="P"/>
    <n v="0"/>
    <n v="0"/>
    <s v="General (DGWL)"/>
    <m/>
    <n v="1"/>
    <s v=""/>
    <s v=""/>
    <n v="1"/>
  </r>
  <r>
    <n v="443"/>
    <n v="22239"/>
    <n v="22239"/>
    <s v="MST. ANTORA"/>
    <x v="42"/>
    <s v="Production"/>
    <s v="Dakkhin Vangnahati, Boiragirchala, Sreepur, Gazipur, Bangladesh."/>
    <x v="5"/>
    <n v="309"/>
    <s v="17-06-2021"/>
    <n v="20215021035"/>
    <d v="1899-12-30T08:27:16"/>
    <d v="1899-12-30T00:00:00"/>
    <s v="P"/>
    <n v="0"/>
    <n v="0"/>
    <s v="General (DGWL)"/>
    <m/>
    <n v="1"/>
    <s v=""/>
    <s v=""/>
    <n v="1"/>
  </r>
  <r>
    <n v="444"/>
    <n v="22241"/>
    <n v="22241"/>
    <s v="SREE POLASH CHANDRO DEBONATH"/>
    <x v="42"/>
    <s v="Production"/>
    <s v="Dakkhin Vangnahati, Boiragirchala, Sreepur, Gazipur, Bangladesh."/>
    <x v="5"/>
    <n v="301"/>
    <s v="17-06-2021"/>
    <n v="20215021037"/>
    <d v="1899-12-30T00:00:00"/>
    <d v="1899-12-30T00:00:00"/>
    <s v="A"/>
    <n v="0"/>
    <n v="0"/>
    <s v="General (DGWL)"/>
    <m/>
    <s v=""/>
    <n v="1"/>
    <s v=""/>
    <n v="1"/>
  </r>
  <r>
    <n v="445"/>
    <n v="22253"/>
    <n v="22253"/>
    <s v="MST. MOMOTAZ BEGUM"/>
    <x v="42"/>
    <s v="Production"/>
    <s v="Dakkhin Vangnahati, Boiragirchala, Sreepur, Gazipur, Bangladesh."/>
    <x v="5"/>
    <n v="306"/>
    <s v="17-06-2021"/>
    <n v="20215021041"/>
    <d v="1899-12-30T08:22:25"/>
    <d v="1899-12-30T00:00:00"/>
    <s v="P"/>
    <n v="0"/>
    <n v="0"/>
    <s v="General (DGWL)"/>
    <m/>
    <n v="1"/>
    <s v=""/>
    <s v=""/>
    <n v="1"/>
  </r>
  <r>
    <n v="446"/>
    <n v="22268"/>
    <n v="22268"/>
    <s v="MST. JANNATUL YEAM MUSLIMA"/>
    <x v="42"/>
    <s v="Production"/>
    <s v="Dakkhin Vangnahati, Boiragirchala, Sreepur, Gazipur, Bangladesh."/>
    <x v="5"/>
    <n v="307"/>
    <s v="17-06-2021"/>
    <n v="20215021050"/>
    <d v="1899-12-30T08:14:56"/>
    <d v="1899-12-30T00:00:00"/>
    <s v="P"/>
    <n v="0"/>
    <n v="0"/>
    <s v="General (DGWL)"/>
    <m/>
    <n v="1"/>
    <s v=""/>
    <s v=""/>
    <n v="1"/>
  </r>
  <r>
    <n v="447"/>
    <n v="22273"/>
    <n v="22273"/>
    <s v="MST. SUMA AKTER"/>
    <x v="48"/>
    <s v="Production"/>
    <s v="Dakkhin Vangnahati, Boiragirchala, Sreepur, Gazipur, Bangladesh."/>
    <x v="5"/>
    <n v="315"/>
    <s v="17-06-2021"/>
    <n v="20215021056"/>
    <d v="1899-12-30T08:24:48"/>
    <d v="1899-12-30T00:00:00"/>
    <s v="P"/>
    <n v="0"/>
    <n v="0"/>
    <s v="General (DGWL)"/>
    <m/>
    <n v="1"/>
    <s v=""/>
    <s v=""/>
    <n v="1"/>
  </r>
  <r>
    <n v="448"/>
    <n v="22296"/>
    <n v="22296"/>
    <s v="MONI AKTER"/>
    <x v="59"/>
    <s v="Production"/>
    <s v="Dakkhin Vangnahati, Boiragirchala, Sreepur, Gazipur, Bangladesh."/>
    <x v="4"/>
    <m/>
    <s v="17-06-2021"/>
    <n v="20215021071"/>
    <d v="1899-12-30T08:34:21"/>
    <d v="1899-12-30T00:00:00"/>
    <s v="P"/>
    <n v="0"/>
    <n v="0"/>
    <s v="General (DGWL)"/>
    <m/>
    <n v="1"/>
    <s v=""/>
    <s v=""/>
    <n v="1"/>
  </r>
  <r>
    <n v="449"/>
    <n v="22305"/>
    <n v="22305"/>
    <s v="TANZINA KHATUN"/>
    <x v="48"/>
    <s v="Production"/>
    <s v="Dakkhin Vangnahati, Boiragirchala, Sreepur, Gazipur, Bangladesh."/>
    <x v="5"/>
    <n v="305"/>
    <s v="17-06-2021"/>
    <n v="20215021078"/>
    <d v="1899-12-30T08:26:00"/>
    <d v="1899-12-30T00:00:00"/>
    <s v="P"/>
    <n v="0"/>
    <n v="0"/>
    <s v="General (DGWL)"/>
    <m/>
    <n v="1"/>
    <s v=""/>
    <s v=""/>
    <n v="1"/>
  </r>
  <r>
    <n v="450"/>
    <n v="22307"/>
    <n v="22307"/>
    <s v="KHUSIDA AKTER HASI"/>
    <x v="48"/>
    <s v="Production"/>
    <s v="Dakkhin Vangnahati, Boiragirchala, Sreepur, Gazipur, Bangladesh."/>
    <x v="5"/>
    <n v="313"/>
    <s v="17-06-2021"/>
    <n v="20215021080"/>
    <d v="1899-12-30T08:28:50"/>
    <d v="1899-12-30T00:00:00"/>
    <s v="P"/>
    <n v="0"/>
    <n v="0"/>
    <s v="General (DGWL)"/>
    <m/>
    <n v="1"/>
    <s v=""/>
    <s v=""/>
    <n v="1"/>
  </r>
  <r>
    <n v="451"/>
    <n v="22308"/>
    <n v="22308"/>
    <s v="MST. NASRIN AKTER"/>
    <x v="47"/>
    <s v="Production"/>
    <s v="Dakkhin Vangnahati, Boiragirchala, Sreepur, Gazipur, Bangladesh."/>
    <x v="5"/>
    <n v="315"/>
    <s v="17-06-2021"/>
    <n v="20215021081"/>
    <d v="1899-12-30T08:23:32"/>
    <d v="1899-12-30T00:00:00"/>
    <s v="P"/>
    <n v="0"/>
    <n v="0"/>
    <s v="General (DGWL)"/>
    <m/>
    <n v="1"/>
    <s v=""/>
    <s v=""/>
    <n v="1"/>
  </r>
  <r>
    <n v="452"/>
    <n v="22314"/>
    <n v="22314"/>
    <s v="MST. BEAUTY BEGUM"/>
    <x v="42"/>
    <s v="Production"/>
    <s v="Dakkhin Vangnahati, Boiragirchala, Sreepur, Gazipur, Bangladesh."/>
    <x v="5"/>
    <n v="315"/>
    <s v="17-06-2021"/>
    <n v="20215021086"/>
    <d v="1899-12-30T08:24:49"/>
    <d v="1899-12-30T00:00:00"/>
    <s v="P"/>
    <n v="0"/>
    <n v="0"/>
    <s v="General (DGWL)"/>
    <m/>
    <n v="1"/>
    <s v=""/>
    <s v=""/>
    <n v="1"/>
  </r>
  <r>
    <n v="453"/>
    <n v="22322"/>
    <n v="22322"/>
    <s v="MD. RAHIM"/>
    <x v="42"/>
    <s v="Production"/>
    <s v="Dakkhin Vangnahati, Boiragirchala, Sreepur, Gazipur, Bangladesh."/>
    <x v="5"/>
    <n v="310"/>
    <s v="17-06-2021"/>
    <n v="20215021088"/>
    <d v="1899-12-30T08:20:48"/>
    <d v="1899-12-30T00:00:00"/>
    <s v="P"/>
    <n v="0"/>
    <n v="0"/>
    <s v="General (DGWL)"/>
    <m/>
    <n v="1"/>
    <s v=""/>
    <s v=""/>
    <n v="1"/>
  </r>
  <r>
    <n v="454"/>
    <n v="22333"/>
    <n v="22333"/>
    <s v="MST. HUSNARA BEGUM"/>
    <x v="42"/>
    <s v="Production"/>
    <s v="Dakkhin Vangnahati, Boiragirchala, Sreepur, Gazipur, Bangladesh."/>
    <x v="5"/>
    <n v="310"/>
    <s v="17-06-2021"/>
    <n v="20215021092"/>
    <d v="1899-12-30T08:17:31"/>
    <d v="1899-12-30T00:00:00"/>
    <s v="P"/>
    <n v="0"/>
    <n v="0"/>
    <s v="General (DGWL)"/>
    <m/>
    <n v="1"/>
    <s v=""/>
    <s v=""/>
    <n v="1"/>
  </r>
  <r>
    <n v="455"/>
    <n v="22336"/>
    <n v="22336"/>
    <s v="MST. RUPA AKTER"/>
    <x v="56"/>
    <s v="Production"/>
    <s v="Dakkhin Vangnahati, Boiragirchala, Sreepur, Gazipur, Bangladesh."/>
    <x v="5"/>
    <n v="315"/>
    <s v="17-06-2021"/>
    <n v="20215021095"/>
    <d v="1899-12-30T08:25:52"/>
    <d v="1899-12-30T00:00:00"/>
    <s v="P"/>
    <n v="0"/>
    <n v="0"/>
    <s v="General (DGWL)"/>
    <m/>
    <n v="1"/>
    <s v=""/>
    <s v=""/>
    <n v="1"/>
  </r>
  <r>
    <n v="456"/>
    <n v="22339"/>
    <n v="22339"/>
    <s v="SREE MOTI SADHONA DEBONATH"/>
    <x v="42"/>
    <s v="Production"/>
    <s v="Dakkhin Vangnahati, Boiragirchala, Sreepur, Gazipur, Bangladesh."/>
    <x v="5"/>
    <n v="303"/>
    <s v="17-06-2021"/>
    <n v="20215021098"/>
    <d v="1899-12-30T08:30:29"/>
    <d v="1899-12-30T00:00:00"/>
    <s v="P"/>
    <n v="0"/>
    <n v="0"/>
    <s v="General (DGWL)"/>
    <m/>
    <n v="1"/>
    <s v=""/>
    <s v=""/>
    <n v="1"/>
  </r>
  <r>
    <n v="457"/>
    <n v="22348"/>
    <n v="22348"/>
    <s v="SONIYA AKTER"/>
    <x v="48"/>
    <s v="Production"/>
    <s v="Dakkhin Vangnahati, Boiragirchala, Sreepur, Gazipur, Bangladesh."/>
    <x v="5"/>
    <n v="303"/>
    <s v="17-06-2021"/>
    <n v="20215021101"/>
    <d v="1899-12-30T08:31:17"/>
    <d v="1899-12-30T00:00:00"/>
    <s v="P"/>
    <n v="0"/>
    <n v="0"/>
    <s v="General (DGWL)"/>
    <m/>
    <n v="1"/>
    <s v=""/>
    <s v=""/>
    <n v="1"/>
  </r>
  <r>
    <n v="458"/>
    <n v="22349"/>
    <n v="22349"/>
    <s v="MD. MOZAMMEL HAQUE MORAL"/>
    <x v="47"/>
    <s v="Production"/>
    <s v="Dakkhin Vangnahati, Boiragirchala, Sreepur, Gazipur, Bangladesh."/>
    <x v="5"/>
    <n v="301"/>
    <s v="17-06-2021"/>
    <n v="20215021102"/>
    <d v="1899-12-30T08:15:14"/>
    <d v="1899-12-30T00:00:00"/>
    <s v="P"/>
    <n v="0"/>
    <n v="0"/>
    <s v="General (DGWL)"/>
    <m/>
    <n v="1"/>
    <s v=""/>
    <s v=""/>
    <n v="1"/>
  </r>
  <r>
    <n v="459"/>
    <n v="22350"/>
    <n v="22350"/>
    <s v="MD. SAYDUL ISLAM"/>
    <x v="65"/>
    <s v="Quality"/>
    <s v="Dakkhin Vangnahati, Boiragirchala, Sreepur, Gazipur, Bangladesh."/>
    <x v="5"/>
    <n v="311"/>
    <s v="17-06-2021"/>
    <n v="20215021103"/>
    <d v="1899-12-30T00:00:00"/>
    <d v="1899-12-30T00:00:00"/>
    <s v="A"/>
    <n v="0"/>
    <n v="0"/>
    <s v="General (DGWL)"/>
    <m/>
    <s v=""/>
    <n v="1"/>
    <s v=""/>
    <n v="1"/>
  </r>
  <r>
    <n v="460"/>
    <n v="22389"/>
    <n v="22389"/>
    <s v="MD. AKRAM HOSSEN"/>
    <x v="42"/>
    <s v="Production"/>
    <s v="Dakkhin Vangnahati, Boiragirchala, Sreepur, Gazipur, Bangladesh."/>
    <x v="5"/>
    <n v="313"/>
    <s v="17-06-2021"/>
    <n v="20215021107"/>
    <d v="1899-12-30T08:28:06"/>
    <d v="1899-12-30T00:00:00"/>
    <s v="P"/>
    <n v="0"/>
    <n v="0"/>
    <s v="General (DGWL)"/>
    <m/>
    <n v="1"/>
    <s v=""/>
    <s v=""/>
    <n v="1"/>
  </r>
  <r>
    <n v="461"/>
    <n v="22462"/>
    <n v="22462"/>
    <s v="RASEL MOHAMMED SAGOR"/>
    <x v="54"/>
    <s v="Production"/>
    <s v="Dakkhin Vangnahati, Boiragirchala, Sreepur, Gazipur, Bangladesh."/>
    <x v="5"/>
    <n v="303"/>
    <s v="17-06-2021"/>
    <n v="20215021124"/>
    <d v="1899-12-30T08:26:43"/>
    <d v="1899-12-30T00:00:00"/>
    <s v="P"/>
    <n v="0"/>
    <n v="0"/>
    <s v="General (DGWL)"/>
    <m/>
    <n v="1"/>
    <s v=""/>
    <s v=""/>
    <n v="1"/>
  </r>
  <r>
    <n v="462"/>
    <n v="22432"/>
    <n v="22432"/>
    <s v="MD. TOFAZZUL HOSSEN"/>
    <x v="42"/>
    <s v="Production"/>
    <s v="Dakkhin Vangnahati, Boiragirchala, Sreepur, Gazipur, Bangladesh."/>
    <x v="5"/>
    <n v="313"/>
    <s v="17-06-2021"/>
    <n v="20215021129"/>
    <d v="1899-12-30T08:21:18"/>
    <d v="1899-12-30T00:00:00"/>
    <s v="P"/>
    <n v="0"/>
    <n v="0"/>
    <s v="General (DGWL)"/>
    <m/>
    <n v="1"/>
    <s v=""/>
    <s v=""/>
    <n v="1"/>
  </r>
  <r>
    <n v="463"/>
    <n v="22444"/>
    <n v="22444"/>
    <s v="MD. OBAYADULLAH"/>
    <x v="48"/>
    <s v="Production"/>
    <s v="Dakkhin Vangnahati, Boiragirchala, Sreepur, Gazipur, Bangladesh."/>
    <x v="5"/>
    <n v="303"/>
    <s v="17-06-2021"/>
    <n v="20215021133"/>
    <d v="1899-12-30T08:35:26"/>
    <d v="1899-12-30T00:00:00"/>
    <s v="P"/>
    <n v="0"/>
    <n v="0"/>
    <s v="General (DGWL)"/>
    <m/>
    <n v="1"/>
    <s v=""/>
    <s v=""/>
    <n v="1"/>
  </r>
  <r>
    <n v="464"/>
    <n v="22449"/>
    <n v="22449"/>
    <s v="ASHRAF"/>
    <x v="47"/>
    <s v="Production"/>
    <s v="Dakkhin Vangnahati, Boiragirchala, Sreepur, Gazipur, Bangladesh."/>
    <x v="5"/>
    <n v="303"/>
    <s v="17-06-2021"/>
    <n v="20215021135"/>
    <d v="1899-12-30T08:28:14"/>
    <d v="1899-12-30T00:00:00"/>
    <s v="P"/>
    <n v="0"/>
    <n v="0"/>
    <s v="General (DGWL)"/>
    <m/>
    <n v="1"/>
    <s v=""/>
    <s v=""/>
    <n v="1"/>
  </r>
  <r>
    <n v="465"/>
    <n v="22461"/>
    <n v="22461"/>
    <s v="JOWEL BHUYEAN"/>
    <x v="51"/>
    <s v="Production"/>
    <s v="Dakkhin Vangnahati, Boiragirchala, Sreepur, Gazipur, Bangladesh."/>
    <x v="12"/>
    <m/>
    <s v="17-06-2021"/>
    <n v="20215021140"/>
    <d v="1899-12-30T08:32:44"/>
    <d v="1899-12-30T00:00:00"/>
    <s v="P"/>
    <n v="0"/>
    <n v="0"/>
    <s v="General (DGWL)"/>
    <m/>
    <n v="1"/>
    <s v=""/>
    <s v=""/>
    <n v="1"/>
  </r>
  <r>
    <n v="466"/>
    <n v="22469"/>
    <n v="22469"/>
    <s v="ROZINA AKTER"/>
    <x v="48"/>
    <s v="Production"/>
    <s v="Dakkhin Vangnahati, Boiragirchala, Sreepur, Gazipur, Bangladesh."/>
    <x v="5"/>
    <n v="302"/>
    <s v="17-06-2021"/>
    <n v="20215021143"/>
    <d v="1899-12-30T08:22:28"/>
    <d v="1899-12-30T00:00:00"/>
    <s v="P"/>
    <n v="0"/>
    <n v="0"/>
    <s v="General (DGWL)"/>
    <m/>
    <n v="1"/>
    <s v=""/>
    <s v=""/>
    <n v="1"/>
  </r>
  <r>
    <n v="467"/>
    <n v="22471"/>
    <n v="22471"/>
    <s v="MD. ISMAIL"/>
    <x v="48"/>
    <s v="Production"/>
    <s v="Dakkhin Vangnahati, Boiragirchala, Sreepur, Gazipur, Bangladesh."/>
    <x v="5"/>
    <n v="316"/>
    <s v="17-06-2021"/>
    <n v="20215021144"/>
    <d v="1899-12-30T08:22:28"/>
    <d v="1899-12-30T00:00:00"/>
    <s v="P"/>
    <n v="0"/>
    <n v="0"/>
    <s v="General (DGWL)"/>
    <m/>
    <n v="1"/>
    <s v=""/>
    <s v=""/>
    <n v="1"/>
  </r>
  <r>
    <n v="468"/>
    <n v="22481"/>
    <n v="22481"/>
    <s v="MST. DOLI KHATUN"/>
    <x v="59"/>
    <s v="Production"/>
    <s v="Dakkhin Vangnahati, Boiragirchala, Sreepur, Gazipur, Bangladesh."/>
    <x v="4"/>
    <m/>
    <s v="17-06-2021"/>
    <n v="20215021149"/>
    <d v="1899-12-30T08:30:34"/>
    <d v="1899-12-30T00:00:00"/>
    <s v="P"/>
    <n v="0"/>
    <n v="0"/>
    <s v="General (DGWL)"/>
    <m/>
    <n v="1"/>
    <s v=""/>
    <s v=""/>
    <n v="1"/>
  </r>
  <r>
    <n v="469"/>
    <n v="22468"/>
    <n v="22468"/>
    <s v="ROMENA"/>
    <x v="48"/>
    <s v="Production"/>
    <s v="Dakkhin Vangnahati, Boiragirchala, Sreepur, Gazipur, Bangladesh."/>
    <x v="5"/>
    <n v="313"/>
    <s v="17-06-2021"/>
    <n v="20215021153"/>
    <d v="1899-12-30T08:22:57"/>
    <d v="1899-12-30T00:00:00"/>
    <s v="P"/>
    <n v="0"/>
    <n v="0"/>
    <s v="General (DGWL)"/>
    <m/>
    <n v="1"/>
    <s v=""/>
    <s v=""/>
    <n v="1"/>
  </r>
  <r>
    <n v="470"/>
    <n v="22498"/>
    <n v="22498"/>
    <s v="MD. SAIDUL"/>
    <x v="47"/>
    <s v="Production"/>
    <s v="Dakkhin Vangnahati, Boiragirchala, Sreepur, Gazipur, Bangladesh."/>
    <x v="5"/>
    <n v="302"/>
    <s v="17-06-2021"/>
    <n v="20215021165"/>
    <d v="1899-12-30T08:33:03"/>
    <d v="1899-12-30T00:00:00"/>
    <s v="P"/>
    <n v="0"/>
    <n v="0"/>
    <s v="General (DGWL)"/>
    <m/>
    <n v="1"/>
    <s v=""/>
    <s v=""/>
    <n v="1"/>
  </r>
  <r>
    <n v="471"/>
    <n v="22501"/>
    <n v="22501"/>
    <s v="MD. SUMON -2"/>
    <x v="47"/>
    <s v="Production"/>
    <s v="Dakkhin Vangnahati, Boiragirchala, Sreepur, Gazipur, Bangladesh."/>
    <x v="5"/>
    <n v="302"/>
    <s v="17-06-2021"/>
    <n v="20215021166"/>
    <d v="1899-12-30T08:16:07"/>
    <d v="1899-12-30T00:00:00"/>
    <s v="P"/>
    <n v="0"/>
    <n v="0"/>
    <s v="General (DGWL)"/>
    <m/>
    <n v="1"/>
    <s v=""/>
    <s v=""/>
    <n v="1"/>
  </r>
  <r>
    <n v="472"/>
    <n v="22503"/>
    <n v="22503"/>
    <s v="MD. SUMON MIA"/>
    <x v="48"/>
    <s v="Production"/>
    <s v="Dakkhin Vangnahati, Boiragirchala, Sreepur, Gazipur, Bangladesh."/>
    <x v="5"/>
    <n v="306"/>
    <s v="17-06-2021"/>
    <n v="20215021167"/>
    <d v="1899-12-30T08:16:00"/>
    <d v="1899-12-30T00:00:00"/>
    <s v="P"/>
    <n v="0"/>
    <n v="0"/>
    <s v="General (DGWL)"/>
    <m/>
    <n v="1"/>
    <s v=""/>
    <s v=""/>
    <n v="1"/>
  </r>
  <r>
    <n v="473"/>
    <n v="22507"/>
    <n v="22507"/>
    <s v="KHUKU MONI"/>
    <x v="42"/>
    <s v="Production"/>
    <s v="Dakkhin Vangnahati, Boiragirchala, Sreepur, Gazipur, Bangladesh."/>
    <x v="5"/>
    <n v="302"/>
    <s v="17-06-2021"/>
    <n v="20215021169"/>
    <d v="1899-12-30T08:26:26"/>
    <d v="1899-12-30T00:00:00"/>
    <s v="P"/>
    <n v="0"/>
    <n v="0"/>
    <s v="General (DGWL)"/>
    <m/>
    <n v="1"/>
    <s v=""/>
    <s v=""/>
    <n v="1"/>
  </r>
  <r>
    <n v="474"/>
    <n v="22509"/>
    <n v="22509"/>
    <s v="HOSENEARA"/>
    <x v="42"/>
    <s v="Production"/>
    <s v="Dakkhin Vangnahati, Boiragirchala, Sreepur, Gazipur, Bangladesh."/>
    <x v="5"/>
    <n v="302"/>
    <s v="17-06-2021"/>
    <n v="20215021171"/>
    <d v="1899-12-30T08:15:48"/>
    <d v="1899-12-30T00:00:00"/>
    <s v="P"/>
    <n v="0"/>
    <n v="0"/>
    <s v="General (DGWL)"/>
    <m/>
    <n v="1"/>
    <s v=""/>
    <s v=""/>
    <n v="1"/>
  </r>
  <r>
    <n v="475"/>
    <n v="22510"/>
    <n v="22510"/>
    <s v="MST. LIMA AKTER"/>
    <x v="42"/>
    <s v="Production"/>
    <s v="Dakkhin Vangnahati, Boiragirchala, Sreepur, Gazipur, Bangladesh."/>
    <x v="5"/>
    <n v="302"/>
    <s v="17-06-2021"/>
    <n v="20215021172"/>
    <d v="1899-12-30T08:23:01"/>
    <d v="1899-12-30T00:00:00"/>
    <s v="P"/>
    <n v="0"/>
    <n v="0"/>
    <s v="General (DGWL)"/>
    <m/>
    <n v="1"/>
    <s v=""/>
    <s v=""/>
    <n v="1"/>
  </r>
  <r>
    <n v="476"/>
    <n v="22513"/>
    <n v="22513"/>
    <s v="REKHA BEGUM"/>
    <x v="42"/>
    <s v="Production"/>
    <s v="Dakkhin Vangnahati, Boiragirchala, Sreepur, Gazipur, Bangladesh."/>
    <x v="5"/>
    <n v="302"/>
    <s v="17-06-2021"/>
    <n v="20215021175"/>
    <d v="1899-12-30T08:18:48"/>
    <d v="1899-12-30T00:00:00"/>
    <s v="P"/>
    <n v="0"/>
    <n v="0"/>
    <s v="General (DGWL)"/>
    <m/>
    <n v="1"/>
    <s v=""/>
    <s v=""/>
    <n v="1"/>
  </r>
  <r>
    <n v="477"/>
    <n v="22550"/>
    <n v="22550"/>
    <s v="MD. SHOPON MIA"/>
    <x v="47"/>
    <s v="Production"/>
    <s v="Dakkhin Vangnahati, Boiragirchala, Sreepur, Gazipur, Bangladesh."/>
    <x v="5"/>
    <n v="302"/>
    <s v="17-06-2021"/>
    <n v="20215021177"/>
    <d v="1899-12-30T08:26:50"/>
    <d v="1899-12-30T00:00:00"/>
    <s v="P"/>
    <n v="0"/>
    <n v="0"/>
    <s v="General (DGWL)"/>
    <m/>
    <n v="1"/>
    <s v=""/>
    <s v=""/>
    <n v="1"/>
  </r>
  <r>
    <n v="478"/>
    <n v="22552"/>
    <n v="22552"/>
    <s v="SINTHIYA YEASMIN"/>
    <x v="48"/>
    <s v="Production"/>
    <s v="Dakkhin Vangnahati, Boiragirchala, Sreepur, Gazipur, Bangladesh."/>
    <x v="5"/>
    <n v="305"/>
    <s v="17-06-2021"/>
    <n v="20215021179"/>
    <d v="1899-12-30T00:00:00"/>
    <d v="1899-12-30T00:00:00"/>
    <s v="A"/>
    <n v="0"/>
    <n v="0"/>
    <s v="General (DGWL)"/>
    <m/>
    <s v=""/>
    <n v="1"/>
    <s v=""/>
    <n v="1"/>
  </r>
  <r>
    <n v="479"/>
    <n v="22570"/>
    <n v="22570"/>
    <s v="MD. KHOKON MIA"/>
    <x v="48"/>
    <s v="Production"/>
    <s v="Dakkhin Vangnahati, Boiragirchala, Sreepur, Gazipur, Bangladesh."/>
    <x v="5"/>
    <n v="305"/>
    <s v="17-06-2021"/>
    <n v="20215021191"/>
    <d v="1899-12-30T08:30:15"/>
    <d v="1899-12-30T00:00:00"/>
    <s v="P"/>
    <n v="0"/>
    <n v="0"/>
    <s v="General (DGWL)"/>
    <m/>
    <n v="1"/>
    <s v=""/>
    <s v=""/>
    <n v="1"/>
  </r>
  <r>
    <n v="480"/>
    <n v="22572"/>
    <n v="22572"/>
    <s v="MST. SULTANA"/>
    <x v="56"/>
    <s v="Production"/>
    <s v="Dakkhin Vangnahati, Boiragirchala, Sreepur, Gazipur, Bangladesh."/>
    <x v="5"/>
    <n v="303"/>
    <s v="17-06-2021"/>
    <n v="20215021193"/>
    <d v="1899-12-30T08:13:50"/>
    <d v="1899-12-30T00:00:00"/>
    <s v="P"/>
    <n v="0"/>
    <n v="0"/>
    <s v="General (DGWL)"/>
    <m/>
    <n v="1"/>
    <s v=""/>
    <s v=""/>
    <n v="1"/>
  </r>
  <r>
    <n v="481"/>
    <n v="22573"/>
    <n v="22573"/>
    <s v="SADIKUL ISLAM"/>
    <x v="42"/>
    <s v="Production"/>
    <s v="Dakkhin Vangnahati, Boiragirchala, Sreepur, Gazipur, Bangladesh."/>
    <x v="5"/>
    <n v="302"/>
    <s v="17-06-2021"/>
    <n v="20215021194"/>
    <d v="1899-12-30T00:00:00"/>
    <d v="1899-12-30T00:00:00"/>
    <s v="A"/>
    <n v="0"/>
    <n v="0"/>
    <s v="General (DGWL)"/>
    <m/>
    <s v=""/>
    <n v="1"/>
    <s v=""/>
    <n v="1"/>
  </r>
  <r>
    <n v="482"/>
    <n v="22575"/>
    <n v="22575"/>
    <s v="MD. MILON MIA"/>
    <x v="47"/>
    <s v="Production"/>
    <s v="Dakkhin Vangnahati, Boiragirchala, Sreepur, Gazipur, Bangladesh."/>
    <x v="5"/>
    <n v="301"/>
    <s v="17-06-2021"/>
    <n v="20215021196"/>
    <d v="1899-12-30T08:30:33"/>
    <d v="1899-12-30T00:00:00"/>
    <s v="P"/>
    <n v="0"/>
    <n v="0"/>
    <s v="General (DGWL)"/>
    <m/>
    <n v="1"/>
    <s v=""/>
    <s v=""/>
    <n v="1"/>
  </r>
  <r>
    <n v="483"/>
    <n v="22634"/>
    <n v="22634"/>
    <s v="MST. LIMA"/>
    <x v="48"/>
    <s v="Production"/>
    <s v="Dakkhin Vangnahati, Boiragirchala, Sreepur, Gazipur, Bangladesh."/>
    <x v="5"/>
    <n v="309"/>
    <s v="17-06-2021"/>
    <n v="20215021199"/>
    <d v="1899-12-30T08:33:23"/>
    <d v="1899-12-30T00:00:00"/>
    <s v="P"/>
    <n v="0"/>
    <n v="0"/>
    <s v="General (DGWL)"/>
    <m/>
    <n v="1"/>
    <s v=""/>
    <s v=""/>
    <n v="1"/>
  </r>
  <r>
    <n v="484"/>
    <n v="22636"/>
    <n v="22636"/>
    <s v="MST. JOSNA KHATUN"/>
    <x v="48"/>
    <s v="Production"/>
    <s v="Dakkhin Vangnahati, Boiragirchala, Sreepur, Gazipur, Bangladesh."/>
    <x v="5"/>
    <n v="304"/>
    <s v="17-06-2021"/>
    <n v="20215021200"/>
    <d v="1899-12-30T08:25:29"/>
    <d v="1899-12-30T00:00:00"/>
    <s v="P"/>
    <n v="0"/>
    <n v="0"/>
    <s v="General (DGWL)"/>
    <m/>
    <n v="1"/>
    <s v=""/>
    <s v=""/>
    <n v="1"/>
  </r>
  <r>
    <n v="485"/>
    <n v="22640"/>
    <n v="22640"/>
    <s v="MST. MOSLAMA BEGUM"/>
    <x v="42"/>
    <s v="Production"/>
    <s v="Dakkhin Vangnahati, Boiragirchala, Sreepur, Gazipur, Bangladesh."/>
    <x v="5"/>
    <n v="304"/>
    <s v="17-06-2021"/>
    <n v="20215021202"/>
    <d v="1899-12-30T08:34:12"/>
    <d v="1899-12-30T00:00:00"/>
    <s v="P"/>
    <n v="0"/>
    <n v="0"/>
    <s v="General (DGWL)"/>
    <m/>
    <n v="1"/>
    <s v=""/>
    <s v=""/>
    <n v="1"/>
  </r>
  <r>
    <n v="486"/>
    <n v="22652"/>
    <n v="22652"/>
    <s v="MST. RASHIDA KHATUN"/>
    <x v="42"/>
    <s v="Production"/>
    <s v="Dakkhin Vangnahati, Boiragirchala, Sreepur, Gazipur, Bangladesh."/>
    <x v="5"/>
    <n v="305"/>
    <s v="17-06-2021"/>
    <n v="20215021210"/>
    <d v="1899-12-30T08:25:00"/>
    <d v="1899-12-30T00:00:00"/>
    <s v="P"/>
    <n v="0"/>
    <n v="0"/>
    <s v="General (DGWL)"/>
    <m/>
    <n v="1"/>
    <s v=""/>
    <s v=""/>
    <n v="1"/>
  </r>
  <r>
    <n v="487"/>
    <n v="22653"/>
    <n v="22653"/>
    <s v="MST. AMENA KHATUN"/>
    <x v="42"/>
    <s v="Production"/>
    <s v="Dakkhin Vangnahati, Boiragirchala, Sreepur, Gazipur, Bangladesh."/>
    <x v="5"/>
    <n v="304"/>
    <s v="17-06-2021"/>
    <n v="20215021211"/>
    <d v="1899-12-30T08:19:48"/>
    <d v="1899-12-30T00:00:00"/>
    <s v="P"/>
    <n v="0"/>
    <n v="0"/>
    <s v="General (DGWL)"/>
    <m/>
    <n v="1"/>
    <s v=""/>
    <s v=""/>
    <n v="1"/>
  </r>
  <r>
    <n v="488"/>
    <n v="22666"/>
    <n v="22666"/>
    <s v="SHAHINUR"/>
    <x v="42"/>
    <s v="Production"/>
    <s v="Dakkhin Vangnahati, Boiragirchala, Sreepur, Gazipur, Bangladesh."/>
    <x v="5"/>
    <n v="305"/>
    <s v="17-06-2021"/>
    <n v="20215021215"/>
    <d v="1899-12-30T00:00:00"/>
    <d v="1899-12-30T00:00:00"/>
    <s v="A"/>
    <n v="0"/>
    <n v="0"/>
    <s v="General (DGWL)"/>
    <m/>
    <s v=""/>
    <n v="1"/>
    <s v=""/>
    <n v="1"/>
  </r>
  <r>
    <n v="489"/>
    <n v="22671"/>
    <n v="22671"/>
    <s v="MST. JORINA BEGUM"/>
    <x v="42"/>
    <s v="Production"/>
    <s v="Dakkhin Vangnahati, Boiragirchala, Sreepur, Gazipur, Bangladesh."/>
    <x v="5"/>
    <n v="302"/>
    <s v="17-06-2021"/>
    <n v="20215021216"/>
    <d v="1899-12-30T08:30:25"/>
    <d v="1899-12-30T00:00:00"/>
    <s v="P"/>
    <n v="0"/>
    <n v="0"/>
    <s v="General (DGWL)"/>
    <m/>
    <n v="1"/>
    <s v=""/>
    <s v=""/>
    <n v="1"/>
  </r>
  <r>
    <n v="490"/>
    <n v="22672"/>
    <n v="22672"/>
    <s v="JANNATUL RIYA"/>
    <x v="42"/>
    <s v="Production"/>
    <s v="Dakkhin Vangnahati, Boiragirchala, Sreepur, Gazipur, Bangladesh."/>
    <x v="5"/>
    <n v="302"/>
    <s v="17-06-2021"/>
    <n v="20215021217"/>
    <d v="1899-12-30T08:32:07"/>
    <d v="1899-12-30T00:00:00"/>
    <s v="P"/>
    <n v="0"/>
    <n v="0"/>
    <s v="General (DGWL)"/>
    <m/>
    <n v="1"/>
    <s v=""/>
    <s v=""/>
    <n v="1"/>
  </r>
  <r>
    <n v="491"/>
    <n v="22682"/>
    <n v="22682"/>
    <s v="MD. BILLAL HOSSEN"/>
    <x v="52"/>
    <s v="Production"/>
    <s v="Dakkhin Vangnahati, Boiragirchala, Sreepur, Gazipur, Bangladesh."/>
    <x v="5"/>
    <n v="315"/>
    <s v="17-06-2021"/>
    <n v="20215021221"/>
    <d v="1899-12-30T07:58:45"/>
    <d v="1899-12-30T00:00:00"/>
    <s v="P"/>
    <n v="0"/>
    <n v="0"/>
    <s v="General (DGWL)"/>
    <m/>
    <n v="1"/>
    <s v=""/>
    <s v=""/>
    <n v="1"/>
  </r>
  <r>
    <n v="492"/>
    <n v="22684"/>
    <n v="22684"/>
    <s v="RAIHAN UDDIN"/>
    <x v="50"/>
    <s v="Quality"/>
    <s v="Dakkhin Vangnahati, Boiragirchala, Sreepur, Gazipur, Bangladesh."/>
    <x v="5"/>
    <n v="306"/>
    <s v="17-06-2021"/>
    <n v="20215021222"/>
    <d v="1899-12-30T08:26:00"/>
    <d v="1899-12-30T00:00:00"/>
    <s v="P"/>
    <n v="0"/>
    <n v="0"/>
    <s v="General (DGWL)"/>
    <m/>
    <n v="1"/>
    <s v=""/>
    <s v=""/>
    <n v="1"/>
  </r>
  <r>
    <n v="493"/>
    <n v="22692"/>
    <n v="22692"/>
    <s v="MD. EDRIS ALI"/>
    <x v="42"/>
    <s v="Production"/>
    <s v="Dakkhin Vangnahati, Boiragirchala, Sreepur, Gazipur, Bangladesh."/>
    <x v="12"/>
    <m/>
    <s v="17-06-2021"/>
    <n v="20215021224"/>
    <d v="1899-12-30T08:28:22"/>
    <d v="1899-12-30T00:00:00"/>
    <s v="P"/>
    <n v="0"/>
    <n v="0"/>
    <s v="General (DGWL)"/>
    <m/>
    <n v="1"/>
    <s v=""/>
    <s v=""/>
    <n v="1"/>
  </r>
  <r>
    <n v="494"/>
    <n v="22698"/>
    <n v="22698"/>
    <s v="MD. MUKLESUR RAHMAN"/>
    <x v="50"/>
    <s v="Quality"/>
    <s v="Dakkhin Vangnahati, Boiragirchala, Sreepur, Gazipur, Bangladesh."/>
    <x v="12"/>
    <m/>
    <s v="17-06-2021"/>
    <n v="20215021226"/>
    <d v="1899-12-30T08:26:00"/>
    <d v="1899-12-30T00:00:00"/>
    <s v="P"/>
    <n v="0"/>
    <n v="0"/>
    <s v="General (DGWL)"/>
    <m/>
    <n v="1"/>
    <s v=""/>
    <s v=""/>
    <n v="1"/>
  </r>
  <r>
    <n v="495"/>
    <n v="22702"/>
    <n v="22702"/>
    <s v="TANZINA KHATUN"/>
    <x v="50"/>
    <s v="Quality"/>
    <s v="Dakkhin Vangnahati, Boiragirchala, Sreepur, Gazipur, Bangladesh."/>
    <x v="12"/>
    <m/>
    <s v="17-06-2021"/>
    <n v="20215021228"/>
    <d v="1899-12-30T08:11:47"/>
    <d v="1899-12-30T00:00:00"/>
    <s v="P"/>
    <n v="0"/>
    <n v="0"/>
    <s v="General (DGWL)"/>
    <m/>
    <n v="1"/>
    <s v=""/>
    <s v=""/>
    <n v="1"/>
  </r>
  <r>
    <n v="496"/>
    <n v="22726"/>
    <n v="22726"/>
    <s v="MD. ABDUL KADER"/>
    <x v="46"/>
    <s v="Production"/>
    <s v="Dakkhin Vangnahati, Boiragirchala, Sreepur, Gazipur, Bangladesh."/>
    <x v="4"/>
    <m/>
    <s v="17-06-2021"/>
    <n v="20215021234"/>
    <d v="1899-12-30T08:30:05"/>
    <d v="1899-12-30T00:00:00"/>
    <s v="P"/>
    <n v="0"/>
    <n v="0"/>
    <s v="General (DGWL)"/>
    <m/>
    <n v="1"/>
    <s v=""/>
    <s v=""/>
    <n v="1"/>
  </r>
  <r>
    <n v="497"/>
    <n v="22731"/>
    <n v="22731"/>
    <s v="MD. GIYASUDDIN"/>
    <x v="50"/>
    <s v="Quality"/>
    <s v="Dakkhin Vangnahati, Boiragirchala, Sreepur, Gazipur, Bangladesh."/>
    <x v="4"/>
    <m/>
    <s v="17-06-2021"/>
    <n v="20215021235"/>
    <d v="1899-12-30T08:19:02"/>
    <d v="1899-12-30T00:00:00"/>
    <s v="P"/>
    <n v="0"/>
    <n v="0"/>
    <s v="General (DGWL)"/>
    <m/>
    <n v="1"/>
    <s v=""/>
    <s v=""/>
    <n v="1"/>
  </r>
  <r>
    <n v="498"/>
    <n v="22740"/>
    <n v="22740"/>
    <s v="MST. TANZINA"/>
    <x v="42"/>
    <s v="Production"/>
    <s v="Dakkhin Vangnahati, Boiragirchala, Sreepur, Gazipur, Bangladesh."/>
    <x v="5"/>
    <n v="305"/>
    <s v="17-06-2021"/>
    <n v="20215021239"/>
    <d v="1899-12-30T08:26:00"/>
    <d v="1899-12-30T00:00:00"/>
    <s v="P"/>
    <n v="0"/>
    <n v="0"/>
    <s v="General (DGWL)"/>
    <m/>
    <n v="1"/>
    <s v=""/>
    <s v=""/>
    <n v="1"/>
  </r>
  <r>
    <n v="499"/>
    <n v="22741"/>
    <n v="22741"/>
    <s v="IRIN AKTER"/>
    <x v="42"/>
    <s v="Production"/>
    <s v="Dakkhin Vangnahati, Boiragirchala, Sreepur, Gazipur, Bangladesh."/>
    <x v="5"/>
    <n v="304"/>
    <s v="17-06-2021"/>
    <n v="20215021240"/>
    <d v="1899-12-30T08:18:40"/>
    <d v="1899-12-30T00:00:00"/>
    <s v="P"/>
    <n v="0"/>
    <n v="0"/>
    <s v="General (DGWL)"/>
    <m/>
    <n v="1"/>
    <s v=""/>
    <s v=""/>
    <n v="1"/>
  </r>
  <r>
    <n v="500"/>
    <n v="22743"/>
    <n v="22743"/>
    <s v="MST. SABEKUNNAHER"/>
    <x v="42"/>
    <s v="Production"/>
    <s v="Dakkhin Vangnahati, Boiragirchala, Sreepur, Gazipur, Bangladesh."/>
    <x v="5"/>
    <n v="313"/>
    <s v="17-06-2021"/>
    <n v="20215021242"/>
    <d v="1899-12-30T08:15:34"/>
    <d v="1899-12-30T00:00:00"/>
    <s v="P"/>
    <n v="0"/>
    <n v="0"/>
    <s v="General (DGWL)"/>
    <m/>
    <n v="1"/>
    <s v=""/>
    <s v=""/>
    <n v="1"/>
  </r>
  <r>
    <n v="501"/>
    <n v="22748"/>
    <n v="22748"/>
    <s v="ARSAD"/>
    <x v="47"/>
    <s v="Production"/>
    <s v="Dakkhin Vangnahati, Boiragirchala, Sreepur, Gazipur, Bangladesh."/>
    <x v="5"/>
    <n v="305"/>
    <s v="17-06-2021"/>
    <n v="20215021246"/>
    <d v="1899-12-30T08:30:23"/>
    <d v="1899-12-30T00:00:00"/>
    <s v="P"/>
    <n v="0"/>
    <n v="0"/>
    <s v="General (DGWL)"/>
    <m/>
    <n v="1"/>
    <s v=""/>
    <s v=""/>
    <n v="1"/>
  </r>
  <r>
    <n v="502"/>
    <n v="22699"/>
    <n v="22699"/>
    <s v="MST. RUMA AKTER"/>
    <x v="42"/>
    <s v="Production"/>
    <s v="Dakkhin Vangnahati, Boiragirchala, Sreepur, Gazipur, Bangladesh."/>
    <x v="5"/>
    <n v="305"/>
    <s v="17-06-2021"/>
    <n v="20215021251"/>
    <d v="1899-12-30T08:29:00"/>
    <d v="1899-12-30T00:00:00"/>
    <s v="P"/>
    <n v="0"/>
    <n v="0"/>
    <s v="General (DGWL)"/>
    <m/>
    <n v="1"/>
    <s v=""/>
    <s v=""/>
    <n v="1"/>
  </r>
  <r>
    <n v="503"/>
    <n v="22703"/>
    <n v="22703"/>
    <s v="SONIYA AKTER"/>
    <x v="42"/>
    <s v="Production"/>
    <s v="Dakkhin Vangnahati, Boiragirchala, Sreepur, Gazipur, Bangladesh."/>
    <x v="5"/>
    <n v="304"/>
    <s v="17-06-2021"/>
    <n v="20215021253"/>
    <d v="1899-12-30T08:33:14"/>
    <d v="1899-12-30T00:00:00"/>
    <s v="P"/>
    <n v="0"/>
    <n v="0"/>
    <s v="General (DGWL)"/>
    <m/>
    <n v="1"/>
    <s v=""/>
    <s v=""/>
    <n v="1"/>
  </r>
  <r>
    <n v="504"/>
    <n v="22704"/>
    <n v="22704"/>
    <s v="JESMIN"/>
    <x v="42"/>
    <s v="Production"/>
    <s v="Dakkhin Vangnahati, Boiragirchala, Sreepur, Gazipur, Bangladesh."/>
    <x v="5"/>
    <n v="313"/>
    <s v="17-06-2021"/>
    <n v="20215021254"/>
    <d v="1899-12-30T08:22:24"/>
    <d v="1899-12-30T00:00:00"/>
    <s v="P"/>
    <n v="0"/>
    <n v="0"/>
    <s v="General (DGWL)"/>
    <m/>
    <n v="1"/>
    <s v=""/>
    <s v=""/>
    <n v="1"/>
  </r>
  <r>
    <n v="505"/>
    <n v="22710"/>
    <n v="22710"/>
    <s v="LIZA AKTER"/>
    <x v="43"/>
    <s v="Production"/>
    <s v="Dakkhin Vangnahati, Boiragirchala, Sreepur, Gazipur, Bangladesh."/>
    <x v="5"/>
    <n v="301"/>
    <s v="17-06-2021"/>
    <n v="20215021257"/>
    <d v="1899-12-30T08:27:35"/>
    <d v="1899-12-30T00:00:00"/>
    <s v="P"/>
    <n v="0"/>
    <n v="0"/>
    <s v="General (DGWL)"/>
    <m/>
    <n v="1"/>
    <s v=""/>
    <s v=""/>
    <n v="1"/>
  </r>
  <r>
    <n v="506"/>
    <n v="22714"/>
    <n v="22714"/>
    <s v="MST. FARZANA AKTER"/>
    <x v="55"/>
    <s v="Production"/>
    <s v="Dakkhin Vangnahati, Boiragirchala, Sreepur, Gazipur, Bangladesh."/>
    <x v="12"/>
    <m/>
    <s v="17-06-2021"/>
    <n v="20215021258"/>
    <d v="1899-12-30T08:39:20"/>
    <d v="1899-12-30T00:00:00"/>
    <s v="D"/>
    <n v="9"/>
    <n v="0"/>
    <s v="General (DGWL)"/>
    <m/>
    <n v="1"/>
    <s v=""/>
    <s v=""/>
    <n v="1"/>
  </r>
  <r>
    <n v="507"/>
    <n v="22733"/>
    <n v="22733"/>
    <s v="RUMAN MIA"/>
    <x v="66"/>
    <s v="Production"/>
    <s v="Dakkhin Vangnahati, Boiragirchala, Sreepur, Gazipur, Bangladesh."/>
    <x v="5"/>
    <n v="305"/>
    <s v="17-06-2021"/>
    <n v="20215021262"/>
    <d v="1899-12-30T00:00:00"/>
    <d v="1899-12-30T00:00:00"/>
    <s v="A"/>
    <n v="0"/>
    <n v="0"/>
    <s v="General (DGWL)"/>
    <m/>
    <s v=""/>
    <n v="1"/>
    <s v=""/>
    <n v="1"/>
  </r>
  <r>
    <n v="508"/>
    <n v="22739"/>
    <n v="22739"/>
    <s v="MASTURA AKTER"/>
    <x v="50"/>
    <s v="Quality"/>
    <s v="Dakkhin Vangnahati, Boiragirchala, Sreepur, Gazipur, Bangladesh."/>
    <x v="5"/>
    <n v="301"/>
    <s v="17-06-2021"/>
    <n v="20215021264"/>
    <d v="1899-12-30T08:18:08"/>
    <d v="1899-12-30T00:00:00"/>
    <s v="P"/>
    <n v="0"/>
    <n v="0"/>
    <s v="General (DGWL)"/>
    <m/>
    <n v="1"/>
    <s v=""/>
    <s v=""/>
    <n v="1"/>
  </r>
  <r>
    <n v="509"/>
    <n v="22781"/>
    <n v="22781"/>
    <s v="AIVE AKTER"/>
    <x v="70"/>
    <s v="Quality"/>
    <s v="Dakkhin Vangnahati, Boiragirchala, Sreepur, Gazipur, Bangladesh."/>
    <x v="12"/>
    <m/>
    <s v="17-06-2021"/>
    <n v="20215021267"/>
    <d v="1899-12-30T08:28:00"/>
    <d v="1899-12-30T00:00:00"/>
    <s v="P"/>
    <n v="0"/>
    <n v="0"/>
    <s v="General (DGWL)"/>
    <m/>
    <n v="1"/>
    <s v=""/>
    <s v=""/>
    <n v="1"/>
  </r>
  <r>
    <n v="510"/>
    <n v="22782"/>
    <n v="22782"/>
    <s v="SABINA"/>
    <x v="50"/>
    <s v="Quality"/>
    <s v="Dakkhin Vangnahati, Boiragirchala, Sreepur, Gazipur, Bangladesh."/>
    <x v="12"/>
    <m/>
    <s v="17-06-2021"/>
    <n v="20215021268"/>
    <d v="1899-12-30T08:20:01"/>
    <d v="1899-12-30T00:00:00"/>
    <s v="P"/>
    <n v="0"/>
    <n v="0"/>
    <s v="General (DGWL)"/>
    <m/>
    <n v="1"/>
    <s v=""/>
    <s v=""/>
    <n v="1"/>
  </r>
  <r>
    <n v="511"/>
    <n v="22789"/>
    <n v="22789"/>
    <s v="NAZMA AKTER"/>
    <x v="55"/>
    <s v="Production"/>
    <s v="Dakkhin Vangnahati, Boiragirchala, Sreepur, Gazipur, Bangladesh."/>
    <x v="12"/>
    <m/>
    <s v="17-06-2021"/>
    <n v="20215021269"/>
    <d v="1899-12-30T08:34:31"/>
    <d v="1899-12-30T00:00:00"/>
    <s v="P"/>
    <n v="0"/>
    <n v="0"/>
    <s v="General (DGWL)"/>
    <m/>
    <n v="1"/>
    <s v=""/>
    <s v=""/>
    <n v="1"/>
  </r>
  <r>
    <n v="512"/>
    <n v="22794"/>
    <n v="22794"/>
    <s v="MST. RONJONA BIBI"/>
    <x v="48"/>
    <s v="Production"/>
    <s v="Dakkhin Vangnahati, Boiragirchala, Sreepur, Gazipur, Bangladesh."/>
    <x v="5"/>
    <n v="304"/>
    <s v="17-06-2021"/>
    <n v="20215021274"/>
    <d v="1899-12-30T08:14:42"/>
    <d v="1899-12-30T00:00:00"/>
    <s v="P"/>
    <n v="0"/>
    <n v="0"/>
    <s v="General (DGWL)"/>
    <m/>
    <n v="1"/>
    <s v=""/>
    <s v=""/>
    <n v="1"/>
  </r>
  <r>
    <n v="513"/>
    <n v="22801"/>
    <n v="22801"/>
    <s v="JONI"/>
    <x v="42"/>
    <s v="Production"/>
    <s v="Dakkhin Vangnahati, Boiragirchala, Sreepur, Gazipur, Bangladesh."/>
    <x v="5"/>
    <n v="304"/>
    <s v="17-06-2021"/>
    <n v="20215021277"/>
    <d v="1899-12-30T08:46:47"/>
    <d v="1899-12-30T00:00:00"/>
    <s v="D"/>
    <n v="16"/>
    <n v="0"/>
    <s v="General (DGWL)"/>
    <m/>
    <n v="1"/>
    <s v=""/>
    <s v=""/>
    <n v="1"/>
  </r>
  <r>
    <n v="514"/>
    <n v="22805"/>
    <n v="22805"/>
    <s v="NAZMA"/>
    <x v="46"/>
    <s v="Production"/>
    <s v="Dakkhin Vangnahati, Boiragirchala, Sreepur, Gazipur, Bangladesh."/>
    <x v="4"/>
    <m/>
    <s v="17-06-2021"/>
    <n v="20215021281"/>
    <d v="1899-12-30T08:17:50"/>
    <d v="1899-12-30T00:00:00"/>
    <s v="P"/>
    <n v="0"/>
    <n v="0"/>
    <s v="General (DGWL)"/>
    <m/>
    <n v="1"/>
    <s v=""/>
    <s v=""/>
    <n v="1"/>
  </r>
  <r>
    <n v="515"/>
    <n v="22832"/>
    <n v="22832"/>
    <s v="MST. HASINA KHATUN"/>
    <x v="48"/>
    <s v="Production"/>
    <s v="Dakkhin Vangnahati, Boiragirchala, Sreepur, Gazipur, Bangladesh."/>
    <x v="5"/>
    <n v="301"/>
    <s v="17-06-2021"/>
    <n v="20215021289"/>
    <d v="1899-12-30T08:13:49"/>
    <d v="1899-12-30T00:00:00"/>
    <s v="P"/>
    <n v="0"/>
    <n v="0"/>
    <s v="General (DGWL)"/>
    <m/>
    <n v="1"/>
    <s v=""/>
    <s v=""/>
    <n v="1"/>
  </r>
  <r>
    <n v="516"/>
    <n v="22834"/>
    <n v="22834"/>
    <s v="AKLIMA AKTER"/>
    <x v="42"/>
    <s v="Production"/>
    <s v="Dakkhin Vangnahati, Boiragirchala, Sreepur, Gazipur, Bangladesh."/>
    <x v="5"/>
    <n v="301"/>
    <s v="17-06-2021"/>
    <n v="20215021291"/>
    <d v="1899-12-30T08:23:37"/>
    <d v="1899-12-30T00:00:00"/>
    <s v="P"/>
    <n v="0"/>
    <n v="0"/>
    <s v="General (DGWL)"/>
    <m/>
    <n v="1"/>
    <s v=""/>
    <s v=""/>
    <n v="1"/>
  </r>
  <r>
    <n v="517"/>
    <n v="22853"/>
    <n v="22853"/>
    <s v="MASUD RANA"/>
    <x v="72"/>
    <s v="Production"/>
    <s v="Dakkhin Vangnahati, Boiragirchala, Sreepur, Gazipur, Bangladesh."/>
    <x v="4"/>
    <m/>
    <s v="17-06-2021"/>
    <n v="20215021296"/>
    <d v="1899-12-30T08:28:10"/>
    <d v="1899-12-30T00:00:00"/>
    <s v="P"/>
    <n v="0"/>
    <n v="0"/>
    <s v="General (DGWL)"/>
    <m/>
    <n v="1"/>
    <s v=""/>
    <s v=""/>
    <n v="1"/>
  </r>
  <r>
    <n v="518"/>
    <n v="22855"/>
    <n v="22855"/>
    <s v="MD. SHORIF SHEIKH"/>
    <x v="48"/>
    <s v="Production"/>
    <s v="Dakkhin Vangnahati, Boiragirchala, Sreepur, Gazipur, Bangladesh."/>
    <x v="5"/>
    <n v="302"/>
    <s v="17-06-2021"/>
    <n v="20215021298"/>
    <d v="1899-12-30T00:00:00"/>
    <d v="1899-12-30T00:00:00"/>
    <s v="A"/>
    <n v="0"/>
    <n v="0"/>
    <s v="General (DGWL)"/>
    <m/>
    <s v=""/>
    <n v="1"/>
    <s v=""/>
    <n v="1"/>
  </r>
  <r>
    <n v="519"/>
    <n v="22856"/>
    <n v="22856"/>
    <s v="JESMIN AKTER"/>
    <x v="48"/>
    <s v="Production"/>
    <s v="Dakkhin Vangnahati, Boiragirchala, Sreepur, Gazipur, Bangladesh."/>
    <x v="5"/>
    <n v="304"/>
    <s v="17-06-2021"/>
    <n v="20215021299"/>
    <d v="1899-12-30T08:21:45"/>
    <d v="1899-12-30T00:00:00"/>
    <s v="P"/>
    <n v="0"/>
    <n v="0"/>
    <s v="General (DGWL)"/>
    <m/>
    <n v="1"/>
    <s v=""/>
    <s v=""/>
    <n v="1"/>
  </r>
  <r>
    <n v="520"/>
    <n v="22909"/>
    <n v="22909"/>
    <s v="MST. RUJINA KHATUN"/>
    <x v="42"/>
    <s v="Production"/>
    <s v="Dakkhin Vangnahati, Boiragirchala, Sreepur, Gazipur, Bangladesh."/>
    <x v="5"/>
    <n v="304"/>
    <s v="17-06-2021"/>
    <n v="20215021308"/>
    <d v="1899-12-30T08:21:09"/>
    <d v="1899-12-30T00:00:00"/>
    <s v="P"/>
    <n v="0"/>
    <n v="0"/>
    <s v="General (DGWL)"/>
    <m/>
    <n v="1"/>
    <s v=""/>
    <s v=""/>
    <n v="1"/>
  </r>
  <r>
    <n v="521"/>
    <n v="22936"/>
    <n v="22936"/>
    <s v="SHEPON MIA"/>
    <x v="61"/>
    <s v="Production"/>
    <s v="Dakkhin Vangnahati, Boiragirchala, Sreepur, Gazipur, Bangladesh."/>
    <x v="12"/>
    <s v="P"/>
    <s v="17-06-2021"/>
    <n v="20215021315"/>
    <d v="1899-12-30T08:33:27"/>
    <d v="1899-12-30T00:00:00"/>
    <s v="P"/>
    <n v="0"/>
    <n v="0"/>
    <s v="General (DGWL)"/>
    <m/>
    <n v="1"/>
    <s v=""/>
    <s v=""/>
    <n v="1"/>
  </r>
  <r>
    <n v="522"/>
    <n v="22940"/>
    <n v="22940"/>
    <s v="MST. RUNA AKTER"/>
    <x v="42"/>
    <s v="Production"/>
    <s v="Dakkhin Vangnahati, Boiragirchala, Sreepur, Gazipur, Bangladesh."/>
    <x v="5"/>
    <n v="306"/>
    <s v="17-06-2021"/>
    <n v="20215021318"/>
    <d v="1899-12-30T08:37:40"/>
    <d v="1899-12-30T00:00:00"/>
    <s v="D"/>
    <n v="7"/>
    <n v="0"/>
    <s v="General (DGWL)"/>
    <m/>
    <n v="1"/>
    <s v=""/>
    <s v=""/>
    <n v="1"/>
  </r>
  <r>
    <n v="523"/>
    <n v="22943"/>
    <n v="22943"/>
    <s v="MD. JENARUL HAQUE"/>
    <x v="42"/>
    <s v="Production"/>
    <s v="Dakkhin Vangnahati, Boiragirchala, Sreepur, Gazipur, Bangladesh."/>
    <x v="5"/>
    <n v="308"/>
    <s v="17-06-2021"/>
    <n v="20215021321"/>
    <d v="1899-12-30T08:35:38"/>
    <d v="1899-12-30T00:00:00"/>
    <s v="P"/>
    <n v="0"/>
    <n v="0"/>
    <s v="General (DGWL)"/>
    <m/>
    <n v="1"/>
    <s v=""/>
    <s v=""/>
    <n v="1"/>
  </r>
  <r>
    <n v="524"/>
    <n v="22944"/>
    <n v="22944"/>
    <s v="MD. ABDUR RAZZAK ALI"/>
    <x v="52"/>
    <s v="Production"/>
    <s v="Dakkhin Vangnahati, Boiragirchala, Sreepur, Gazipur, Bangladesh."/>
    <x v="5"/>
    <n v="306"/>
    <s v="17-06-2021"/>
    <n v="20215021322"/>
    <d v="1899-12-30T08:29:02"/>
    <d v="1899-12-30T00:00:00"/>
    <s v="P"/>
    <n v="0"/>
    <n v="0"/>
    <s v="General (DGWL)"/>
    <m/>
    <n v="1"/>
    <s v=""/>
    <s v=""/>
    <n v="1"/>
  </r>
  <r>
    <n v="525"/>
    <n v="22945"/>
    <n v="22945"/>
    <s v="MD. ABUL KASEM"/>
    <x v="50"/>
    <s v="Quality"/>
    <s v="Dakkhin Vangnahati, Boiragirchala, Sreepur, Gazipur, Bangladesh."/>
    <x v="6"/>
    <m/>
    <s v="17-06-2021"/>
    <n v="20215021323"/>
    <d v="1899-12-30T08:22:51"/>
    <d v="1899-12-30T00:00:00"/>
    <s v="P"/>
    <n v="0"/>
    <n v="0"/>
    <s v="General (DGWL)"/>
    <m/>
    <n v="1"/>
    <s v=""/>
    <s v=""/>
    <n v="1"/>
  </r>
  <r>
    <n v="526"/>
    <n v="22946"/>
    <n v="22946"/>
    <s v="MD. NAZRUL ISLAM"/>
    <x v="73"/>
    <s v="Production"/>
    <s v="Dakkhin Vangnahati, Boiragirchala, Sreepur, Gazipur, Bangladesh."/>
    <x v="4"/>
    <m/>
    <s v="17-06-2021"/>
    <n v="20215021324"/>
    <d v="1899-12-30T08:32:06"/>
    <d v="1899-12-30T00:00:00"/>
    <s v="P"/>
    <n v="0"/>
    <n v="0"/>
    <s v="General (DGWL)"/>
    <m/>
    <n v="1"/>
    <s v=""/>
    <s v=""/>
    <n v="1"/>
  </r>
  <r>
    <n v="527"/>
    <n v="22947"/>
    <n v="22947"/>
    <s v="MST. PARVIN AKTER"/>
    <x v="42"/>
    <s v="Production"/>
    <s v="Dakkhin Vangnahati, Boiragirchala, Sreepur, Gazipur, Bangladesh."/>
    <x v="5"/>
    <n v="304"/>
    <s v="17-06-2021"/>
    <n v="20215021325"/>
    <d v="1899-12-30T08:14:34"/>
    <d v="1899-12-30T00:00:00"/>
    <s v="P"/>
    <n v="0"/>
    <n v="0"/>
    <s v="General (DGWL)"/>
    <m/>
    <n v="1"/>
    <s v=""/>
    <s v=""/>
    <n v="1"/>
  </r>
  <r>
    <n v="528"/>
    <n v="22957"/>
    <n v="22957"/>
    <s v="MST. SHERINA KHATUN"/>
    <x v="50"/>
    <s v="Quality"/>
    <s v="Dakkhin Vangnahati, Boiragirchala, Sreepur, Gazipur, Bangladesh."/>
    <x v="5"/>
    <n v="305"/>
    <s v="17-06-2021"/>
    <n v="20215021330"/>
    <d v="1899-12-30T08:13:56"/>
    <d v="1899-12-30T00:00:00"/>
    <s v="P"/>
    <n v="0"/>
    <n v="0"/>
    <s v="General (DGWL)"/>
    <m/>
    <n v="1"/>
    <s v=""/>
    <s v=""/>
    <n v="1"/>
  </r>
  <r>
    <n v="529"/>
    <n v="22974"/>
    <n v="22974"/>
    <s v="JOHIRUL ISLAM"/>
    <x v="55"/>
    <s v="Production"/>
    <s v="Dakkhin Vangnahati, Boiragirchala, Sreepur, Gazipur, Bangladesh."/>
    <x v="12"/>
    <s v="P"/>
    <s v="17-06-2021"/>
    <n v="20215021333"/>
    <d v="1899-12-30T08:33:35"/>
    <d v="1899-12-30T00:00:00"/>
    <s v="P"/>
    <n v="0"/>
    <n v="0"/>
    <s v="General (DGWL)"/>
    <m/>
    <n v="1"/>
    <s v=""/>
    <s v=""/>
    <n v="1"/>
  </r>
  <r>
    <n v="530"/>
    <n v="22975"/>
    <n v="22975"/>
    <s v="JOBAIYA AKTER"/>
    <x v="50"/>
    <s v="Quality"/>
    <s v="Dakkhin Vangnahati, Boiragirchala, Sreepur, Gazipur, Bangladesh."/>
    <x v="5"/>
    <n v="312"/>
    <s v="17-06-2021"/>
    <n v="20215021334"/>
    <d v="1899-12-30T08:17:44"/>
    <d v="1899-12-30T00:00:00"/>
    <s v="P"/>
    <n v="0"/>
    <n v="0"/>
    <s v="General (DGWL)"/>
    <m/>
    <n v="1"/>
    <s v=""/>
    <s v=""/>
    <n v="1"/>
  </r>
  <r>
    <n v="531"/>
    <n v="23006"/>
    <n v="23006"/>
    <s v="SATHI"/>
    <x v="42"/>
    <s v="Production"/>
    <s v="Dakkhin Vangnahati, Boiragirchala, Sreepur, Gazipur, Bangladesh."/>
    <x v="5"/>
    <n v="306"/>
    <s v="17-06-2021"/>
    <n v="20215021342"/>
    <d v="1899-12-30T08:23:22"/>
    <d v="1899-12-30T00:00:00"/>
    <s v="P"/>
    <n v="0"/>
    <n v="0"/>
    <s v="General (DGWL)"/>
    <m/>
    <n v="1"/>
    <s v=""/>
    <s v=""/>
    <n v="1"/>
  </r>
  <r>
    <n v="532"/>
    <n v="23015"/>
    <n v="23015"/>
    <s v="MST. JOSNA AKTER"/>
    <x v="42"/>
    <s v="Production"/>
    <s v="Dakkhin Vangnahati, Boiragirchala, Sreepur, Gazipur, Bangladesh."/>
    <x v="5"/>
    <n v="305"/>
    <s v="17-06-2021"/>
    <n v="20215021344"/>
    <d v="1899-12-30T08:34:00"/>
    <d v="1899-12-30T00:00:00"/>
    <s v="P"/>
    <n v="0"/>
    <n v="0"/>
    <s v="General (DGWL)"/>
    <m/>
    <n v="1"/>
    <s v=""/>
    <s v=""/>
    <n v="1"/>
  </r>
  <r>
    <n v="533"/>
    <n v="23023"/>
    <n v="23023"/>
    <s v="MD. SAKAWAT HOSSEN"/>
    <x v="52"/>
    <s v="Production"/>
    <s v="Dakkhin Vangnahati, Boiragirchala, Sreepur, Gazipur, Bangladesh."/>
    <x v="5"/>
    <n v="302"/>
    <s v="17-06-2021"/>
    <n v="20215021347"/>
    <d v="1899-12-30T08:10:50"/>
    <d v="1899-12-30T00:00:00"/>
    <s v="P"/>
    <n v="0"/>
    <n v="0"/>
    <s v="General (DGWL)"/>
    <m/>
    <n v="1"/>
    <s v=""/>
    <s v=""/>
    <n v="1"/>
  </r>
  <r>
    <n v="534"/>
    <n v="23042"/>
    <n v="23042"/>
    <s v="MD. ABDULLAH"/>
    <x v="55"/>
    <s v="Production"/>
    <s v="Dakkhin Vangnahati, Boiragirchala, Sreepur, Gazipur, Bangladesh."/>
    <x v="12"/>
    <m/>
    <s v="17-06-2021"/>
    <n v="20215021350"/>
    <d v="1899-12-30T08:25:00"/>
    <d v="1899-12-30T00:00:00"/>
    <s v="P"/>
    <n v="0"/>
    <n v="0"/>
    <s v="General (DGWL)"/>
    <m/>
    <n v="1"/>
    <s v=""/>
    <s v=""/>
    <n v="1"/>
  </r>
  <r>
    <n v="535"/>
    <n v="23107"/>
    <n v="23107"/>
    <s v="MST. SHAHIDA"/>
    <x v="42"/>
    <s v="Production"/>
    <s v="Dakkhin Vangnahati, Boiragirchala, Sreepur, Gazipur, Bangladesh."/>
    <x v="5"/>
    <n v="302"/>
    <s v="17-06-2021"/>
    <n v="20215021357"/>
    <d v="1899-12-30T08:18:13"/>
    <d v="1899-12-30T00:00:00"/>
    <s v="P"/>
    <n v="0"/>
    <n v="0"/>
    <s v="General (DGWL)"/>
    <m/>
    <n v="1"/>
    <s v=""/>
    <s v=""/>
    <n v="1"/>
  </r>
  <r>
    <n v="536"/>
    <n v="23116"/>
    <n v="23116"/>
    <s v="MST. ASIYA KHATUN"/>
    <x v="48"/>
    <s v="Production"/>
    <s v="Dakkhin Vangnahati, Boiragirchala, Sreepur, Gazipur, Bangladesh."/>
    <x v="5"/>
    <n v="313"/>
    <s v="17-06-2021"/>
    <n v="20215021360"/>
    <d v="1899-12-30T08:20:48"/>
    <d v="1899-12-30T00:00:00"/>
    <s v="P"/>
    <n v="0"/>
    <n v="0"/>
    <s v="General (DGWL)"/>
    <m/>
    <n v="1"/>
    <s v=""/>
    <s v=""/>
    <n v="1"/>
  </r>
  <r>
    <n v="537"/>
    <n v="23122"/>
    <n v="23122"/>
    <s v="MST. ARJU KHATUN"/>
    <x v="55"/>
    <s v="Production"/>
    <s v="Dakkhin Vangnahati, Boiragirchala, Sreepur, Gazipur, Bangladesh."/>
    <x v="12"/>
    <s v="P"/>
    <s v="17-06-2021"/>
    <n v="20215021363"/>
    <d v="1899-12-30T08:17:21"/>
    <d v="1899-12-30T00:00:00"/>
    <s v="P"/>
    <n v="0"/>
    <n v="0"/>
    <s v="General (DGWL)"/>
    <m/>
    <n v="1"/>
    <s v=""/>
    <s v=""/>
    <n v="1"/>
  </r>
  <r>
    <n v="538"/>
    <n v="23129"/>
    <n v="23129"/>
    <s v="MST. AKLIMA"/>
    <x v="42"/>
    <s v="Production"/>
    <s v="Dakkhin Vangnahati, Boiragirchala, Sreepur, Gazipur, Bangladesh."/>
    <x v="5"/>
    <n v="304"/>
    <s v="17-06-2021"/>
    <n v="20215021365"/>
    <d v="1899-12-30T08:23:17"/>
    <d v="1899-12-30T00:00:00"/>
    <s v="P"/>
    <n v="0"/>
    <n v="0"/>
    <s v="General (DGWL)"/>
    <m/>
    <n v="1"/>
    <s v=""/>
    <s v=""/>
    <n v="1"/>
  </r>
  <r>
    <n v="539"/>
    <n v="23114"/>
    <n v="23114"/>
    <s v="MANIK CHANDRA ROY"/>
    <x v="47"/>
    <s v="Production"/>
    <s v="Dakkhin Vangnahati, Boiragirchala, Sreepur, Gazipur, Bangladesh."/>
    <x v="5"/>
    <n v="313"/>
    <s v="17-06-2021"/>
    <n v="20215021368"/>
    <d v="1899-12-30T08:35:35"/>
    <d v="1899-12-30T00:00:00"/>
    <s v="P"/>
    <n v="0"/>
    <n v="0"/>
    <s v="General (DGWL)"/>
    <m/>
    <n v="1"/>
    <s v=""/>
    <s v=""/>
    <n v="1"/>
  </r>
  <r>
    <n v="540"/>
    <n v="23118"/>
    <n v="23118"/>
    <s v="MUNNI"/>
    <x v="42"/>
    <s v="Production"/>
    <s v="Dakkhin Vangnahati, Boiragirchala, Sreepur, Gazipur, Bangladesh."/>
    <x v="5"/>
    <n v="313"/>
    <s v="17-06-2021"/>
    <n v="20215021369"/>
    <d v="1899-12-30T08:29:22"/>
    <d v="1899-12-30T00:00:00"/>
    <s v="P"/>
    <n v="0"/>
    <n v="0"/>
    <s v="General (DGWL)"/>
    <m/>
    <n v="1"/>
    <s v=""/>
    <s v=""/>
    <n v="1"/>
  </r>
  <r>
    <n v="541"/>
    <n v="23121"/>
    <n v="23121"/>
    <s v="JIBBON NAHAR"/>
    <x v="42"/>
    <s v="Production"/>
    <s v="Dakkhin Vangnahati, Boiragirchala, Sreepur, Gazipur, Bangladesh."/>
    <x v="5"/>
    <n v="306"/>
    <s v="17-06-2021"/>
    <n v="20215021370"/>
    <d v="1899-12-30T00:00:00"/>
    <d v="1899-12-30T00:00:00"/>
    <s v="A"/>
    <n v="0"/>
    <n v="0"/>
    <s v="General (DGWL)"/>
    <m/>
    <s v=""/>
    <n v="1"/>
    <s v=""/>
    <n v="1"/>
  </r>
  <r>
    <n v="542"/>
    <n v="23139"/>
    <n v="23139"/>
    <s v="ABU SAYEED KHAN"/>
    <x v="54"/>
    <s v="Production"/>
    <s v="Dakkhin Vangnahati, Boiragirchala, Sreepur, Gazipur, Bangladesh."/>
    <x v="4"/>
    <m/>
    <s v="17-06-2021"/>
    <n v="20215021376"/>
    <d v="1899-12-30T08:19:54"/>
    <d v="1899-12-30T00:00:00"/>
    <s v="P"/>
    <n v="0"/>
    <n v="0"/>
    <s v="General (DGWL)"/>
    <m/>
    <n v="1"/>
    <s v=""/>
    <s v=""/>
    <n v="1"/>
  </r>
  <r>
    <n v="543"/>
    <n v="23140"/>
    <n v="23140"/>
    <s v="NARGIS"/>
    <x v="47"/>
    <s v="Production"/>
    <s v="Dakkhin Vangnahati, Boiragirchala, Sreepur, Gazipur, Bangladesh."/>
    <x v="5"/>
    <n v="315"/>
    <s v="17-06-2021"/>
    <n v="20215021377"/>
    <d v="1899-12-30T08:33:10"/>
    <d v="1899-12-30T00:00:00"/>
    <s v="P"/>
    <n v="0"/>
    <n v="0"/>
    <s v="General (DGWL)"/>
    <m/>
    <n v="1"/>
    <s v=""/>
    <s v=""/>
    <n v="1"/>
  </r>
  <r>
    <n v="544"/>
    <n v="23142"/>
    <n v="23142"/>
    <s v="AKRAM ALI"/>
    <x v="42"/>
    <s v="Production"/>
    <s v="Dakkhin Vangnahati, Boiragirchala, Sreepur, Gazipur, Bangladesh."/>
    <x v="5"/>
    <n v="305"/>
    <s v="17-06-2021"/>
    <n v="20215021379"/>
    <d v="1899-12-30T08:25:00"/>
    <d v="1899-12-30T00:00:00"/>
    <s v="P"/>
    <n v="0"/>
    <n v="0"/>
    <s v="General (DGWL)"/>
    <m/>
    <n v="1"/>
    <s v=""/>
    <s v=""/>
    <n v="1"/>
  </r>
  <r>
    <n v="545"/>
    <n v="23143"/>
    <n v="23143"/>
    <s v="TASMIA"/>
    <x v="42"/>
    <s v="Production"/>
    <s v="Dakkhin Vangnahati, Boiragirchala, Sreepur, Gazipur, Bangladesh."/>
    <x v="5"/>
    <n v="316"/>
    <s v="17-06-2021"/>
    <n v="20215021380"/>
    <d v="1899-12-30T00:00:00"/>
    <d v="1899-12-30T00:00:00"/>
    <s v="A"/>
    <n v="0"/>
    <n v="0"/>
    <s v="General (DGWL)"/>
    <m/>
    <s v=""/>
    <n v="1"/>
    <s v=""/>
    <n v="1"/>
  </r>
  <r>
    <n v="546"/>
    <n v="23144"/>
    <n v="23144"/>
    <s v="KHORSED ALAM"/>
    <x v="42"/>
    <s v="Production"/>
    <s v="Dakkhin Vangnahati, Boiragirchala, Sreepur, Gazipur, Bangladesh."/>
    <x v="5"/>
    <n v="305"/>
    <s v="17-06-2021"/>
    <n v="20215021381"/>
    <d v="1899-12-30T08:34:00"/>
    <d v="1899-12-30T00:00:00"/>
    <s v="P"/>
    <n v="0"/>
    <n v="0"/>
    <s v="General (DGWL)"/>
    <m/>
    <n v="1"/>
    <s v=""/>
    <s v=""/>
    <n v="1"/>
  </r>
  <r>
    <n v="547"/>
    <n v="23159"/>
    <n v="23159"/>
    <s v="SIMA AKTER"/>
    <x v="48"/>
    <s v="Production"/>
    <s v="Dakkhin Vangnahati, Boiragirchala, Sreepur, Gazipur, Bangladesh."/>
    <x v="5"/>
    <n v="309"/>
    <s v="17-06-2021"/>
    <n v="20215021389"/>
    <d v="1899-12-30T08:26:52"/>
    <d v="1899-12-30T00:00:00"/>
    <s v="P"/>
    <n v="0"/>
    <n v="0"/>
    <s v="General (DGWL)"/>
    <m/>
    <n v="1"/>
    <s v=""/>
    <s v=""/>
    <n v="1"/>
  </r>
  <r>
    <n v="548"/>
    <n v="23160"/>
    <n v="23160"/>
    <s v="MST. JORINA BEGUM"/>
    <x v="42"/>
    <s v="Production"/>
    <s v="Dakkhin Vangnahati, Boiragirchala, Sreepur, Gazipur, Bangladesh."/>
    <x v="5"/>
    <n v="302"/>
    <s v="17-06-2021"/>
    <n v="20215021390"/>
    <d v="1899-12-30T08:21:01"/>
    <d v="1899-12-30T00:00:00"/>
    <s v="P"/>
    <n v="0"/>
    <n v="0"/>
    <s v="General (DGWL)"/>
    <m/>
    <n v="1"/>
    <s v=""/>
    <s v=""/>
    <n v="1"/>
  </r>
  <r>
    <n v="549"/>
    <n v="23167"/>
    <n v="23167"/>
    <s v="MST. MOJIDA KHATUN"/>
    <x v="42"/>
    <s v="Production"/>
    <s v="Dakkhin Vangnahati, Boiragirchala, Sreepur, Gazipur, Bangladesh."/>
    <x v="5"/>
    <n v="303"/>
    <s v="17-06-2021"/>
    <n v="20215021393"/>
    <d v="1899-12-30T08:21:34"/>
    <d v="1899-12-30T00:00:00"/>
    <s v="P"/>
    <n v="0"/>
    <n v="0"/>
    <s v="General (DGWL)"/>
    <m/>
    <n v="1"/>
    <s v=""/>
    <s v=""/>
    <n v="1"/>
  </r>
  <r>
    <n v="550"/>
    <n v="23172"/>
    <n v="23172"/>
    <s v="MST. HAJERA KHATUN"/>
    <x v="48"/>
    <s v="Production"/>
    <s v="Dakkhin Vangnahati, Boiragirchala, Sreepur, Gazipur, Bangladesh."/>
    <x v="5"/>
    <n v="309"/>
    <s v="17-06-2021"/>
    <n v="20215021394"/>
    <d v="1899-12-30T08:23:52"/>
    <d v="1899-12-30T00:00:00"/>
    <s v="P"/>
    <n v="0"/>
    <n v="0"/>
    <s v="General (DGWL)"/>
    <m/>
    <n v="1"/>
    <s v=""/>
    <s v=""/>
    <n v="1"/>
  </r>
  <r>
    <n v="551"/>
    <n v="23195"/>
    <n v="23195"/>
    <s v="MST. PARVIN"/>
    <x v="42"/>
    <s v="Production"/>
    <s v="Dakkhin Vangnahati, Boiragirchala, Sreepur, Gazipur, Bangladesh."/>
    <x v="5"/>
    <n v="303"/>
    <s v="17-06-2021"/>
    <n v="20215021395"/>
    <d v="1899-12-30T08:30:19"/>
    <d v="1899-12-30T00:00:00"/>
    <s v="P"/>
    <n v="0"/>
    <n v="0"/>
    <s v="General (DGWL)"/>
    <m/>
    <n v="1"/>
    <s v=""/>
    <s v=""/>
    <n v="1"/>
  </r>
  <r>
    <n v="552"/>
    <n v="23197"/>
    <n v="23197"/>
    <s v="JAHANGIR"/>
    <x v="47"/>
    <s v="Production"/>
    <s v="Dakkhin Vangnahati, Boiragirchala, Sreepur, Gazipur, Bangladesh."/>
    <x v="5"/>
    <n v="316"/>
    <s v="17-06-2021"/>
    <n v="20215021396"/>
    <d v="1899-12-30T08:34:37"/>
    <d v="1899-12-30T00:00:00"/>
    <s v="P"/>
    <n v="0"/>
    <n v="0"/>
    <s v="General (DGWL)"/>
    <m/>
    <n v="1"/>
    <s v=""/>
    <s v=""/>
    <n v="1"/>
  </r>
  <r>
    <n v="553"/>
    <n v="23221"/>
    <n v="23221"/>
    <s v="KONOK RANI"/>
    <x v="42"/>
    <s v="Production"/>
    <s v="Dakkhin Vangnahati, Boiragirchala, Sreepur, Gazipur, Bangladesh."/>
    <x v="5"/>
    <n v="304"/>
    <s v="17-06-2021"/>
    <n v="20215021403"/>
    <d v="1899-12-30T08:17:03"/>
    <d v="1899-12-30T00:00:00"/>
    <s v="P"/>
    <n v="0"/>
    <n v="0"/>
    <s v="General (DGWL)"/>
    <m/>
    <n v="1"/>
    <s v=""/>
    <s v=""/>
    <n v="1"/>
  </r>
  <r>
    <n v="554"/>
    <n v="23223"/>
    <n v="23223"/>
    <s v="ABDUR RAZZAK"/>
    <x v="50"/>
    <s v="Quality"/>
    <s v="Dakkhin Vangnahati, Boiragirchala, Sreepur, Gazipur, Bangladesh."/>
    <x v="5"/>
    <n v="305"/>
    <s v="17-06-2021"/>
    <n v="20215021405"/>
    <d v="1899-12-30T08:26:26"/>
    <d v="1899-12-30T00:00:00"/>
    <s v="P"/>
    <n v="0"/>
    <n v="0"/>
    <s v="General (DGWL)"/>
    <m/>
    <n v="1"/>
    <s v=""/>
    <s v=""/>
    <n v="1"/>
  </r>
  <r>
    <n v="555"/>
    <n v="23227"/>
    <n v="23227"/>
    <s v="MST. JELAKA KHATUN"/>
    <x v="42"/>
    <s v="Production"/>
    <s v="Dakkhin Vangnahati, Boiragirchala, Sreepur, Gazipur, Bangladesh."/>
    <x v="5"/>
    <n v="304"/>
    <s v="17-06-2021"/>
    <n v="20215021409"/>
    <d v="1899-12-30T08:33:21"/>
    <d v="1899-12-30T00:00:00"/>
    <s v="P"/>
    <n v="0"/>
    <n v="0"/>
    <s v="General (DGWL)"/>
    <m/>
    <n v="1"/>
    <s v=""/>
    <s v=""/>
    <n v="1"/>
  </r>
  <r>
    <n v="556"/>
    <n v="23228"/>
    <n v="23228"/>
    <s v="MST. SRITI AKTER"/>
    <x v="42"/>
    <s v="Production"/>
    <s v="Dakkhin Vangnahati, Boiragirchala, Sreepur, Gazipur, Bangladesh."/>
    <x v="5"/>
    <n v="305"/>
    <s v="17-06-2021"/>
    <n v="20215021410"/>
    <d v="1899-12-30T08:30:43"/>
    <d v="1899-12-30T00:00:00"/>
    <s v="P"/>
    <n v="0"/>
    <n v="0"/>
    <s v="General (DGWL)"/>
    <m/>
    <n v="1"/>
    <s v=""/>
    <s v=""/>
    <n v="1"/>
  </r>
  <r>
    <n v="557"/>
    <n v="23231"/>
    <n v="23231"/>
    <s v="SRITI"/>
    <x v="42"/>
    <s v="Production"/>
    <s v="Dakkhin Vangnahati, Boiragirchala, Sreepur, Gazipur, Bangladesh."/>
    <x v="5"/>
    <n v="314"/>
    <s v="17-06-2021"/>
    <n v="20215021413"/>
    <d v="1899-12-30T08:30:07"/>
    <d v="1899-12-30T00:00:00"/>
    <s v="P"/>
    <n v="0"/>
    <n v="0"/>
    <s v="General (DGWL)"/>
    <m/>
    <n v="1"/>
    <s v=""/>
    <s v=""/>
    <n v="1"/>
  </r>
  <r>
    <n v="558"/>
    <n v="23236"/>
    <n v="23236"/>
    <s v="MD. ROTAN KHAN"/>
    <x v="42"/>
    <s v="Production"/>
    <s v="Dakkhin Vangnahati, Boiragirchala, Sreepur, Gazipur, Bangladesh."/>
    <x v="5"/>
    <n v="301"/>
    <s v="17-06-2021"/>
    <n v="20215021417"/>
    <d v="1899-12-30T08:28:56"/>
    <d v="1899-12-30T00:00:00"/>
    <s v="P"/>
    <n v="0"/>
    <n v="0"/>
    <s v="General (DGWL)"/>
    <m/>
    <n v="1"/>
    <s v=""/>
    <s v=""/>
    <n v="1"/>
  </r>
  <r>
    <n v="559"/>
    <n v="23238"/>
    <n v="23238"/>
    <s v="FATEMA"/>
    <x v="42"/>
    <s v="Production"/>
    <s v="Dakkhin Vangnahati, Boiragirchala, Sreepur, Gazipur, Bangladesh."/>
    <x v="5"/>
    <n v="302"/>
    <s v="17-06-2021"/>
    <n v="20215021419"/>
    <d v="1899-12-30T08:21:19"/>
    <d v="1899-12-30T00:00:00"/>
    <s v="P"/>
    <n v="0"/>
    <n v="0"/>
    <s v="General (DGWL)"/>
    <m/>
    <n v="1"/>
    <s v=""/>
    <s v=""/>
    <n v="1"/>
  </r>
  <r>
    <n v="560"/>
    <n v="23239"/>
    <n v="23239"/>
    <s v="MD. SOHAG MIA"/>
    <x v="54"/>
    <s v="Production"/>
    <s v="Dakkhin Vangnahati, Boiragirchala, Sreepur, Gazipur, Bangladesh."/>
    <x v="5"/>
    <n v="304"/>
    <s v="17-06-2021"/>
    <n v="20215021420"/>
    <d v="1899-12-30T08:17:16"/>
    <d v="1899-12-30T00:00:00"/>
    <s v="P"/>
    <n v="0"/>
    <n v="0"/>
    <s v="General (DGWL)"/>
    <m/>
    <n v="1"/>
    <s v=""/>
    <s v=""/>
    <n v="1"/>
  </r>
  <r>
    <n v="561"/>
    <n v="23264"/>
    <n v="23264"/>
    <s v="MD. JAKIR MOLLIK"/>
    <x v="55"/>
    <s v="Production"/>
    <s v="Dakkhin Vangnahati, Boiragirchala, Sreepur, Gazipur, Bangladesh."/>
    <x v="12"/>
    <m/>
    <s v="17-06-2021"/>
    <n v="20215021423"/>
    <d v="1899-12-30T00:00:00"/>
    <d v="1899-12-30T00:00:00"/>
    <s v="A"/>
    <n v="0"/>
    <n v="0"/>
    <s v="General (DGWL)"/>
    <m/>
    <s v=""/>
    <n v="1"/>
    <s v=""/>
    <n v="1"/>
  </r>
  <r>
    <n v="562"/>
    <n v="23271"/>
    <n v="23271"/>
    <s v="MD. NAHID HASAN"/>
    <x v="55"/>
    <s v="Production"/>
    <s v="Dakkhin Vangnahati, Boiragirchala, Sreepur, Gazipur, Bangladesh."/>
    <x v="12"/>
    <m/>
    <s v="17-06-2021"/>
    <n v="20215021424"/>
    <d v="1899-12-30T08:26:04"/>
    <d v="1899-12-30T00:00:00"/>
    <s v="P"/>
    <n v="0"/>
    <n v="0"/>
    <s v="General (DGWL)"/>
    <m/>
    <n v="1"/>
    <s v=""/>
    <s v=""/>
    <n v="1"/>
  </r>
  <r>
    <n v="563"/>
    <n v="23293"/>
    <n v="23293"/>
    <s v="SHORNA MONI AKTER"/>
    <x v="48"/>
    <s v="Production"/>
    <s v="Dakkhin Vangnahati, Boiragirchala, Sreepur, Gazipur, Bangladesh."/>
    <x v="5"/>
    <n v="305"/>
    <s v="17-06-2021"/>
    <n v="20215021428"/>
    <d v="1899-12-30T08:28:00"/>
    <d v="1899-12-30T00:00:00"/>
    <s v="P"/>
    <n v="0"/>
    <n v="0"/>
    <s v="General (DGWL)"/>
    <m/>
    <n v="1"/>
    <s v=""/>
    <s v=""/>
    <n v="1"/>
  </r>
  <r>
    <n v="564"/>
    <n v="23313"/>
    <n v="23313"/>
    <s v="SHAHANAZ AKTER MOUSHUMI"/>
    <x v="42"/>
    <s v="Production"/>
    <s v="Dakkhin Vangnahati, Boiragirchala, Sreepur, Gazipur, Bangladesh."/>
    <x v="5"/>
    <n v="305"/>
    <s v="17-06-2021"/>
    <n v="20215021432"/>
    <d v="1899-12-30T08:34:00"/>
    <d v="1899-12-30T00:00:00"/>
    <s v="P"/>
    <n v="0"/>
    <n v="0"/>
    <s v="General (DGWL)"/>
    <m/>
    <n v="1"/>
    <s v=""/>
    <s v=""/>
    <n v="1"/>
  </r>
  <r>
    <n v="565"/>
    <n v="23314"/>
    <n v="23314"/>
    <s v="MST. SONIYA KHATUN"/>
    <x v="42"/>
    <s v="Production"/>
    <s v="Dakkhin Vangnahati, Boiragirchala, Sreepur, Gazipur, Bangladesh."/>
    <x v="5"/>
    <n v="305"/>
    <s v="17-06-2021"/>
    <n v="20215021433"/>
    <d v="1899-12-30T08:19:28"/>
    <d v="1899-12-30T00:00:00"/>
    <s v="P"/>
    <n v="0"/>
    <n v="0"/>
    <s v="General (DGWL)"/>
    <m/>
    <n v="1"/>
    <s v=""/>
    <s v=""/>
    <n v="1"/>
  </r>
  <r>
    <n v="566"/>
    <n v="23319"/>
    <n v="23319"/>
    <s v="MST. SABINA"/>
    <x v="42"/>
    <s v="Production"/>
    <s v="Dakkhin Vangnahati, Boiragirchala, Sreepur, Gazipur, Bangladesh."/>
    <x v="5"/>
    <n v="304"/>
    <s v="17-06-2021"/>
    <n v="20215021434"/>
    <d v="1899-12-30T08:14:49"/>
    <d v="1899-12-30T00:00:00"/>
    <s v="P"/>
    <n v="0"/>
    <n v="0"/>
    <s v="General (DGWL)"/>
    <m/>
    <n v="1"/>
    <s v=""/>
    <s v=""/>
    <n v="1"/>
  </r>
  <r>
    <n v="567"/>
    <n v="23320"/>
    <n v="23320"/>
    <s v="NAZRUL ISLAM"/>
    <x v="46"/>
    <s v="Production"/>
    <s v="Dakkhin Vangnahati, Boiragirchala, Sreepur, Gazipur, Bangladesh."/>
    <x v="4"/>
    <m/>
    <s v="17-06-2021"/>
    <n v="20215021435"/>
    <d v="1899-12-30T08:20:40"/>
    <d v="1899-12-30T00:00:00"/>
    <s v="P"/>
    <n v="0"/>
    <n v="0"/>
    <s v="General (DGWL)"/>
    <m/>
    <n v="1"/>
    <s v=""/>
    <s v=""/>
    <n v="1"/>
  </r>
  <r>
    <n v="568"/>
    <n v="23323"/>
    <n v="23323"/>
    <s v="MD. AL-AMIN BEPARI"/>
    <x v="50"/>
    <s v="Quality"/>
    <s v="Dakkhin Vangnahati, Boiragirchala, Sreepur, Gazipur, Bangladesh."/>
    <x v="12"/>
    <m/>
    <s v="17-06-2021"/>
    <n v="20215021438"/>
    <d v="1899-12-30T08:27:10"/>
    <d v="1899-12-30T00:00:00"/>
    <s v="P"/>
    <n v="0"/>
    <n v="0"/>
    <s v="General (DGWL)"/>
    <m/>
    <n v="1"/>
    <s v=""/>
    <s v=""/>
    <n v="1"/>
  </r>
  <r>
    <n v="569"/>
    <n v="23355"/>
    <n v="23355"/>
    <s v="HREDOY DABNATH"/>
    <x v="46"/>
    <s v="Production"/>
    <s v="Dakkhin Vangnahati, Boiragirchala, Sreepur, Gazipur, Bangladesh."/>
    <x v="4"/>
    <m/>
    <s v="17-06-2021"/>
    <n v="20215021449"/>
    <d v="1899-12-30T08:28:44"/>
    <d v="1899-12-30T00:00:00"/>
    <s v="P"/>
    <n v="0"/>
    <n v="0"/>
    <s v="General (DGWL)"/>
    <m/>
    <n v="1"/>
    <s v=""/>
    <s v=""/>
    <n v="1"/>
  </r>
  <r>
    <n v="570"/>
    <n v="23359"/>
    <n v="23359"/>
    <s v="SARMIN AKTER"/>
    <x v="42"/>
    <s v="Production"/>
    <s v="Dakkhin Vangnahati, Boiragirchala, Sreepur, Gazipur, Bangladesh."/>
    <x v="12"/>
    <s v="P"/>
    <s v="17-06-2021"/>
    <n v="20215021453"/>
    <d v="1899-12-30T08:21:12"/>
    <d v="1899-12-30T00:00:00"/>
    <s v="P"/>
    <n v="0"/>
    <n v="0"/>
    <s v="General (DGWL)"/>
    <m/>
    <n v="1"/>
    <s v=""/>
    <s v=""/>
    <n v="1"/>
  </r>
  <r>
    <n v="571"/>
    <n v="23371"/>
    <n v="23371"/>
    <s v="BIJOY"/>
    <x v="55"/>
    <s v="Production"/>
    <s v="Dakkhin Vangnahati, Boiragirchala, Sreepur, Gazipur, Bangladesh."/>
    <x v="12"/>
    <m/>
    <s v="17-06-2021"/>
    <n v="20215021457"/>
    <d v="1899-12-30T08:32:49"/>
    <d v="1899-12-30T00:00:00"/>
    <s v="P"/>
    <n v="0"/>
    <n v="0"/>
    <s v="General (DGWL)"/>
    <m/>
    <n v="1"/>
    <s v=""/>
    <s v=""/>
    <n v="1"/>
  </r>
  <r>
    <n v="572"/>
    <n v="23379"/>
    <n v="23379"/>
    <s v="MST. NILUFA"/>
    <x v="42"/>
    <s v="Production"/>
    <s v="Dakkhin Vangnahati, Boiragirchala, Sreepur, Gazipur, Bangladesh."/>
    <x v="5"/>
    <n v="305"/>
    <s v="17-06-2021"/>
    <n v="20215021460"/>
    <d v="1899-12-30T08:32:00"/>
    <d v="1899-12-30T00:00:00"/>
    <s v="P"/>
    <n v="0"/>
    <n v="0"/>
    <s v="General (DGWL)"/>
    <m/>
    <n v="1"/>
    <s v=""/>
    <s v=""/>
    <n v="1"/>
  </r>
  <r>
    <n v="573"/>
    <n v="23382"/>
    <n v="23382"/>
    <s v="YAKUB ALI DIDAR"/>
    <x v="42"/>
    <s v="Production"/>
    <s v="Dakkhin Vangnahati, Boiragirchala, Sreepur, Gazipur, Bangladesh."/>
    <x v="5"/>
    <n v="302"/>
    <s v="17-06-2021"/>
    <n v="20215021461"/>
    <d v="1899-12-30T08:27:39"/>
    <d v="1899-12-30T00:00:00"/>
    <s v="P"/>
    <n v="0"/>
    <n v="0"/>
    <s v="General (DGWL)"/>
    <m/>
    <n v="1"/>
    <s v=""/>
    <s v=""/>
    <n v="1"/>
  </r>
  <r>
    <n v="574"/>
    <n v="23396"/>
    <n v="23396"/>
    <s v="MST. ARJINA KHATUN"/>
    <x v="42"/>
    <s v="Production"/>
    <s v="Dakkhin Vangnahati, Boiragirchala, Sreepur, Gazipur, Bangladesh."/>
    <x v="5"/>
    <n v="301"/>
    <s v="17-06-2021"/>
    <n v="20215021465"/>
    <d v="1899-12-30T08:17:06"/>
    <d v="1899-12-30T00:00:00"/>
    <s v="P"/>
    <n v="0"/>
    <n v="0"/>
    <s v="General (DGWL)"/>
    <m/>
    <n v="1"/>
    <s v=""/>
    <s v=""/>
    <n v="1"/>
  </r>
  <r>
    <n v="575"/>
    <n v="23404"/>
    <n v="23404"/>
    <s v="MST. JOYNA"/>
    <x v="56"/>
    <s v="Production"/>
    <s v="Dakkhin Vangnahati, Boiragirchala, Sreepur, Gazipur, Bangladesh."/>
    <x v="5"/>
    <n v="306"/>
    <s v="17-06-2021"/>
    <n v="20215021467"/>
    <d v="1899-12-30T08:29:48"/>
    <d v="1899-12-30T00:00:00"/>
    <s v="P"/>
    <n v="0"/>
    <n v="0"/>
    <s v="General (DGWL)"/>
    <m/>
    <n v="1"/>
    <s v=""/>
    <s v=""/>
    <n v="1"/>
  </r>
  <r>
    <n v="576"/>
    <n v="23417"/>
    <n v="23417"/>
    <s v="MD. MARUF HASAN"/>
    <x v="42"/>
    <s v="Production"/>
    <s v="Dakkhin Vangnahati, Boiragirchala, Sreepur, Gazipur, Bangladesh."/>
    <x v="5"/>
    <n v="301"/>
    <s v="17-06-2021"/>
    <n v="20215021470"/>
    <d v="1899-12-30T08:24:08"/>
    <d v="1899-12-30T00:00:00"/>
    <s v="P"/>
    <n v="0"/>
    <n v="0"/>
    <s v="General (DGWL)"/>
    <m/>
    <n v="1"/>
    <s v=""/>
    <s v=""/>
    <n v="1"/>
  </r>
  <r>
    <n v="577"/>
    <n v="23418"/>
    <n v="23418"/>
    <s v="MD. ROBEL MIA"/>
    <x v="42"/>
    <s v="Production"/>
    <s v="Dakkhin Vangnahati, Boiragirchala, Sreepur, Gazipur, Bangladesh."/>
    <x v="5"/>
    <n v="306"/>
    <s v="17-06-2021"/>
    <n v="20215021471"/>
    <d v="1899-12-30T08:28:03"/>
    <d v="1899-12-30T00:00:00"/>
    <s v="P"/>
    <n v="0"/>
    <n v="0"/>
    <s v="General (DGWL)"/>
    <m/>
    <n v="1"/>
    <s v=""/>
    <s v=""/>
    <n v="1"/>
  </r>
  <r>
    <n v="578"/>
    <n v="23433"/>
    <n v="23433"/>
    <s v="MST. ETI BEGUM"/>
    <x v="56"/>
    <s v="Production"/>
    <s v="Dakkhin Vangnahati, Boiragirchala, Sreepur, Gazipur, Bangladesh."/>
    <x v="5"/>
    <n v="303"/>
    <s v="17-06-2021"/>
    <n v="20215021474"/>
    <d v="1899-12-30T08:24:10"/>
    <d v="1899-12-30T00:00:00"/>
    <s v="P"/>
    <n v="0"/>
    <n v="0"/>
    <s v="General (DGWL)"/>
    <m/>
    <n v="1"/>
    <s v=""/>
    <s v=""/>
    <n v="1"/>
  </r>
  <r>
    <n v="579"/>
    <n v="23463"/>
    <n v="23463"/>
    <s v="MST. PARVIN AKTER"/>
    <x v="56"/>
    <s v="Production"/>
    <s v="Dakkhin Vangnahati, Boiragirchala, Sreepur, Gazipur, Bangladesh."/>
    <x v="5"/>
    <n v="301"/>
    <s v="17-06-2021"/>
    <n v="20215021475"/>
    <d v="1899-12-30T08:17:10"/>
    <d v="1899-12-30T00:00:00"/>
    <s v="P"/>
    <n v="0"/>
    <n v="0"/>
    <s v="General (DGWL)"/>
    <m/>
    <n v="1"/>
    <s v=""/>
    <s v=""/>
    <n v="1"/>
  </r>
  <r>
    <n v="580"/>
    <n v="23466"/>
    <n v="23466"/>
    <s v="MST. KAZOLI KHATUN"/>
    <x v="56"/>
    <s v="Production"/>
    <s v="Dakkhin Vangnahati, Boiragirchala, Sreepur, Gazipur, Bangladesh."/>
    <x v="5"/>
    <n v="306"/>
    <s v="17-06-2021"/>
    <n v="20215021476"/>
    <d v="1899-12-30T08:32:25"/>
    <d v="1899-12-30T00:00:00"/>
    <s v="P"/>
    <n v="0"/>
    <n v="0"/>
    <s v="General (DGWL)"/>
    <m/>
    <n v="1"/>
    <s v=""/>
    <s v=""/>
    <n v="1"/>
  </r>
  <r>
    <n v="581"/>
    <n v="23479"/>
    <n v="23479"/>
    <s v="MD. NIHARUL ISLAM"/>
    <x v="47"/>
    <s v="Production"/>
    <s v="Dakkhin Vangnahati, Boiragirchala, Sreepur, Gazipur, Bangladesh."/>
    <x v="5"/>
    <n v="312"/>
    <s v="17-06-2021"/>
    <n v="20215021477"/>
    <d v="1899-12-30T07:55:52"/>
    <d v="1899-12-30T00:00:00"/>
    <s v="P"/>
    <n v="0"/>
    <n v="0"/>
    <s v="General (DGWL)"/>
    <m/>
    <n v="1"/>
    <s v=""/>
    <s v=""/>
    <n v="1"/>
  </r>
  <r>
    <n v="582"/>
    <n v="23487"/>
    <n v="23487"/>
    <s v="RASHEDA"/>
    <x v="42"/>
    <s v="Production"/>
    <s v="Dakkhin Vangnahati, Boiragirchala, Sreepur, Gazipur, Bangladesh."/>
    <x v="5"/>
    <n v="306"/>
    <s v="17-06-2021"/>
    <n v="20215021481"/>
    <d v="1899-12-30T08:18:22"/>
    <d v="1899-12-30T00:00:00"/>
    <s v="P"/>
    <n v="0"/>
    <n v="0"/>
    <s v="General (DGWL)"/>
    <m/>
    <n v="1"/>
    <s v=""/>
    <s v=""/>
    <n v="1"/>
  </r>
  <r>
    <n v="583"/>
    <n v="23464"/>
    <n v="23464"/>
    <s v="SHEKH MOZZAKIR"/>
    <x v="74"/>
    <s v="Maintenance and Utility"/>
    <s v="Dakkhin Vangnahati, Boiragirchala, Sreepur, Gazipur, Bangladesh."/>
    <x v="2"/>
    <m/>
    <s v="17-06-2021"/>
    <n v="20215021483"/>
    <d v="1899-12-30T08:24:32"/>
    <d v="1899-12-30T00:00:00"/>
    <s v="P"/>
    <n v="0"/>
    <n v="0"/>
    <s v="General (DGWL)"/>
    <m/>
    <n v="1"/>
    <s v=""/>
    <s v=""/>
    <n v="1"/>
  </r>
  <r>
    <n v="584"/>
    <n v="23539"/>
    <n v="23539"/>
    <s v="MD. ROFIQUL ISLAM"/>
    <x v="48"/>
    <s v="Production"/>
    <s v="Dakkhin Vangnahati, Boiragirchala, Sreepur, Gazipur, Bangladesh."/>
    <x v="5"/>
    <n v="306"/>
    <s v="17-06-2021"/>
    <n v="20215021493"/>
    <d v="1899-12-30T07:56:05"/>
    <d v="1899-12-30T00:00:00"/>
    <s v="P"/>
    <n v="0"/>
    <n v="0"/>
    <s v="General (DGWL)"/>
    <m/>
    <n v="1"/>
    <s v=""/>
    <s v=""/>
    <n v="1"/>
  </r>
  <r>
    <n v="585"/>
    <n v="23514"/>
    <n v="23514"/>
    <s v="SHILA"/>
    <x v="42"/>
    <s v="Production"/>
    <s v="Dakkhin Vangnahati, Boiragirchala, Sreepur, Gazipur, Bangladesh."/>
    <x v="5"/>
    <n v="306"/>
    <s v="17-06-2021"/>
    <n v="20215021496"/>
    <d v="1899-12-30T08:28:51"/>
    <d v="1899-12-30T00:00:00"/>
    <s v="P"/>
    <n v="0"/>
    <n v="0"/>
    <s v="General (DGWL)"/>
    <m/>
    <n v="1"/>
    <s v=""/>
    <s v=""/>
    <n v="1"/>
  </r>
  <r>
    <n v="586"/>
    <n v="23519"/>
    <n v="23519"/>
    <s v="MST. SUMERA KHATUN"/>
    <x v="56"/>
    <s v="Production"/>
    <s v="Dakkhin Vangnahati, Boiragirchala, Sreepur, Gazipur, Bangladesh."/>
    <x v="5"/>
    <n v="306"/>
    <s v="17-06-2021"/>
    <n v="20215021500"/>
    <d v="1899-12-30T08:27:17"/>
    <d v="1899-12-30T00:00:00"/>
    <s v="P"/>
    <n v="0"/>
    <n v="0"/>
    <s v="General (DGWL)"/>
    <m/>
    <n v="1"/>
    <s v=""/>
    <s v=""/>
    <n v="1"/>
  </r>
  <r>
    <n v="587"/>
    <n v="23520"/>
    <n v="23520"/>
    <s v="MST. NARGIS BEGUM"/>
    <x v="56"/>
    <s v="Production"/>
    <s v="Dakkhin Vangnahati, Boiragirchala, Sreepur, Gazipur, Bangladesh."/>
    <x v="5"/>
    <n v="305"/>
    <s v="17-06-2021"/>
    <n v="20215021501"/>
    <d v="1899-12-30T00:00:00"/>
    <d v="1899-12-30T00:00:00"/>
    <s v="A"/>
    <n v="0"/>
    <n v="0"/>
    <s v="General (DGWL)"/>
    <m/>
    <s v=""/>
    <n v="1"/>
    <s v=""/>
    <n v="1"/>
  </r>
  <r>
    <n v="588"/>
    <n v="23521"/>
    <n v="23521"/>
    <s v="MST. SWEETY KHATUN"/>
    <x v="42"/>
    <s v="Production"/>
    <s v="Dakkhin Vangnahati, Boiragirchala, Sreepur, Gazipur, Bangladesh."/>
    <x v="5"/>
    <n v="313"/>
    <s v="17-06-2021"/>
    <n v="20215021502"/>
    <d v="1899-12-30T00:00:00"/>
    <d v="1899-12-30T00:00:00"/>
    <s v="A"/>
    <n v="0"/>
    <n v="0"/>
    <s v="General (DGWL)"/>
    <m/>
    <s v=""/>
    <n v="1"/>
    <s v=""/>
    <n v="1"/>
  </r>
  <r>
    <n v="589"/>
    <n v="23525"/>
    <n v="23525"/>
    <s v="HALIMA"/>
    <x v="65"/>
    <s v="Quality"/>
    <s v="Dakkhin Vangnahati, Boiragirchala, Sreepur, Gazipur, Bangladesh."/>
    <x v="5"/>
    <n v="304"/>
    <s v="17-06-2021"/>
    <n v="20215021506"/>
    <d v="1899-12-30T08:17:54"/>
    <d v="1899-12-30T00:00:00"/>
    <s v="P"/>
    <n v="0"/>
    <n v="0"/>
    <s v="General (DGWL)"/>
    <m/>
    <n v="1"/>
    <s v=""/>
    <s v=""/>
    <n v="1"/>
  </r>
  <r>
    <n v="590"/>
    <n v="23529"/>
    <n v="23529"/>
    <s v="MD. SUMON"/>
    <x v="64"/>
    <s v="Production"/>
    <s v="Dakkhin Vangnahati, Boiragirchala, Sreepur, Gazipur, Bangladesh."/>
    <x v="12"/>
    <m/>
    <s v="17-06-2021"/>
    <n v="20215021508"/>
    <d v="1899-12-30T08:32:00"/>
    <d v="1899-12-30T00:00:00"/>
    <s v="P"/>
    <n v="0"/>
    <n v="0"/>
    <s v="General (DGWL)"/>
    <m/>
    <n v="1"/>
    <s v=""/>
    <s v=""/>
    <n v="1"/>
  </r>
  <r>
    <n v="591"/>
    <n v="23538"/>
    <n v="23538"/>
    <s v="MST. ROJINA BEGUM"/>
    <x v="42"/>
    <s v="Production"/>
    <s v="Dakkhin Vangnahati, Boiragirchala, Sreepur, Gazipur, Bangladesh."/>
    <x v="5"/>
    <n v="314"/>
    <s v="17-06-2021"/>
    <n v="20215021512"/>
    <d v="1899-12-30T08:18:54"/>
    <d v="1899-12-30T00:00:00"/>
    <s v="P"/>
    <n v="0"/>
    <n v="0"/>
    <s v="General (DGWL)"/>
    <m/>
    <n v="1"/>
    <s v=""/>
    <s v=""/>
    <n v="1"/>
  </r>
  <r>
    <n v="592"/>
    <n v="23542"/>
    <n v="23542"/>
    <s v="MST. FARZANA AKTER"/>
    <x v="56"/>
    <s v="Production"/>
    <s v="Dakkhin Vangnahati, Boiragirchala, Sreepur, Gazipur, Bangladesh."/>
    <x v="5"/>
    <n v="306"/>
    <s v="17-06-2021"/>
    <n v="20215021513"/>
    <d v="1899-12-30T08:28:39"/>
    <d v="1899-12-30T00:00:00"/>
    <s v="P"/>
    <n v="0"/>
    <n v="0"/>
    <s v="General (DGWL)"/>
    <m/>
    <n v="1"/>
    <s v=""/>
    <s v=""/>
    <n v="1"/>
  </r>
  <r>
    <n v="593"/>
    <n v="23526"/>
    <n v="23526"/>
    <s v="MST.SHEULY KHATUN"/>
    <x v="42"/>
    <s v="Production"/>
    <s v="Dakkhin Vangnahati, Boiragirchala, Sreepur, Gazipur, Bangladesh."/>
    <x v="5"/>
    <n v="303"/>
    <s v="17-06-2021"/>
    <n v="20215021514"/>
    <d v="1899-12-30T08:30:33"/>
    <d v="1899-12-30T00:00:00"/>
    <s v="P"/>
    <n v="0"/>
    <n v="0"/>
    <s v="General (DGWL)"/>
    <m/>
    <n v="1"/>
    <s v=""/>
    <s v=""/>
    <n v="1"/>
  </r>
  <r>
    <n v="594"/>
    <n v="23530"/>
    <n v="23530"/>
    <s v="MD. SHOHAG"/>
    <x v="42"/>
    <s v="Production"/>
    <s v="Dakkhin Vangnahati, Boiragirchala, Sreepur, Gazipur, Bangladesh."/>
    <x v="5"/>
    <n v="316"/>
    <s v="17-06-2021"/>
    <n v="20215021516"/>
    <d v="1899-12-30T08:32:35"/>
    <d v="1899-12-30T00:00:00"/>
    <s v="P"/>
    <n v="0"/>
    <n v="0"/>
    <s v="General (DGWL)"/>
    <m/>
    <n v="1"/>
    <s v=""/>
    <s v=""/>
    <n v="1"/>
  </r>
  <r>
    <n v="595"/>
    <n v="23534"/>
    <n v="23534"/>
    <s v="MD. MASUM HAWLADER"/>
    <x v="61"/>
    <s v="Production"/>
    <s v="Dakkhin Vangnahati, Boiragirchala, Sreepur, Gazipur, Bangladesh."/>
    <x v="12"/>
    <m/>
    <s v="17-06-2021"/>
    <n v="20215021518"/>
    <d v="1899-12-30T08:13:41"/>
    <d v="1899-12-30T00:00:00"/>
    <s v="P"/>
    <n v="0"/>
    <n v="0"/>
    <s v="General (DGWL)"/>
    <m/>
    <n v="1"/>
    <s v=""/>
    <s v=""/>
    <n v="1"/>
  </r>
  <r>
    <n v="596"/>
    <n v="23547"/>
    <n v="23547"/>
    <s v="MST. SUMA"/>
    <x v="56"/>
    <s v="Production"/>
    <s v="Dakkhin Vangnahati, Boiragirchala, Sreepur, Gazipur, Bangladesh."/>
    <x v="5"/>
    <n v="305"/>
    <s v="17-06-2021"/>
    <n v="20215021521"/>
    <d v="1899-12-30T08:26:38"/>
    <d v="1899-12-30T00:00:00"/>
    <s v="P"/>
    <n v="0"/>
    <n v="0"/>
    <s v="General (DGWL)"/>
    <m/>
    <n v="1"/>
    <s v=""/>
    <s v=""/>
    <n v="1"/>
  </r>
  <r>
    <n v="597"/>
    <n v="23549"/>
    <n v="23549"/>
    <s v="MD. RAMZAN ALI"/>
    <x v="50"/>
    <s v="Quality"/>
    <s v="Dakkhin Vangnahati, Boiragirchala, Sreepur, Gazipur, Bangladesh."/>
    <x v="5"/>
    <n v="315"/>
    <s v="17-06-2021"/>
    <n v="20215021522"/>
    <d v="1899-12-30T08:23:55"/>
    <d v="1899-12-30T00:00:00"/>
    <s v="P"/>
    <n v="0"/>
    <n v="0"/>
    <s v="General (DGWL)"/>
    <m/>
    <n v="1"/>
    <s v=""/>
    <s v=""/>
    <n v="1"/>
  </r>
  <r>
    <n v="598"/>
    <n v="23550"/>
    <n v="23550"/>
    <s v="FAYSAL"/>
    <x v="54"/>
    <s v="Production"/>
    <s v="Dakkhin Vangnahati, Boiragirchala, Sreepur, Gazipur, Bangladesh."/>
    <x v="5"/>
    <n v="306"/>
    <s v="17-06-2021"/>
    <n v="20215021523"/>
    <d v="1899-12-30T08:32:03"/>
    <d v="1899-12-30T00:00:00"/>
    <s v="P"/>
    <n v="0"/>
    <n v="0"/>
    <s v="General (DGWL)"/>
    <m/>
    <n v="1"/>
    <s v=""/>
    <s v=""/>
    <n v="1"/>
  </r>
  <r>
    <n v="599"/>
    <n v="23551"/>
    <n v="23551"/>
    <s v="MAKSUDA AKTHER"/>
    <x v="56"/>
    <s v="Production"/>
    <s v="Dakkhin Vangnahati, Boiragirchala, Sreepur, Gazipur, Bangladesh."/>
    <x v="5"/>
    <n v="307"/>
    <s v="17-06-2021"/>
    <n v="20215021524"/>
    <d v="1899-12-30T08:19:43"/>
    <d v="1899-12-30T00:00:00"/>
    <s v="P"/>
    <n v="0"/>
    <n v="0"/>
    <s v="General (DGWL)"/>
    <m/>
    <n v="1"/>
    <s v=""/>
    <s v=""/>
    <n v="1"/>
  </r>
  <r>
    <n v="600"/>
    <n v="23544"/>
    <n v="23544"/>
    <s v="MD. AMINUL ISLAM"/>
    <x v="42"/>
    <s v="Production"/>
    <s v="Dakkhin Vangnahati, Boiragirchala, Sreepur, Gazipur, Bangladesh."/>
    <x v="5"/>
    <n v="301"/>
    <s v="17-06-2021"/>
    <n v="20215021525"/>
    <d v="1899-12-30T08:23:42"/>
    <d v="1899-12-30T00:00:00"/>
    <s v="P"/>
    <n v="0"/>
    <n v="0"/>
    <s v="General (DGWL)"/>
    <m/>
    <n v="1"/>
    <s v=""/>
    <s v=""/>
    <n v="1"/>
  </r>
  <r>
    <n v="601"/>
    <n v="23552"/>
    <n v="23552"/>
    <s v="MST. SALMA AKTER"/>
    <x v="42"/>
    <s v="Production"/>
    <s v="Dakkhin Vangnahati, Boiragirchala, Sreepur, Gazipur, Bangladesh."/>
    <x v="5"/>
    <n v="301"/>
    <s v="17-06-2021"/>
    <n v="20215021528"/>
    <d v="1899-12-30T08:22:41"/>
    <d v="1899-12-30T00:00:00"/>
    <s v="P"/>
    <n v="0"/>
    <n v="0"/>
    <s v="General (DGWL)"/>
    <m/>
    <n v="1"/>
    <s v=""/>
    <s v=""/>
    <n v="1"/>
  </r>
  <r>
    <n v="602"/>
    <n v="23575"/>
    <n v="23575"/>
    <s v="ALAMGIR"/>
    <x v="47"/>
    <s v="Production"/>
    <s v="Dakkhin Vangnahati, Boiragirchala, Sreepur, Gazipur, Bangladesh."/>
    <x v="5"/>
    <n v="303"/>
    <s v="17-06-2021"/>
    <n v="20215021534"/>
    <d v="1899-12-30T08:13:09"/>
    <d v="1899-12-30T00:00:00"/>
    <s v="P"/>
    <n v="0"/>
    <n v="0"/>
    <s v="General (DGWL)"/>
    <m/>
    <n v="1"/>
    <s v=""/>
    <s v=""/>
    <n v="1"/>
  </r>
  <r>
    <n v="603"/>
    <n v="23592"/>
    <n v="23592"/>
    <s v="MD. RAKIBUL ISLAM"/>
    <x v="65"/>
    <s v="Quality"/>
    <s v="Dakkhin Vangnahati, Boiragirchala, Sreepur, Gazipur, Bangladesh."/>
    <x v="5"/>
    <n v="301"/>
    <s v="17-06-2021"/>
    <n v="20215021538"/>
    <d v="1899-12-30T08:20:30"/>
    <d v="1899-12-30T00:00:00"/>
    <s v="P"/>
    <n v="0"/>
    <n v="0"/>
    <s v="General (DGWL)"/>
    <m/>
    <n v="1"/>
    <s v=""/>
    <s v=""/>
    <n v="1"/>
  </r>
  <r>
    <n v="604"/>
    <n v="23593"/>
    <n v="23593"/>
    <s v="MST. MOYNA BEGUM"/>
    <x v="42"/>
    <s v="Production"/>
    <s v="Dakkhin Vangnahati, Boiragirchala, Sreepur, Gazipur, Bangladesh."/>
    <x v="12"/>
    <m/>
    <s v="17-06-2021"/>
    <n v="20215021539"/>
    <d v="1899-12-30T08:28:19"/>
    <d v="1899-12-30T00:00:00"/>
    <s v="P"/>
    <n v="0"/>
    <n v="0"/>
    <s v="General (DGWL)"/>
    <m/>
    <n v="1"/>
    <s v=""/>
    <s v=""/>
    <n v="1"/>
  </r>
  <r>
    <n v="605"/>
    <n v="23597"/>
    <n v="23597"/>
    <s v="MD. REFAZ UDDIN SOBUJ"/>
    <x v="42"/>
    <s v="Production"/>
    <s v="Dakkhin Vangnahati, Boiragirchala, Sreepur, Gazipur, Bangladesh."/>
    <x v="5"/>
    <n v="305"/>
    <s v="17-06-2021"/>
    <n v="20215021541"/>
    <d v="1899-12-30T08:33:00"/>
    <d v="1899-12-30T00:00:00"/>
    <s v="P"/>
    <n v="0"/>
    <n v="0"/>
    <s v="General (DGWL)"/>
    <m/>
    <n v="1"/>
    <s v=""/>
    <s v=""/>
    <n v="1"/>
  </r>
  <r>
    <n v="606"/>
    <n v="23629"/>
    <n v="23629"/>
    <s v="ROJINA AKTER"/>
    <x v="42"/>
    <s v="Production"/>
    <s v="Dakkhin Vangnahati, Boiragirchala, Sreepur, Gazipur, Bangladesh."/>
    <x v="5"/>
    <n v="306"/>
    <s v="17-06-2021"/>
    <n v="20215021545"/>
    <d v="1899-12-30T08:30:26"/>
    <d v="1899-12-30T00:00:00"/>
    <s v="P"/>
    <n v="0"/>
    <n v="0"/>
    <s v="General (DGWL)"/>
    <m/>
    <n v="1"/>
    <s v=""/>
    <s v=""/>
    <n v="1"/>
  </r>
  <r>
    <n v="607"/>
    <n v="23626"/>
    <n v="23626"/>
    <s v="KULSUMA KHATUN"/>
    <x v="46"/>
    <s v="Production"/>
    <s v="Dakkhin Vangnahati, Boiragirchala, Sreepur, Gazipur, Bangladesh."/>
    <x v="4"/>
    <m/>
    <s v="17-06-2021"/>
    <n v="20215021546"/>
    <d v="1899-12-30T08:25:03"/>
    <d v="1899-12-30T00:00:00"/>
    <s v="P"/>
    <n v="0"/>
    <n v="0"/>
    <s v="General (DGWL)"/>
    <m/>
    <n v="1"/>
    <s v=""/>
    <s v=""/>
    <n v="1"/>
  </r>
  <r>
    <n v="608"/>
    <n v="23627"/>
    <n v="23627"/>
    <s v="MST. PARUL AKTER"/>
    <x v="46"/>
    <s v="Production"/>
    <s v="Dakkhin Vangnahati, Boiragirchala, Sreepur, Gazipur, Bangladesh."/>
    <x v="4"/>
    <m/>
    <s v="17-06-2021"/>
    <n v="20215021547"/>
    <d v="1899-12-30T08:17:28"/>
    <d v="1899-12-30T00:00:00"/>
    <s v="P"/>
    <n v="0"/>
    <n v="0"/>
    <s v="General (DGWL)"/>
    <m/>
    <n v="1"/>
    <s v=""/>
    <s v=""/>
    <n v="1"/>
  </r>
  <r>
    <n v="609"/>
    <n v="23631"/>
    <n v="23631"/>
    <s v="ROHIMA KHATUN"/>
    <x v="42"/>
    <s v="Production"/>
    <s v="Dakkhin Vangnahati, Boiragirchala, Sreepur, Gazipur, Bangladesh."/>
    <x v="5"/>
    <n v="301"/>
    <s v="17-06-2021"/>
    <n v="20215021549"/>
    <d v="1899-12-30T08:33:06"/>
    <d v="1899-12-30T00:00:00"/>
    <s v="P"/>
    <n v="0"/>
    <n v="0"/>
    <s v="General (DGWL)"/>
    <m/>
    <n v="1"/>
    <s v=""/>
    <s v=""/>
    <n v="1"/>
  </r>
  <r>
    <n v="610"/>
    <n v="24014"/>
    <n v="24014"/>
    <s v="MD. MAZHARUL"/>
    <x v="42"/>
    <s v="Sample and Technical"/>
    <s v="Dakkhin Vangnahati, Boiragirchala, Sreepur, Gazipur, Bangladesh."/>
    <x v="7"/>
    <m/>
    <s v="17-06-2021"/>
    <n v="20215021564"/>
    <d v="1899-12-30T00:00:00"/>
    <d v="1899-12-30T00:00:00"/>
    <s v="A"/>
    <n v="0"/>
    <n v="0"/>
    <s v="General (DGWL)"/>
    <m/>
    <s v=""/>
    <n v="1"/>
    <s v=""/>
    <n v="1"/>
  </r>
  <r>
    <n v="611"/>
    <n v="24231"/>
    <n v="24231"/>
    <s v="FAYSAL AHMED"/>
    <x v="50"/>
    <s v="Quality"/>
    <s v="Dakkhin Vangnahati, Boiragirchala, Sreepur, Gazipur, Bangladesh."/>
    <x v="12"/>
    <m/>
    <s v="17-06-2021"/>
    <n v="20215021566"/>
    <d v="1899-12-30T08:27:56"/>
    <d v="1899-12-30T00:00:00"/>
    <s v="P"/>
    <n v="0"/>
    <n v="0"/>
    <s v="General (DGWL)"/>
    <m/>
    <n v="1"/>
    <s v=""/>
    <s v=""/>
    <n v="1"/>
  </r>
  <r>
    <n v="612"/>
    <n v="24238"/>
    <n v="24238"/>
    <s v="MD. SUMON MIA"/>
    <x v="65"/>
    <s v="Quality"/>
    <s v="Dakkhin Vangnahati, Boiragirchala, Sreepur, Gazipur, Bangladesh."/>
    <x v="12"/>
    <m/>
    <s v="17-06-2021"/>
    <n v="20215021569"/>
    <d v="1899-12-30T08:37:40"/>
    <d v="1899-12-30T00:00:00"/>
    <s v="D"/>
    <n v="7"/>
    <n v="0"/>
    <s v="General (DGWL)"/>
    <m/>
    <n v="1"/>
    <s v=""/>
    <s v=""/>
    <n v="1"/>
  </r>
  <r>
    <n v="613"/>
    <n v="24270"/>
    <n v="24270"/>
    <s v="SHILA"/>
    <x v="47"/>
    <s v="Production"/>
    <s v="Dakkhin Vangnahati, Boiragirchala, Sreepur, Gazipur, Bangladesh."/>
    <x v="5"/>
    <n v="301"/>
    <s v="17-06-2021"/>
    <n v="20215021571"/>
    <d v="1899-12-30T08:23:20"/>
    <d v="1899-12-30T00:00:00"/>
    <s v="P"/>
    <n v="0"/>
    <n v="0"/>
    <s v="General (DGWL)"/>
    <m/>
    <n v="1"/>
    <s v=""/>
    <s v=""/>
    <n v="1"/>
  </r>
  <r>
    <n v="614"/>
    <n v="24271"/>
    <n v="24271"/>
    <s v="PAPIYA AKTHER"/>
    <x v="42"/>
    <s v="Production"/>
    <s v="Dakkhin Vangnahati, Boiragirchala, Sreepur, Gazipur, Bangladesh."/>
    <x v="5"/>
    <n v="302"/>
    <s v="17-06-2021"/>
    <n v="20215021572"/>
    <d v="1899-12-30T08:27:19"/>
    <d v="1899-12-30T00:00:00"/>
    <s v="P"/>
    <n v="0"/>
    <n v="0"/>
    <s v="General (DGWL)"/>
    <m/>
    <n v="1"/>
    <s v=""/>
    <s v=""/>
    <n v="1"/>
  </r>
  <r>
    <n v="615"/>
    <n v="24276"/>
    <n v="24276"/>
    <s v="ABDULLAH"/>
    <x v="47"/>
    <s v="Production"/>
    <s v="Dakkhin Vangnahati, Boiragirchala, Sreepur, Gazipur, Bangladesh."/>
    <x v="5"/>
    <n v="301"/>
    <s v="17-06-2021"/>
    <n v="20215021574"/>
    <d v="1899-12-30T08:24:57"/>
    <d v="1899-12-30T00:00:00"/>
    <s v="P"/>
    <n v="0"/>
    <n v="0"/>
    <s v="General (DGWL)"/>
    <m/>
    <n v="1"/>
    <s v=""/>
    <s v=""/>
    <n v="1"/>
  </r>
  <r>
    <n v="616"/>
    <n v="24292"/>
    <n v="24292"/>
    <s v="MD. RAKIB HASAN"/>
    <x v="47"/>
    <s v="Production"/>
    <s v="Dakkhin Vangnahati, Boiragirchala, Sreepur, Gazipur, Bangladesh."/>
    <x v="5"/>
    <n v="315"/>
    <s v="17-06-2021"/>
    <n v="20215021578"/>
    <d v="1899-12-30T08:25:30"/>
    <d v="1899-12-30T00:00:00"/>
    <s v="P"/>
    <n v="0"/>
    <n v="0"/>
    <s v="General (DGWL)"/>
    <m/>
    <n v="1"/>
    <s v=""/>
    <s v=""/>
    <n v="1"/>
  </r>
  <r>
    <n v="617"/>
    <n v="24293"/>
    <n v="24293"/>
    <s v="MST. SAHIDA"/>
    <x v="48"/>
    <s v="Production"/>
    <s v="Dakkhin Vangnahati, Boiragirchala, Sreepur, Gazipur, Bangladesh."/>
    <x v="5"/>
    <n v="303"/>
    <s v="17-06-2021"/>
    <n v="20215021579"/>
    <d v="1899-12-30T08:19:24"/>
    <d v="1899-12-30T00:00:00"/>
    <s v="P"/>
    <n v="0"/>
    <n v="0"/>
    <s v="General (DGWL)"/>
    <m/>
    <n v="1"/>
    <s v=""/>
    <s v=""/>
    <n v="1"/>
  </r>
  <r>
    <n v="618"/>
    <n v="24309"/>
    <n v="24309"/>
    <s v="MST. PARVIN AKTER"/>
    <x v="42"/>
    <s v="Production"/>
    <s v="Dakkhin Vangnahati, Boiragirchala, Sreepur, Gazipur, Bangladesh."/>
    <x v="5"/>
    <n v="302"/>
    <s v="17-06-2021"/>
    <n v="20215021581"/>
    <d v="1899-12-30T08:32:06"/>
    <d v="1899-12-30T00:00:00"/>
    <s v="P"/>
    <n v="0"/>
    <n v="0"/>
    <s v="General (DGWL)"/>
    <m/>
    <n v="1"/>
    <s v=""/>
    <s v=""/>
    <n v="1"/>
  </r>
  <r>
    <n v="619"/>
    <n v="24315"/>
    <n v="24315"/>
    <s v="MD. SADDAM MIA"/>
    <x v="42"/>
    <s v="Production"/>
    <s v="Dakkhin Vangnahati, Boiragirchala, Sreepur, Gazipur, Bangladesh."/>
    <x v="5"/>
    <n v="305"/>
    <s v="17-06-2021"/>
    <n v="20215021586"/>
    <d v="1899-12-30T08:41:04"/>
    <d v="1899-12-30T00:00:00"/>
    <s v="D"/>
    <n v="11"/>
    <n v="0"/>
    <s v="General (DGWL)"/>
    <m/>
    <n v="1"/>
    <s v=""/>
    <s v=""/>
    <n v="1"/>
  </r>
  <r>
    <n v="620"/>
    <n v="24316"/>
    <n v="24316"/>
    <s v="MST. POPI"/>
    <x v="42"/>
    <s v="Production"/>
    <s v="Dakkhin Vangnahati, Boiragirchala, Sreepur, Gazipur, Bangladesh."/>
    <x v="5"/>
    <n v="307"/>
    <s v="17-06-2021"/>
    <n v="20215021587"/>
    <d v="1899-12-30T08:29:30"/>
    <d v="1899-12-30T00:00:00"/>
    <s v="P"/>
    <n v="0"/>
    <n v="0"/>
    <s v="General (DGWL)"/>
    <m/>
    <n v="1"/>
    <s v=""/>
    <s v=""/>
    <n v="1"/>
  </r>
  <r>
    <n v="621"/>
    <n v="24317"/>
    <n v="24317"/>
    <s v="MST. FATHEMA AKTER"/>
    <x v="42"/>
    <s v="Production"/>
    <s v="Dakkhin Vangnahati, Boiragirchala, Sreepur, Gazipur, Bangladesh."/>
    <x v="5"/>
    <n v="305"/>
    <s v="17-06-2021"/>
    <n v="20215021588"/>
    <d v="1899-12-30T08:27:00"/>
    <d v="1899-12-30T00:00:00"/>
    <s v="P"/>
    <n v="0"/>
    <n v="0"/>
    <s v="General (DGWL)"/>
    <m/>
    <n v="1"/>
    <s v=""/>
    <s v=""/>
    <n v="1"/>
  </r>
  <r>
    <n v="622"/>
    <n v="24319"/>
    <n v="24319"/>
    <s v="MST. SALMA AKTER"/>
    <x v="42"/>
    <s v="Production"/>
    <s v="Dakkhin Vangnahati, Boiragirchala, Sreepur, Gazipur, Bangladesh."/>
    <x v="5"/>
    <n v="316"/>
    <s v="17-06-2021"/>
    <n v="20215021590"/>
    <d v="1899-12-30T08:22:22"/>
    <d v="1899-12-30T00:00:00"/>
    <s v="P"/>
    <n v="0"/>
    <n v="0"/>
    <s v="General (DGWL)"/>
    <m/>
    <n v="1"/>
    <s v=""/>
    <s v=""/>
    <n v="1"/>
  </r>
  <r>
    <n v="623"/>
    <n v="24325"/>
    <n v="24325"/>
    <s v="MST. ETI AKTER"/>
    <x v="42"/>
    <s v="Production"/>
    <s v="Dakkhin Vangnahati, Boiragirchala, Sreepur, Gazipur, Bangladesh."/>
    <x v="5"/>
    <n v="311"/>
    <s v="17-06-2021"/>
    <n v="20215021593"/>
    <d v="1899-12-30T08:30:31"/>
    <d v="1899-12-30T00:00:00"/>
    <s v="P"/>
    <n v="0"/>
    <n v="0"/>
    <s v="General (DGWL)"/>
    <m/>
    <n v="1"/>
    <s v=""/>
    <s v=""/>
    <n v="1"/>
  </r>
  <r>
    <n v="624"/>
    <n v="24328"/>
    <n v="24328"/>
    <s v="MST. KOHINUR BEGUM"/>
    <x v="42"/>
    <s v="Production"/>
    <s v="Dakkhin Vangnahati, Boiragirchala, Sreepur, Gazipur, Bangladesh."/>
    <x v="5"/>
    <n v="301"/>
    <s v="17-06-2021"/>
    <n v="20215021595"/>
    <d v="1899-12-30T08:23:20"/>
    <d v="1899-12-30T00:00:00"/>
    <s v="P"/>
    <n v="0"/>
    <n v="0"/>
    <s v="General (DGWL)"/>
    <m/>
    <n v="1"/>
    <s v=""/>
    <s v=""/>
    <n v="1"/>
  </r>
  <r>
    <n v="625"/>
    <n v="24331"/>
    <n v="24331"/>
    <s v="MD. ROBIN MIA"/>
    <x v="47"/>
    <s v="Production"/>
    <s v="Dakkhin Vangnahati, Boiragirchala, Sreepur, Gazipur, Bangladesh."/>
    <x v="5"/>
    <n v="304"/>
    <s v="17-06-2021"/>
    <n v="20215021598"/>
    <d v="1899-12-30T08:24:21"/>
    <d v="1899-12-30T00:00:00"/>
    <s v="P"/>
    <n v="0"/>
    <n v="0"/>
    <s v="General (DGWL)"/>
    <m/>
    <n v="1"/>
    <s v=""/>
    <s v=""/>
    <n v="1"/>
  </r>
  <r>
    <n v="626"/>
    <n v="24334"/>
    <n v="24334"/>
    <s v="MD. NAZRUL ISLAM"/>
    <x v="48"/>
    <s v="Production"/>
    <s v="Dakkhin Vangnahati, Boiragirchala, Sreepur, Gazipur, Bangladesh."/>
    <x v="5"/>
    <n v="309"/>
    <s v="17-06-2021"/>
    <n v="20215021600"/>
    <d v="1899-12-30T08:26:24"/>
    <d v="1899-12-30T00:00:00"/>
    <s v="P"/>
    <n v="0"/>
    <n v="0"/>
    <s v="General (DGWL)"/>
    <m/>
    <n v="1"/>
    <s v=""/>
    <s v=""/>
    <n v="1"/>
  </r>
  <r>
    <n v="627"/>
    <n v="24335"/>
    <n v="24335"/>
    <s v="AKLIMA"/>
    <x v="42"/>
    <s v="Production"/>
    <s v="Dakkhin Vangnahati, Boiragirchala, Sreepur, Gazipur, Bangladesh."/>
    <x v="5"/>
    <n v="303"/>
    <s v="17-06-2021"/>
    <n v="20215021601"/>
    <d v="1899-12-30T08:24:08"/>
    <d v="1899-12-30T00:00:00"/>
    <s v="P"/>
    <n v="0"/>
    <n v="0"/>
    <s v="General (DGWL)"/>
    <m/>
    <n v="1"/>
    <s v=""/>
    <s v=""/>
    <n v="1"/>
  </r>
  <r>
    <n v="628"/>
    <n v="24336"/>
    <n v="24336"/>
    <s v="MST. SAJEDA KHATUN"/>
    <x v="42"/>
    <s v="Production"/>
    <s v="Dakkhin Vangnahati, Boiragirchala, Sreepur, Gazipur, Bangladesh."/>
    <x v="5"/>
    <n v="311"/>
    <s v="17-06-2021"/>
    <n v="20215021602"/>
    <d v="1899-12-30T08:29:15"/>
    <d v="1899-12-30T00:00:00"/>
    <s v="P"/>
    <n v="0"/>
    <n v="0"/>
    <s v="General (DGWL)"/>
    <m/>
    <n v="1"/>
    <s v=""/>
    <s v=""/>
    <n v="1"/>
  </r>
  <r>
    <n v="629"/>
    <n v="24337"/>
    <n v="24337"/>
    <s v="JAHID HOSSEN"/>
    <x v="66"/>
    <s v="Production"/>
    <s v="Dakkhin Vangnahati, Boiragirchala, Sreepur, Gazipur, Bangladesh."/>
    <x v="12"/>
    <m/>
    <s v="17-06-2021"/>
    <n v="20215021603"/>
    <d v="1899-12-30T08:39:53"/>
    <d v="1899-12-30T00:00:00"/>
    <s v="D"/>
    <n v="9"/>
    <n v="0"/>
    <s v="General (DGWL)"/>
    <m/>
    <n v="1"/>
    <s v=""/>
    <s v=""/>
    <n v="1"/>
  </r>
  <r>
    <n v="630"/>
    <n v="24339"/>
    <n v="24339"/>
    <s v="MONI AKTER"/>
    <x v="42"/>
    <s v="Production"/>
    <s v="Dakkhin Vangnahati, Boiragirchala, Sreepur, Gazipur, Bangladesh."/>
    <x v="5"/>
    <n v="305"/>
    <s v="17-06-2021"/>
    <n v="20215021605"/>
    <d v="1899-12-30T08:39:08"/>
    <d v="1899-12-30T00:00:00"/>
    <s v="D"/>
    <n v="9"/>
    <n v="0"/>
    <s v="General (DGWL)"/>
    <m/>
    <n v="1"/>
    <s v=""/>
    <s v=""/>
    <n v="1"/>
  </r>
  <r>
    <n v="631"/>
    <n v="24342"/>
    <n v="24342"/>
    <s v="MST. HABIBA AKTER"/>
    <x v="42"/>
    <s v="Production"/>
    <s v="Dakkhin Vangnahati, Boiragirchala, Sreepur, Gazipur, Bangladesh."/>
    <x v="5"/>
    <n v="312"/>
    <s v="17-06-2021"/>
    <n v="20215021608"/>
    <d v="1899-12-30T08:25:47"/>
    <d v="1899-12-30T00:00:00"/>
    <s v="P"/>
    <n v="0"/>
    <n v="0"/>
    <s v="General (DGWL)"/>
    <m/>
    <n v="1"/>
    <s v=""/>
    <s v=""/>
    <n v="1"/>
  </r>
  <r>
    <n v="632"/>
    <n v="24344"/>
    <n v="24344"/>
    <s v="TAPOSH CHANDRA HOWLADER"/>
    <x v="65"/>
    <s v="Quality"/>
    <s v="Dakkhin Vangnahati, Boiragirchala, Sreepur, Gazipur, Bangladesh."/>
    <x v="12"/>
    <m/>
    <s v="17-06-2021"/>
    <n v="20215021610"/>
    <d v="1899-12-30T08:28:46"/>
    <d v="1899-12-30T00:00:00"/>
    <s v="P"/>
    <n v="0"/>
    <n v="0"/>
    <s v="General (DGWL)"/>
    <m/>
    <n v="1"/>
    <s v=""/>
    <s v=""/>
    <n v="1"/>
  </r>
  <r>
    <n v="633"/>
    <n v="24369"/>
    <n v="24369"/>
    <s v="SARMIN AKTER"/>
    <x v="48"/>
    <s v="Production"/>
    <s v="Dakkhin Vangnahati, Boiragirchala, Sreepur, Gazipur, Bangladesh."/>
    <x v="5"/>
    <n v="303"/>
    <s v="17-06-2021"/>
    <n v="20215021616"/>
    <d v="1899-12-30T08:29:02"/>
    <d v="1899-12-30T00:00:00"/>
    <s v="P"/>
    <n v="0"/>
    <n v="0"/>
    <s v="General (DGWL)"/>
    <m/>
    <n v="1"/>
    <s v=""/>
    <s v=""/>
    <n v="1"/>
  </r>
  <r>
    <n v="634"/>
    <n v="24414"/>
    <n v="24414"/>
    <s v="MD. MUSTAKIM SHEIKH"/>
    <x v="48"/>
    <s v="Production"/>
    <s v="Dakkhin Vangnahati, Boiragirchala, Sreepur, Gazipur, Bangladesh."/>
    <x v="5"/>
    <n v="306"/>
    <s v="17-06-2021"/>
    <n v="20215021626"/>
    <d v="1899-12-30T00:00:00"/>
    <d v="1899-12-30T00:00:00"/>
    <s v="A"/>
    <n v="0"/>
    <n v="0"/>
    <s v="General (DGWL)"/>
    <m/>
    <s v=""/>
    <n v="1"/>
    <s v=""/>
    <n v="1"/>
  </r>
  <r>
    <n v="635"/>
    <n v="24450"/>
    <n v="24450"/>
    <s v="MD. ABU NAYEEM"/>
    <x v="47"/>
    <s v="Production"/>
    <s v="Dakkhin Vangnahati, Boiragirchala, Sreepur, Gazipur, Bangladesh."/>
    <x v="5"/>
    <n v="312"/>
    <s v="17-06-2021"/>
    <n v="20215021628"/>
    <d v="1899-12-30T08:36:42"/>
    <d v="1899-12-30T00:00:00"/>
    <s v="D"/>
    <n v="6"/>
    <n v="0"/>
    <s v="General (DGWL)"/>
    <m/>
    <n v="1"/>
    <s v=""/>
    <s v=""/>
    <n v="1"/>
  </r>
  <r>
    <n v="636"/>
    <n v="24451"/>
    <n v="24451"/>
    <s v="MD. SOHEL MIA"/>
    <x v="48"/>
    <s v="Production"/>
    <s v="Dakkhin Vangnahati, Boiragirchala, Sreepur, Gazipur, Bangladesh."/>
    <x v="5"/>
    <n v="303"/>
    <s v="17-06-2021"/>
    <n v="20215021629"/>
    <d v="1899-12-30T08:34:14"/>
    <d v="1899-12-30T00:00:00"/>
    <s v="P"/>
    <n v="0"/>
    <n v="0"/>
    <s v="General (DGWL)"/>
    <m/>
    <n v="1"/>
    <s v=""/>
    <s v=""/>
    <n v="1"/>
  </r>
  <r>
    <n v="637"/>
    <n v="24454"/>
    <n v="24454"/>
    <s v="MST. HASINA BEGUM"/>
    <x v="48"/>
    <s v="Production"/>
    <s v="Dakkhin Vangnahati, Boiragirchala, Sreepur, Gazipur, Bangladesh."/>
    <x v="5"/>
    <n v="301"/>
    <s v="17-06-2021"/>
    <n v="20215021632"/>
    <d v="1899-12-30T00:00:00"/>
    <d v="1899-12-30T00:00:00"/>
    <s v="A"/>
    <n v="0"/>
    <n v="0"/>
    <s v="General (DGWL)"/>
    <m/>
    <s v=""/>
    <n v="1"/>
    <s v=""/>
    <n v="1"/>
  </r>
  <r>
    <n v="638"/>
    <n v="24455"/>
    <n v="24455"/>
    <s v="LAILA AKTER"/>
    <x v="42"/>
    <s v="Production"/>
    <s v="Dakkhin Vangnahati, Boiragirchala, Sreepur, Gazipur, Bangladesh."/>
    <x v="5"/>
    <n v="305"/>
    <s v="17-06-2021"/>
    <n v="20215021633"/>
    <d v="1899-12-30T08:27:00"/>
    <d v="1899-12-30T00:00:00"/>
    <s v="P"/>
    <n v="0"/>
    <n v="0"/>
    <s v="General (DGWL)"/>
    <m/>
    <n v="1"/>
    <s v=""/>
    <s v=""/>
    <n v="1"/>
  </r>
  <r>
    <n v="639"/>
    <n v="24501"/>
    <n v="24501"/>
    <s v="MD. BAYEZID HOSSAIN"/>
    <x v="42"/>
    <s v="Production"/>
    <s v="Dakkhin Vangnahati, Boiragirchala, Sreepur, Gazipur, Bangladesh."/>
    <x v="5"/>
    <n v="306"/>
    <s v="17-06-2021"/>
    <n v="20215021638"/>
    <d v="1899-12-30T00:00:00"/>
    <d v="1899-12-30T00:00:00"/>
    <s v="A"/>
    <n v="0"/>
    <n v="0"/>
    <s v="General (DGWL)"/>
    <m/>
    <s v=""/>
    <n v="1"/>
    <s v=""/>
    <n v="1"/>
  </r>
  <r>
    <n v="640"/>
    <n v="24515"/>
    <n v="24515"/>
    <s v="SUMON"/>
    <x v="47"/>
    <s v="Production"/>
    <s v="Dakkhin Vangnahati, Boiragirchala, Sreepur, Gazipur, Bangladesh."/>
    <x v="5"/>
    <n v="312"/>
    <s v="17-06-2021"/>
    <n v="20215021641"/>
    <d v="1899-12-30T08:11:06"/>
    <d v="1899-12-30T00:00:00"/>
    <s v="P"/>
    <n v="0"/>
    <n v="0"/>
    <s v="General (DGWL)"/>
    <m/>
    <n v="1"/>
    <s v=""/>
    <s v=""/>
    <n v="1"/>
  </r>
  <r>
    <n v="641"/>
    <n v="24556"/>
    <n v="24556"/>
    <s v="MD. ROFIQUL ISLAM"/>
    <x v="50"/>
    <s v="Quality"/>
    <s v="Dakkhin Vangnahati, Boiragirchala, Sreepur, Gazipur, Bangladesh."/>
    <x v="12"/>
    <m/>
    <s v="17-06-2021"/>
    <n v="20215021647"/>
    <d v="1899-12-30T08:16:22"/>
    <d v="1899-12-30T00:00:00"/>
    <s v="P"/>
    <n v="0"/>
    <n v="0"/>
    <s v="General (DGWL)"/>
    <m/>
    <n v="1"/>
    <s v=""/>
    <s v=""/>
    <n v="1"/>
  </r>
  <r>
    <n v="642"/>
    <n v="24562"/>
    <n v="24562"/>
    <s v="TARIKUL ISLAM MASUM"/>
    <x v="50"/>
    <s v="Quality"/>
    <s v="Dakkhin Vangnahati, Boiragirchala, Sreepur, Gazipur, Bangladesh."/>
    <x v="12"/>
    <m/>
    <s v="17-06-2021"/>
    <n v="20215021648"/>
    <d v="1899-12-30T08:33:21"/>
    <d v="1899-12-30T00:00:00"/>
    <s v="P"/>
    <n v="0"/>
    <n v="0"/>
    <s v="General (DGWL)"/>
    <m/>
    <n v="1"/>
    <s v=""/>
    <s v=""/>
    <n v="1"/>
  </r>
  <r>
    <n v="643"/>
    <n v="24601"/>
    <n v="24601"/>
    <s v="MD. DELOWAR HOSSEN BISSAH"/>
    <x v="63"/>
    <s v="Production"/>
    <s v="Dakkhin Vangnahati, Boiragirchala, Sreepur, Gazipur, Bangladesh."/>
    <x v="12"/>
    <m/>
    <s v="17-06-2021"/>
    <n v="20215021650"/>
    <d v="1899-12-30T08:44:25"/>
    <d v="1899-12-30T00:00:00"/>
    <s v="D"/>
    <n v="14"/>
    <n v="0"/>
    <s v="General (DGWL)"/>
    <m/>
    <n v="1"/>
    <s v=""/>
    <s v=""/>
    <n v="1"/>
  </r>
  <r>
    <n v="644"/>
    <n v="24610"/>
    <n v="24610"/>
    <s v="MST. JAHEDA KHANOM"/>
    <x v="55"/>
    <s v="Production"/>
    <s v="Dakkhin Vangnahati, Boiragirchala, Sreepur, Gazipur, Bangladesh."/>
    <x v="12"/>
    <s v="P"/>
    <s v="17-06-2021"/>
    <n v="20215021654"/>
    <d v="1899-12-30T08:28:31"/>
    <d v="1899-12-30T00:00:00"/>
    <s v="P"/>
    <n v="0"/>
    <n v="0"/>
    <s v="General (DGWL)"/>
    <m/>
    <n v="1"/>
    <s v=""/>
    <s v=""/>
    <n v="1"/>
  </r>
  <r>
    <n v="645"/>
    <n v="24623"/>
    <n v="24623"/>
    <s v="MD. RONI AHMED"/>
    <x v="42"/>
    <s v="Production"/>
    <s v="Dakkhin Vangnahati, Boiragirchala, Sreepur, Gazipur, Bangladesh."/>
    <x v="5"/>
    <n v="306"/>
    <s v="17-06-2021"/>
    <n v="20215021657"/>
    <d v="1899-12-30T08:05:44"/>
    <d v="1899-12-30T00:00:00"/>
    <s v="P"/>
    <n v="0"/>
    <n v="0"/>
    <s v="General (DGWL)"/>
    <m/>
    <n v="1"/>
    <s v=""/>
    <s v=""/>
    <n v="1"/>
  </r>
  <r>
    <n v="646"/>
    <n v="24630"/>
    <n v="24630"/>
    <s v="MST. TANIA AKTER"/>
    <x v="55"/>
    <s v="Production"/>
    <s v="Dakkhin Vangnahati, Boiragirchala, Sreepur, Gazipur, Bangladesh."/>
    <x v="12"/>
    <m/>
    <s v="17-06-2021"/>
    <n v="20215021659"/>
    <d v="1899-12-30T08:32:00"/>
    <d v="1899-12-30T00:00:00"/>
    <s v="P"/>
    <n v="0"/>
    <n v="0"/>
    <s v="General (DGWL)"/>
    <m/>
    <n v="1"/>
    <s v=""/>
    <s v=""/>
    <n v="1"/>
  </r>
  <r>
    <n v="647"/>
    <n v="24633"/>
    <n v="24633"/>
    <s v="MD. TARIKUL ISLAM"/>
    <x v="42"/>
    <s v="Production"/>
    <s v="Dakkhin Vangnahati, Boiragirchala, Sreepur, Gazipur, Bangladesh."/>
    <x v="5"/>
    <n v="307"/>
    <s v="17-06-2021"/>
    <n v="20215021660"/>
    <d v="1899-12-30T08:24:19"/>
    <d v="1899-12-30T00:00:00"/>
    <s v="P"/>
    <n v="0"/>
    <n v="0"/>
    <s v="General (DGWL)"/>
    <m/>
    <n v="1"/>
    <s v=""/>
    <s v=""/>
    <n v="1"/>
  </r>
  <r>
    <n v="648"/>
    <n v="24641"/>
    <n v="24641"/>
    <s v="MST. RAHIMA KHATUN"/>
    <x v="42"/>
    <s v="Production"/>
    <s v="Dakkhin Vangnahati, Boiragirchala, Sreepur, Gazipur, Bangladesh."/>
    <x v="5"/>
    <n v="302"/>
    <s v="17-06-2021"/>
    <n v="20215021662"/>
    <d v="1899-12-30T08:31:21"/>
    <d v="1899-12-30T00:00:00"/>
    <s v="P"/>
    <n v="0"/>
    <n v="0"/>
    <s v="General (DGWL)"/>
    <m/>
    <n v="1"/>
    <s v=""/>
    <s v=""/>
    <n v="1"/>
  </r>
  <r>
    <n v="649"/>
    <n v="24643"/>
    <n v="24643"/>
    <s v="RAYHAN UDDIN HRIDOY"/>
    <x v="50"/>
    <s v="Quality"/>
    <s v="Dakkhin Vangnahati, Boiragirchala, Sreepur, Gazipur, Bangladesh."/>
    <x v="5"/>
    <n v="313"/>
    <s v="17-06-2021"/>
    <n v="20215021663"/>
    <d v="1899-12-30T08:35:02"/>
    <d v="1899-12-30T00:00:00"/>
    <s v="P"/>
    <n v="0"/>
    <n v="0"/>
    <s v="General (DGWL)"/>
    <m/>
    <n v="1"/>
    <s v=""/>
    <s v=""/>
    <n v="1"/>
  </r>
  <r>
    <n v="650"/>
    <n v="24675"/>
    <n v="24675"/>
    <s v="MD. BELLAL HOSSAIN"/>
    <x v="48"/>
    <s v="Production"/>
    <s v="Dakkhin Vangnahati, Boiragirchala, Sreepur, Gazipur, Bangladesh."/>
    <x v="5"/>
    <n v="310"/>
    <s v="17-06-2021"/>
    <n v="20215021665"/>
    <d v="1899-12-30T08:29:26"/>
    <d v="1899-12-30T00:00:00"/>
    <s v="P"/>
    <n v="0"/>
    <n v="0"/>
    <s v="General (DGWL)"/>
    <m/>
    <n v="1"/>
    <s v=""/>
    <s v=""/>
    <n v="1"/>
  </r>
  <r>
    <n v="651"/>
    <n v="24683"/>
    <n v="24683"/>
    <s v="MD. ASRAFUL"/>
    <x v="47"/>
    <s v="Production"/>
    <s v="Dakkhin Vangnahati, Boiragirchala, Sreepur, Gazipur, Bangladesh."/>
    <x v="5"/>
    <n v="301"/>
    <s v="17-06-2021"/>
    <n v="20215021666"/>
    <d v="1899-12-30T08:24:34"/>
    <d v="1899-12-30T00:00:00"/>
    <s v="P"/>
    <n v="0"/>
    <n v="0"/>
    <s v="General (DGWL)"/>
    <m/>
    <n v="1"/>
    <s v=""/>
    <s v=""/>
    <n v="1"/>
  </r>
  <r>
    <n v="652"/>
    <n v="24831"/>
    <n v="24831"/>
    <s v="MST. MOSLEMA"/>
    <x v="42"/>
    <s v="Production"/>
    <s v="Dakkhin Vangnahati, Boiragirchala, Sreepur, Gazipur, Bangladesh."/>
    <x v="5"/>
    <n v="306"/>
    <s v="17-06-2021"/>
    <n v="20215021668"/>
    <d v="1899-12-30T08:22:41"/>
    <d v="1899-12-30T00:00:00"/>
    <s v="P"/>
    <n v="0"/>
    <n v="0"/>
    <s v="General (DGWL)"/>
    <m/>
    <n v="1"/>
    <s v=""/>
    <s v=""/>
    <n v="1"/>
  </r>
  <r>
    <n v="653"/>
    <n v="24710"/>
    <n v="24710"/>
    <s v="MST. CHOMPA BEGUM"/>
    <x v="48"/>
    <s v="Production"/>
    <s v="Dakkhin Vangnahati, Boiragirchala, Sreepur, Gazipur, Bangladesh."/>
    <x v="5"/>
    <n v="304"/>
    <s v="17-06-2021"/>
    <n v="20215021669"/>
    <d v="1899-12-30T08:26:44"/>
    <d v="1899-12-30T00:00:00"/>
    <s v="P"/>
    <n v="0"/>
    <n v="0"/>
    <s v="General (DGWL)"/>
    <m/>
    <n v="1"/>
    <s v=""/>
    <s v=""/>
    <n v="1"/>
  </r>
  <r>
    <n v="654"/>
    <n v="24725"/>
    <n v="24725"/>
    <s v="MD. MUKLESUR RAHMAN"/>
    <x v="73"/>
    <s v="Production"/>
    <s v="Dakkhin Vangnahati, Boiragirchala, Sreepur, Gazipur, Bangladesh."/>
    <x v="4"/>
    <m/>
    <s v="17-06-2021"/>
    <n v="20215021671"/>
    <d v="1899-12-30T08:17:12"/>
    <d v="1899-12-30T00:00:00"/>
    <s v="P"/>
    <n v="0"/>
    <n v="0"/>
    <s v="General (DGWL)"/>
    <m/>
    <n v="1"/>
    <s v=""/>
    <s v=""/>
    <n v="1"/>
  </r>
  <r>
    <n v="655"/>
    <n v="24736"/>
    <n v="24736"/>
    <s v="ROBIUL ALAM RANA"/>
    <x v="75"/>
    <s v="Production"/>
    <s v="Dakkhin Vangnahati, Boiragirchala, Sreepur, Gazipur, Bangladesh."/>
    <x v="4"/>
    <m/>
    <s v="17-06-2021"/>
    <n v="20215021672"/>
    <d v="1899-12-30T08:18:47"/>
    <d v="1899-12-30T00:00:00"/>
    <s v="P"/>
    <n v="0"/>
    <n v="0"/>
    <s v="General (DGWL)"/>
    <m/>
    <n v="1"/>
    <s v=""/>
    <s v=""/>
    <n v="1"/>
  </r>
  <r>
    <n v="656"/>
    <n v="24739"/>
    <n v="24739"/>
    <s v="MST. FATHEMA BEGUM"/>
    <x v="59"/>
    <s v="Production"/>
    <s v="Dakkhin Vangnahati, Boiragirchala, Sreepur, Gazipur, Bangladesh."/>
    <x v="4"/>
    <m/>
    <s v="17-06-2021"/>
    <n v="20215021673"/>
    <d v="1899-12-30T08:22:19"/>
    <d v="1899-12-30T00:00:00"/>
    <s v="P"/>
    <n v="0"/>
    <n v="0"/>
    <s v="General (DGWL)"/>
    <m/>
    <n v="1"/>
    <s v=""/>
    <s v=""/>
    <n v="1"/>
  </r>
  <r>
    <n v="657"/>
    <n v="24740"/>
    <n v="24740"/>
    <s v="MD. SAHIN HOWLADER"/>
    <x v="59"/>
    <s v="Production"/>
    <s v="Dakkhin Vangnahati, Boiragirchala, Sreepur, Gazipur, Bangladesh."/>
    <x v="4"/>
    <m/>
    <s v="17-06-2021"/>
    <n v="20215021674"/>
    <d v="1899-12-30T08:30:30"/>
    <d v="1899-12-30T00:00:00"/>
    <s v="P"/>
    <n v="0"/>
    <n v="0"/>
    <s v="General (DGWL)"/>
    <m/>
    <n v="1"/>
    <s v=""/>
    <s v=""/>
    <n v="1"/>
  </r>
  <r>
    <n v="658"/>
    <n v="24745"/>
    <n v="24745"/>
    <s v="MST. SALMA KHATUN"/>
    <x v="59"/>
    <s v="Production"/>
    <s v="Dakkhin Vangnahati, Boiragirchala, Sreepur, Gazipur, Bangladesh."/>
    <x v="4"/>
    <m/>
    <s v="17-06-2021"/>
    <n v="20215021676"/>
    <d v="1899-12-30T08:22:37"/>
    <d v="1899-12-30T00:00:00"/>
    <s v="P"/>
    <n v="0"/>
    <n v="0"/>
    <s v="General (DGWL)"/>
    <m/>
    <n v="1"/>
    <s v=""/>
    <s v=""/>
    <n v="1"/>
  </r>
  <r>
    <n v="659"/>
    <n v="24825"/>
    <n v="24825"/>
    <s v="MST. RUMA"/>
    <x v="47"/>
    <s v="Production"/>
    <s v="Dakkhin Vangnahati, Boiragirchala, Sreepur, Gazipur, Bangladesh."/>
    <x v="5"/>
    <n v="305"/>
    <s v="17-06-2021"/>
    <n v="20215021679"/>
    <d v="1899-12-30T08:39:06"/>
    <d v="1899-12-30T00:00:00"/>
    <s v="D"/>
    <n v="9"/>
    <n v="0"/>
    <s v="General (DGWL)"/>
    <m/>
    <n v="1"/>
    <s v=""/>
    <s v=""/>
    <n v="1"/>
  </r>
  <r>
    <n v="660"/>
    <n v="24827"/>
    <n v="24827"/>
    <s v="MST. JUMA AKTER"/>
    <x v="42"/>
    <s v="Production"/>
    <s v="Dakkhin Vangnahati, Boiragirchala, Sreepur, Gazipur, Bangladesh."/>
    <x v="5"/>
    <n v="306"/>
    <s v="17-06-2021"/>
    <n v="20215021680"/>
    <d v="1899-12-30T08:31:45"/>
    <d v="1899-12-30T00:00:00"/>
    <s v="P"/>
    <n v="0"/>
    <n v="0"/>
    <s v="General (DGWL)"/>
    <m/>
    <n v="1"/>
    <s v=""/>
    <s v=""/>
    <n v="1"/>
  </r>
  <r>
    <n v="661"/>
    <n v="24835"/>
    <n v="24835"/>
    <s v="MD. SHAON SORDER"/>
    <x v="48"/>
    <s v="Production"/>
    <s v="Dakkhin Vangnahati, Boiragirchala, Sreepur, Gazipur, Bangladesh."/>
    <x v="5"/>
    <n v="303"/>
    <s v="17-06-2021"/>
    <n v="20215021682"/>
    <d v="1899-12-30T08:29:25"/>
    <d v="1899-12-30T00:00:00"/>
    <s v="P"/>
    <n v="0"/>
    <n v="0"/>
    <s v="General (DGWL)"/>
    <m/>
    <n v="1"/>
    <s v=""/>
    <s v=""/>
    <n v="1"/>
  </r>
  <r>
    <n v="662"/>
    <n v="24841"/>
    <n v="24841"/>
    <s v="RASHIDA AKTER"/>
    <x v="59"/>
    <s v="Production"/>
    <s v="Dakkhin Vangnahati, Boiragirchala, Sreepur, Gazipur, Bangladesh."/>
    <x v="4"/>
    <m/>
    <s v="17-06-2021"/>
    <n v="20215021686"/>
    <d v="1899-12-30T08:27:16"/>
    <d v="1899-12-30T00:00:00"/>
    <s v="P"/>
    <n v="0"/>
    <n v="0"/>
    <s v="General (DGWL)"/>
    <m/>
    <n v="1"/>
    <s v=""/>
    <s v=""/>
    <n v="1"/>
  </r>
  <r>
    <n v="663"/>
    <n v="24859"/>
    <n v="24859"/>
    <s v="JOEAWNA"/>
    <x v="42"/>
    <s v="Production"/>
    <s v="Dakkhin Vangnahati, Boiragirchala, Sreepur, Gazipur, Bangladesh."/>
    <x v="5"/>
    <n v="306"/>
    <s v="17-06-2021"/>
    <n v="20215021689"/>
    <d v="1899-12-30T08:29:49"/>
    <d v="1899-12-30T00:00:00"/>
    <s v="P"/>
    <n v="0"/>
    <n v="0"/>
    <s v="General (DGWL)"/>
    <m/>
    <n v="1"/>
    <s v=""/>
    <s v=""/>
    <n v="1"/>
  </r>
  <r>
    <n v="664"/>
    <n v="24868"/>
    <n v="24868"/>
    <s v="MORSHIDA BEGUM"/>
    <x v="48"/>
    <s v="Production"/>
    <s v="Dakkhin Vangnahati, Boiragirchala, Sreepur, Gazipur, Bangladesh."/>
    <x v="5"/>
    <n v="315"/>
    <s v="17-06-2021"/>
    <n v="20215021690"/>
    <d v="1899-12-30T08:26:59"/>
    <d v="1899-12-30T00:00:00"/>
    <s v="P"/>
    <n v="0"/>
    <n v="0"/>
    <s v="General (DGWL)"/>
    <m/>
    <n v="1"/>
    <s v=""/>
    <s v=""/>
    <n v="1"/>
  </r>
  <r>
    <n v="665"/>
    <n v="24872"/>
    <n v="24872"/>
    <s v="MD. SOHAG"/>
    <x v="52"/>
    <s v="Production"/>
    <s v="Dakkhin Vangnahati, Boiragirchala, Sreepur, Gazipur, Bangladesh."/>
    <x v="5"/>
    <n v="304"/>
    <s v="17-06-2021"/>
    <n v="20215021693"/>
    <d v="1899-12-30T08:35:20"/>
    <d v="1899-12-30T00:00:00"/>
    <s v="P"/>
    <n v="0"/>
    <n v="0"/>
    <s v="General (DGWL)"/>
    <m/>
    <n v="1"/>
    <s v=""/>
    <s v=""/>
    <n v="1"/>
  </r>
  <r>
    <n v="666"/>
    <n v="24884"/>
    <n v="24884"/>
    <s v="MST. BADENA AKTER"/>
    <x v="47"/>
    <s v="Production"/>
    <s v="Dakkhin Vangnahati, Boiragirchala, Sreepur, Gazipur, Bangladesh."/>
    <x v="5"/>
    <n v="315"/>
    <s v="17-06-2021"/>
    <n v="20215021699"/>
    <d v="1899-12-30T08:32:05"/>
    <d v="1899-12-30T00:00:00"/>
    <s v="P"/>
    <n v="0"/>
    <n v="0"/>
    <s v="General (DGWL)"/>
    <m/>
    <n v="1"/>
    <s v=""/>
    <s v=""/>
    <n v="1"/>
  </r>
  <r>
    <n v="667"/>
    <n v="24880"/>
    <n v="24880"/>
    <s v="MST. SHILA KHATUN"/>
    <x v="47"/>
    <s v="Production"/>
    <s v="Dakkhin Vangnahati, Boiragirchala, Sreepur, Gazipur, Bangladesh."/>
    <x v="5"/>
    <n v="301"/>
    <s v="17-06-2021"/>
    <n v="20215021700"/>
    <d v="1899-12-30T08:07:28"/>
    <d v="1899-12-30T00:00:00"/>
    <s v="P"/>
    <n v="0"/>
    <n v="0"/>
    <s v="General (DGWL)"/>
    <m/>
    <n v="1"/>
    <s v=""/>
    <s v=""/>
    <n v="1"/>
  </r>
  <r>
    <n v="668"/>
    <n v="24882"/>
    <n v="24882"/>
    <s v="MST. CHOMPA"/>
    <x v="42"/>
    <s v="Production"/>
    <s v="Dakkhin Vangnahati, Boiragirchala, Sreepur, Gazipur, Bangladesh."/>
    <x v="5"/>
    <n v="304"/>
    <s v="17-06-2021"/>
    <n v="20215021702"/>
    <d v="1899-12-30T08:14:02"/>
    <d v="1899-12-30T00:00:00"/>
    <s v="P"/>
    <n v="0"/>
    <n v="0"/>
    <s v="General (DGWL)"/>
    <m/>
    <n v="1"/>
    <s v=""/>
    <s v=""/>
    <n v="1"/>
  </r>
  <r>
    <n v="669"/>
    <n v="24892"/>
    <n v="24892"/>
    <s v="MST. KULSUMA KHATUN"/>
    <x v="42"/>
    <s v="Production"/>
    <s v="Dakkhin Vangnahati, Boiragirchala, Sreepur, Gazipur, Bangladesh."/>
    <x v="5"/>
    <n v="308"/>
    <s v="17-06-2021"/>
    <n v="20215021704"/>
    <d v="1899-12-30T08:25:54"/>
    <d v="1899-12-30T00:00:00"/>
    <s v="P"/>
    <n v="0"/>
    <n v="0"/>
    <s v="General (DGWL)"/>
    <m/>
    <n v="1"/>
    <s v=""/>
    <s v=""/>
    <n v="1"/>
  </r>
  <r>
    <n v="670"/>
    <n v="24893"/>
    <n v="24893"/>
    <s v="SOMITA KHATUN"/>
    <x v="42"/>
    <s v="Production"/>
    <s v="Dakkhin Vangnahati, Boiragirchala, Sreepur, Gazipur, Bangladesh."/>
    <x v="5"/>
    <n v="313"/>
    <s v="17-06-2021"/>
    <n v="20215021705"/>
    <d v="1899-12-30T08:10:58"/>
    <d v="1899-12-30T00:00:00"/>
    <s v="P"/>
    <n v="0"/>
    <n v="0"/>
    <s v="General (DGWL)"/>
    <m/>
    <n v="1"/>
    <s v=""/>
    <s v=""/>
    <n v="1"/>
  </r>
  <r>
    <n v="671"/>
    <n v="24895"/>
    <n v="24895"/>
    <s v="NAZMA AKTER"/>
    <x v="42"/>
    <s v="Production"/>
    <s v="Dakkhin Vangnahati, Boiragirchala, Sreepur, Gazipur, Bangladesh."/>
    <x v="5"/>
    <n v="306"/>
    <s v="17-06-2021"/>
    <n v="20215021706"/>
    <d v="1899-12-30T08:19:07"/>
    <d v="1899-12-30T00:00:00"/>
    <s v="P"/>
    <n v="0"/>
    <n v="0"/>
    <s v="General (DGWL)"/>
    <m/>
    <n v="1"/>
    <s v=""/>
    <s v=""/>
    <n v="1"/>
  </r>
  <r>
    <n v="672"/>
    <n v="24900"/>
    <n v="24900"/>
    <s v="MD. AL-AMIN"/>
    <x v="50"/>
    <s v="Quality"/>
    <s v="Dakkhin Vangnahati, Boiragirchala, Sreepur, Gazipur, Bangladesh."/>
    <x v="4"/>
    <m/>
    <s v="17-06-2021"/>
    <n v="20215021707"/>
    <d v="1899-12-30T08:28:36"/>
    <d v="1899-12-30T00:00:00"/>
    <s v="P"/>
    <n v="0"/>
    <n v="0"/>
    <s v="General (DGWL)"/>
    <m/>
    <n v="1"/>
    <s v=""/>
    <s v=""/>
    <n v="1"/>
  </r>
  <r>
    <n v="673"/>
    <n v="24902"/>
    <n v="24902"/>
    <s v="CHAINA KHATUN"/>
    <x v="76"/>
    <s v="Production"/>
    <s v="Dakkhin Vangnahati, Boiragirchala, Sreepur, Gazipur, Bangladesh."/>
    <x v="12"/>
    <s v="P"/>
    <s v="17-06-2021"/>
    <n v="20215021708"/>
    <d v="1899-12-30T08:28:50"/>
    <d v="1899-12-30T00:00:00"/>
    <s v="P"/>
    <n v="0"/>
    <n v="0"/>
    <s v="General (DGWL)"/>
    <m/>
    <n v="1"/>
    <s v=""/>
    <s v=""/>
    <n v="1"/>
  </r>
  <r>
    <n v="674"/>
    <n v="24916"/>
    <n v="24916"/>
    <s v="LUCKY AKTER"/>
    <x v="42"/>
    <s v="Production"/>
    <s v="Dakkhin Vangnahati, Boiragirchala, Sreepur, Gazipur, Bangladesh."/>
    <x v="5"/>
    <n v="301"/>
    <s v="17-06-2021"/>
    <n v="20215021710"/>
    <d v="1899-12-30T08:22:37"/>
    <d v="1899-12-30T00:00:00"/>
    <s v="P"/>
    <n v="0"/>
    <n v="0"/>
    <s v="General (DGWL)"/>
    <m/>
    <n v="1"/>
    <s v=""/>
    <s v=""/>
    <n v="1"/>
  </r>
  <r>
    <n v="675"/>
    <n v="24942"/>
    <n v="24942"/>
    <s v="MST. FATHEMA KHATUN"/>
    <x v="42"/>
    <s v="Production"/>
    <s v="Dakkhin Vangnahati, Boiragirchala, Sreepur, Gazipur, Bangladesh."/>
    <x v="5"/>
    <n v="303"/>
    <s v="17-06-2021"/>
    <n v="20215021715"/>
    <d v="1899-12-30T08:31:48"/>
    <d v="1899-12-30T00:00:00"/>
    <s v="P"/>
    <n v="0"/>
    <n v="0"/>
    <s v="General (DGWL)"/>
    <m/>
    <n v="1"/>
    <s v=""/>
    <s v=""/>
    <n v="1"/>
  </r>
  <r>
    <n v="676"/>
    <n v="25003"/>
    <n v="25003"/>
    <s v="MST. FATHEMA AKTER"/>
    <x v="42"/>
    <s v="Production"/>
    <s v="Dakkhin Vangnahati, Boiragirchala, Sreepur, Gazipur, Bangladesh."/>
    <x v="5"/>
    <n v="303"/>
    <s v="17-06-2021"/>
    <n v="20215021718"/>
    <d v="1899-12-30T08:05:58"/>
    <d v="1899-12-30T00:00:00"/>
    <s v="P"/>
    <n v="0"/>
    <n v="0"/>
    <s v="General (DGWL)"/>
    <m/>
    <n v="1"/>
    <s v=""/>
    <s v=""/>
    <n v="1"/>
  </r>
  <r>
    <n v="677"/>
    <n v="24973"/>
    <n v="24973"/>
    <s v="MD. JASHIM UDDIN"/>
    <x v="49"/>
    <s v="Store"/>
    <s v="Dakkhin Vangnahati, Boiragirchala, Sreepur, Gazipur, Bangladesh."/>
    <x v="8"/>
    <m/>
    <s v="17-06-2021"/>
    <n v="20215021719"/>
    <d v="1899-12-30T08:11:35"/>
    <d v="1899-12-30T00:00:00"/>
    <s v="P"/>
    <n v="0"/>
    <n v="0"/>
    <s v="General (DGWL)"/>
    <m/>
    <n v="1"/>
    <s v=""/>
    <s v=""/>
    <n v="1"/>
  </r>
  <r>
    <n v="678"/>
    <n v="25103"/>
    <n v="25103"/>
    <s v="MD. AMINUL ISLAM"/>
    <x v="48"/>
    <s v="Production"/>
    <s v="Dakkhin Vangnahati, Boiragirchala, Sreepur, Gazipur, Bangladesh."/>
    <x v="5"/>
    <n v="304"/>
    <s v="17-06-2021"/>
    <n v="20215021721"/>
    <d v="1899-12-30T08:15:34"/>
    <d v="1899-12-30T00:00:00"/>
    <s v="P"/>
    <n v="0"/>
    <n v="0"/>
    <s v="General (DGWL)"/>
    <m/>
    <n v="1"/>
    <s v=""/>
    <s v=""/>
    <n v="1"/>
  </r>
  <r>
    <n v="679"/>
    <n v="24977"/>
    <n v="24977"/>
    <s v="MIZANUR RAHMAN"/>
    <x v="42"/>
    <s v="Production"/>
    <s v="Dakkhin Vangnahati, Boiragirchala, Sreepur, Gazipur, Bangladesh."/>
    <x v="5"/>
    <n v="302"/>
    <s v="17-06-2021"/>
    <n v="20215021724"/>
    <d v="1899-12-30T08:38:08"/>
    <d v="1899-12-30T00:00:00"/>
    <s v="D"/>
    <n v="8"/>
    <n v="0"/>
    <s v="General (DGWL)"/>
    <m/>
    <n v="1"/>
    <s v=""/>
    <s v=""/>
    <n v="1"/>
  </r>
  <r>
    <n v="680"/>
    <n v="24980"/>
    <n v="24980"/>
    <s v="MD. JOSHIM UDDIN"/>
    <x v="42"/>
    <s v="Production"/>
    <s v="Dakkhin Vangnahati, Boiragirchala, Sreepur, Gazipur, Bangladesh."/>
    <x v="5"/>
    <n v="307"/>
    <s v="17-06-2021"/>
    <n v="20215021725"/>
    <d v="1899-12-30T08:27:58"/>
    <d v="1899-12-30T00:00:00"/>
    <s v="P"/>
    <n v="0"/>
    <n v="0"/>
    <s v="General (DGWL)"/>
    <m/>
    <n v="1"/>
    <s v=""/>
    <s v=""/>
    <n v="1"/>
  </r>
  <r>
    <n v="681"/>
    <n v="24981"/>
    <n v="24981"/>
    <s v="MST. FATHEMA KHATUN"/>
    <x v="42"/>
    <s v="Production"/>
    <s v="Dakkhin Vangnahati, Boiragirchala, Sreepur, Gazipur, Bangladesh."/>
    <x v="5"/>
    <n v="306"/>
    <s v="17-06-2021"/>
    <n v="20215021727"/>
    <d v="1899-12-30T08:14:01"/>
    <d v="1899-12-30T00:00:00"/>
    <s v="P"/>
    <n v="0"/>
    <n v="0"/>
    <s v="General (DGWL)"/>
    <m/>
    <n v="1"/>
    <s v=""/>
    <s v=""/>
    <n v="1"/>
  </r>
  <r>
    <n v="682"/>
    <n v="24985"/>
    <n v="24985"/>
    <s v="MST. LIPI AKTER"/>
    <x v="42"/>
    <s v="Production"/>
    <s v="Dakkhin Vangnahati, Boiragirchala, Sreepur, Gazipur, Bangladesh."/>
    <x v="5"/>
    <n v="306"/>
    <s v="17-06-2021"/>
    <n v="20215021730"/>
    <d v="1899-12-30T08:16:10"/>
    <d v="1899-12-30T00:00:00"/>
    <s v="P"/>
    <n v="0"/>
    <n v="0"/>
    <s v="General (DGWL)"/>
    <m/>
    <n v="1"/>
    <s v=""/>
    <s v=""/>
    <n v="1"/>
  </r>
  <r>
    <n v="683"/>
    <n v="24986"/>
    <n v="24986"/>
    <s v="MARUFA KHATUN"/>
    <x v="42"/>
    <s v="Production"/>
    <s v="Dakkhin Vangnahati, Boiragirchala, Sreepur, Gazipur, Bangladesh."/>
    <x v="5"/>
    <n v="306"/>
    <s v="17-06-2021"/>
    <n v="20215021731"/>
    <d v="1899-12-30T08:27:33"/>
    <d v="1899-12-30T00:00:00"/>
    <s v="P"/>
    <n v="0"/>
    <n v="0"/>
    <s v="General (DGWL)"/>
    <m/>
    <n v="1"/>
    <s v=""/>
    <s v=""/>
    <n v="1"/>
  </r>
  <r>
    <n v="684"/>
    <n v="24992"/>
    <n v="24992"/>
    <s v="MD. RUBEL"/>
    <x v="48"/>
    <s v="Production"/>
    <s v="Dakkhin Vangnahati, Boiragirchala, Sreepur, Gazipur, Bangladesh."/>
    <x v="5"/>
    <n v="309"/>
    <s v="17-06-2021"/>
    <n v="20215021732"/>
    <d v="1899-12-30T08:25:48"/>
    <d v="1899-12-30T00:00:00"/>
    <s v="P"/>
    <n v="0"/>
    <n v="0"/>
    <s v="General (DGWL)"/>
    <m/>
    <n v="1"/>
    <s v=""/>
    <s v=""/>
    <n v="1"/>
  </r>
  <r>
    <n v="685"/>
    <n v="24996"/>
    <n v="24996"/>
    <s v="HALIMA KHATUN MALA"/>
    <x v="42"/>
    <s v="Production"/>
    <s v="Dakkhin Vangnahati, Boiragirchala, Sreepur, Gazipur, Bangladesh."/>
    <x v="5"/>
    <n v="305"/>
    <s v="17-06-2021"/>
    <n v="20215021734"/>
    <d v="1899-12-30T08:25:00"/>
    <d v="1899-12-30T00:00:00"/>
    <s v="P"/>
    <n v="0"/>
    <n v="0"/>
    <s v="General (DGWL)"/>
    <m/>
    <n v="1"/>
    <s v=""/>
    <s v=""/>
    <n v="1"/>
  </r>
  <r>
    <n v="686"/>
    <n v="25009"/>
    <n v="25009"/>
    <s v="KHAIRUN NESA"/>
    <x v="42"/>
    <s v="Production"/>
    <s v="Dakkhin Vangnahati, Boiragirchala, Sreepur, Gazipur, Bangladesh."/>
    <x v="5"/>
    <n v="306"/>
    <s v="17-06-2021"/>
    <n v="20215021735"/>
    <d v="1899-12-30T08:19:53"/>
    <d v="1899-12-30T00:00:00"/>
    <s v="P"/>
    <n v="0"/>
    <n v="0"/>
    <s v="General (DGWL)"/>
    <m/>
    <n v="1"/>
    <s v=""/>
    <s v=""/>
    <n v="1"/>
  </r>
  <r>
    <n v="687"/>
    <n v="25011"/>
    <n v="25011"/>
    <s v="SAJEDA AKTER"/>
    <x v="42"/>
    <s v="Production"/>
    <s v="Dakkhin Vangnahati, Boiragirchala, Sreepur, Gazipur, Bangladesh."/>
    <x v="5"/>
    <n v="311"/>
    <s v="17-06-2021"/>
    <n v="20215021736"/>
    <d v="1899-12-30T08:32:01"/>
    <d v="1899-12-30T00:00:00"/>
    <s v="P"/>
    <n v="0"/>
    <n v="0"/>
    <s v="General (DGWL)"/>
    <m/>
    <n v="1"/>
    <s v=""/>
    <s v=""/>
    <n v="1"/>
  </r>
  <r>
    <n v="688"/>
    <n v="25016"/>
    <n v="25016"/>
    <s v="SHULI AKTER"/>
    <x v="42"/>
    <s v="Production"/>
    <s v="Dakkhin Vangnahati, Boiragirchala, Sreepur, Gazipur, Bangladesh."/>
    <x v="5"/>
    <n v="311"/>
    <s v="17-06-2021"/>
    <n v="20215021738"/>
    <d v="1899-12-30T08:26:47"/>
    <d v="1899-12-30T00:00:00"/>
    <s v="P"/>
    <n v="0"/>
    <n v="0"/>
    <s v="General (DGWL)"/>
    <m/>
    <n v="1"/>
    <s v=""/>
    <s v=""/>
    <n v="1"/>
  </r>
  <r>
    <n v="689"/>
    <n v="25019"/>
    <n v="25019"/>
    <s v="MST. FAHIMA BEGUM"/>
    <x v="48"/>
    <s v="Production"/>
    <s v="Dakkhin Vangnahati, Boiragirchala, Sreepur, Gazipur, Bangladesh."/>
    <x v="5"/>
    <n v="303"/>
    <s v="17-06-2021"/>
    <n v="20215021739"/>
    <d v="1899-12-30T08:32:15"/>
    <d v="1899-12-30T00:00:00"/>
    <s v="P"/>
    <n v="0"/>
    <n v="0"/>
    <s v="General (DGWL)"/>
    <m/>
    <n v="1"/>
    <s v=""/>
    <s v=""/>
    <n v="1"/>
  </r>
  <r>
    <n v="690"/>
    <n v="25048"/>
    <n v="25048"/>
    <s v="JANNATUL FERDAUS DINA"/>
    <x v="42"/>
    <s v="Production"/>
    <s v="Dakkhin Vangnahati, Boiragirchala, Sreepur, Gazipur, Bangladesh."/>
    <x v="5"/>
    <n v="301"/>
    <s v="17-06-2021"/>
    <n v="20215021744"/>
    <d v="1899-12-30T08:27:10"/>
    <d v="1899-12-30T00:00:00"/>
    <s v="P"/>
    <n v="0"/>
    <n v="0"/>
    <s v="General (DGWL)"/>
    <m/>
    <n v="1"/>
    <s v=""/>
    <s v=""/>
    <n v="1"/>
  </r>
  <r>
    <n v="691"/>
    <n v="25052"/>
    <n v="25052"/>
    <s v="MST. ESARUL KHATUN"/>
    <x v="42"/>
    <s v="Production"/>
    <s v="Dakkhin Vangnahati, Boiragirchala, Sreepur, Gazipur, Bangladesh."/>
    <x v="5"/>
    <n v="308"/>
    <s v="17-06-2021"/>
    <n v="20215021745"/>
    <d v="1899-12-30T08:21:38"/>
    <d v="1899-12-30T00:00:00"/>
    <s v="P"/>
    <n v="0"/>
    <n v="0"/>
    <s v="General (DGWL)"/>
    <m/>
    <n v="1"/>
    <s v=""/>
    <s v=""/>
    <n v="1"/>
  </r>
  <r>
    <n v="692"/>
    <n v="25053"/>
    <n v="25053"/>
    <s v="MST. ROJINA KHATUN"/>
    <x v="42"/>
    <s v="Production"/>
    <s v="Dakkhin Vangnahati, Boiragirchala, Sreepur, Gazipur, Bangladesh."/>
    <x v="5"/>
    <n v="306"/>
    <s v="17-06-2021"/>
    <n v="20215021746"/>
    <d v="1899-12-30T08:27:20"/>
    <d v="1899-12-30T00:00:00"/>
    <s v="P"/>
    <n v="0"/>
    <n v="0"/>
    <s v="General (DGWL)"/>
    <m/>
    <n v="1"/>
    <s v=""/>
    <s v=""/>
    <n v="1"/>
  </r>
  <r>
    <n v="693"/>
    <n v="25054"/>
    <n v="25054"/>
    <s v="MAHERUN AKTER"/>
    <x v="42"/>
    <s v="Production"/>
    <s v="Dakkhin Vangnahati, Boiragirchala, Sreepur, Gazipur, Bangladesh."/>
    <x v="5"/>
    <n v="305"/>
    <s v="17-06-2021"/>
    <n v="20215021747"/>
    <d v="1899-12-30T08:27:07"/>
    <d v="1899-12-30T00:00:00"/>
    <s v="P"/>
    <n v="0"/>
    <n v="0"/>
    <s v="General (DGWL)"/>
    <m/>
    <n v="1"/>
    <s v=""/>
    <s v=""/>
    <n v="1"/>
  </r>
  <r>
    <n v="694"/>
    <n v="25057"/>
    <n v="25057"/>
    <s v="MD. ENAMUL HAQUE"/>
    <x v="64"/>
    <s v="Production"/>
    <s v="Dakkhin Vangnahati, Boiragirchala, Sreepur, Gazipur, Bangladesh."/>
    <x v="12"/>
    <m/>
    <s v="17-06-2021"/>
    <n v="20215021749"/>
    <d v="1899-12-30T08:25:00"/>
    <d v="1899-12-30T00:00:00"/>
    <s v="P"/>
    <n v="0"/>
    <n v="0"/>
    <s v="General (DGWL)"/>
    <m/>
    <n v="1"/>
    <s v=""/>
    <s v=""/>
    <n v="1"/>
  </r>
  <r>
    <n v="695"/>
    <n v="25059"/>
    <n v="25059"/>
    <s v="MST. SIMA"/>
    <x v="48"/>
    <s v="Production"/>
    <s v="Dakkhin Vangnahati, Boiragirchala, Sreepur, Gazipur, Bangladesh."/>
    <x v="5"/>
    <n v="306"/>
    <s v="17-06-2021"/>
    <n v="20215021750"/>
    <d v="1899-12-30T08:26:43"/>
    <d v="1899-12-30T00:00:00"/>
    <s v="P"/>
    <n v="0"/>
    <n v="0"/>
    <s v="General (DGWL)"/>
    <m/>
    <n v="1"/>
    <s v=""/>
    <s v=""/>
    <n v="1"/>
  </r>
  <r>
    <n v="696"/>
    <n v="25060"/>
    <n v="25060"/>
    <s v="HAFEZ MD. AL AMIN"/>
    <x v="48"/>
    <s v="Production"/>
    <s v="Dakkhin Vangnahati, Boiragirchala, Sreepur, Gazipur, Bangladesh."/>
    <x v="5"/>
    <n v="307"/>
    <s v="17-06-2021"/>
    <n v="20215021751"/>
    <d v="1899-12-30T08:14:45"/>
    <d v="1899-12-30T00:00:00"/>
    <s v="P"/>
    <n v="0"/>
    <n v="0"/>
    <s v="General (DGWL)"/>
    <m/>
    <n v="1"/>
    <s v=""/>
    <s v=""/>
    <n v="1"/>
  </r>
  <r>
    <n v="697"/>
    <n v="25063"/>
    <n v="25063"/>
    <s v="JOWEL RANA"/>
    <x v="47"/>
    <s v="Production"/>
    <s v="Dakkhin Vangnahati, Boiragirchala, Sreepur, Gazipur, Bangladesh."/>
    <x v="5"/>
    <n v="301"/>
    <s v="17-06-2021"/>
    <n v="20215021753"/>
    <d v="1899-12-30T08:22:00"/>
    <d v="1899-12-30T00:00:00"/>
    <s v="P"/>
    <n v="0"/>
    <n v="0"/>
    <s v="General (DGWL)"/>
    <m/>
    <n v="1"/>
    <s v=""/>
    <s v=""/>
    <n v="1"/>
  </r>
  <r>
    <n v="698"/>
    <n v="25065"/>
    <n v="25065"/>
    <s v="LIZA AKTER"/>
    <x v="48"/>
    <s v="Production"/>
    <s v="Dakkhin Vangnahati, Boiragirchala, Sreepur, Gazipur, Bangladesh."/>
    <x v="5"/>
    <n v="314"/>
    <s v="17-06-2021"/>
    <n v="20215021754"/>
    <d v="1899-12-30T08:26:13"/>
    <d v="1899-12-30T00:00:00"/>
    <s v="P"/>
    <n v="0"/>
    <n v="0"/>
    <s v="General (DGWL)"/>
    <m/>
    <n v="1"/>
    <s v=""/>
    <s v=""/>
    <n v="1"/>
  </r>
  <r>
    <n v="699"/>
    <n v="25096"/>
    <n v="25096"/>
    <s v="MST. HALIMA BEGUM"/>
    <x v="42"/>
    <s v="Production"/>
    <s v="Dakkhin Vangnahati, Boiragirchala, Sreepur, Gazipur, Bangladesh."/>
    <x v="5"/>
    <n v="311"/>
    <s v="17-06-2021"/>
    <n v="20215021759"/>
    <d v="1899-12-30T08:31:07"/>
    <d v="1899-12-30T00:00:00"/>
    <s v="P"/>
    <n v="0"/>
    <n v="0"/>
    <s v="General (DGWL)"/>
    <m/>
    <n v="1"/>
    <s v=""/>
    <s v=""/>
    <n v="1"/>
  </r>
  <r>
    <n v="700"/>
    <n v="25110"/>
    <n v="25110"/>
    <s v="KHALEDA BEGUM"/>
    <x v="48"/>
    <s v="Production"/>
    <s v="Dakkhin Vangnahati, Boiragirchala, Sreepur, Gazipur, Bangladesh."/>
    <x v="5"/>
    <n v="306"/>
    <s v="17-06-2021"/>
    <n v="20215021762"/>
    <d v="1899-12-30T08:31:23"/>
    <d v="1899-12-30T00:00:00"/>
    <s v="P"/>
    <n v="0"/>
    <n v="0"/>
    <s v="General (DGWL)"/>
    <m/>
    <n v="1"/>
    <s v=""/>
    <s v=""/>
    <n v="1"/>
  </r>
  <r>
    <n v="701"/>
    <n v="25117"/>
    <n v="25117"/>
    <s v="ROKEYA"/>
    <x v="42"/>
    <s v="Production"/>
    <s v="Dakkhin Vangnahati, Boiragirchala, Sreepur, Gazipur, Bangladesh."/>
    <x v="5"/>
    <n v="303"/>
    <s v="17-06-2021"/>
    <n v="20215021764"/>
    <d v="1899-12-30T08:29:52"/>
    <d v="1899-12-30T00:00:00"/>
    <s v="P"/>
    <n v="0"/>
    <n v="0"/>
    <s v="General (DGWL)"/>
    <m/>
    <n v="1"/>
    <s v=""/>
    <s v=""/>
    <n v="1"/>
  </r>
  <r>
    <n v="702"/>
    <n v="25125"/>
    <n v="25125"/>
    <s v="MD. ALI HOSSEN HOWLADER"/>
    <x v="49"/>
    <s v="Store"/>
    <s v="Dakkhin Vangnahati, Boiragirchala, Sreepur, Gazipur, Bangladesh."/>
    <x v="8"/>
    <m/>
    <s v="17-06-2021"/>
    <n v="20215021766"/>
    <d v="1899-12-30T09:16:48"/>
    <d v="1899-12-30T00:00:00"/>
    <s v="D"/>
    <n v="46"/>
    <n v="0"/>
    <s v="General (DGWL)"/>
    <m/>
    <n v="1"/>
    <s v=""/>
    <s v=""/>
    <n v="1"/>
  </r>
  <r>
    <n v="703"/>
    <n v="25184"/>
    <n v="25184"/>
    <s v="ROKEYA BEGUM"/>
    <x v="42"/>
    <s v="Production"/>
    <s v="Dakkhin Vangnahati, Boiragirchala, Sreepur, Gazipur, Bangladesh."/>
    <x v="5"/>
    <n v="316"/>
    <s v="17-06-2021"/>
    <n v="20215021772"/>
    <d v="1899-12-30T08:26:42"/>
    <d v="1899-12-30T00:00:00"/>
    <s v="P"/>
    <n v="0"/>
    <n v="0"/>
    <s v="General (DGWL)"/>
    <m/>
    <n v="1"/>
    <s v=""/>
    <s v=""/>
    <n v="1"/>
  </r>
  <r>
    <n v="704"/>
    <n v="25194"/>
    <n v="25194"/>
    <s v="MST. SHAHNAWZ PARVIN"/>
    <x v="42"/>
    <s v="Production"/>
    <s v="Dakkhin Vangnahati, Boiragirchala, Sreepur, Gazipur, Bangladesh."/>
    <x v="5"/>
    <n v="302"/>
    <s v="17-06-2021"/>
    <n v="20215021782"/>
    <d v="1899-12-30T08:06:55"/>
    <d v="1899-12-30T00:00:00"/>
    <s v="P"/>
    <n v="0"/>
    <n v="0"/>
    <s v="General (DGWL)"/>
    <m/>
    <n v="1"/>
    <s v=""/>
    <s v=""/>
    <n v="1"/>
  </r>
  <r>
    <n v="705"/>
    <n v="25195"/>
    <n v="25195"/>
    <s v="MD. MASUM HOSSEN"/>
    <x v="59"/>
    <s v="Production"/>
    <s v="Dakkhin Vangnahati, Boiragirchala, Sreepur, Gazipur, Bangladesh."/>
    <x v="4"/>
    <m/>
    <s v="17-06-2021"/>
    <n v="20215021784"/>
    <d v="1899-12-30T00:00:00"/>
    <d v="1899-12-30T00:00:00"/>
    <s v="A"/>
    <n v="0"/>
    <n v="0"/>
    <s v="General (DGWL)"/>
    <m/>
    <s v=""/>
    <n v="1"/>
    <s v=""/>
    <n v="1"/>
  </r>
  <r>
    <n v="706"/>
    <n v="25198"/>
    <n v="25198"/>
    <s v="MD. RIYADUL ISLAM"/>
    <x v="42"/>
    <s v="Production"/>
    <s v="Dakkhin Vangnahati, Boiragirchala, Sreepur, Gazipur, Bangladesh."/>
    <x v="5"/>
    <n v="302"/>
    <s v="17-06-2021"/>
    <n v="20215021786"/>
    <d v="1899-12-30T08:27:41"/>
    <d v="1899-12-30T00:00:00"/>
    <s v="P"/>
    <n v="0"/>
    <n v="0"/>
    <s v="General (DGWL)"/>
    <m/>
    <n v="1"/>
    <s v=""/>
    <s v=""/>
    <n v="1"/>
  </r>
  <r>
    <n v="707"/>
    <n v="25199"/>
    <n v="25199"/>
    <s v="HRIDOY CHANDRO BORMON"/>
    <x v="54"/>
    <s v="Production"/>
    <s v="Dakkhin Vangnahati, Boiragirchala, Sreepur, Gazipur, Bangladesh."/>
    <x v="5"/>
    <n v="307"/>
    <s v="17-06-2021"/>
    <n v="20215021787"/>
    <d v="1899-12-30T08:31:35"/>
    <d v="1899-12-30T00:00:00"/>
    <s v="P"/>
    <n v="0"/>
    <n v="0"/>
    <s v="General (DGWL)"/>
    <m/>
    <n v="1"/>
    <s v=""/>
    <s v=""/>
    <n v="1"/>
  </r>
  <r>
    <n v="708"/>
    <n v="25200"/>
    <n v="25200"/>
    <s v="FORIDA KHATUN"/>
    <x v="42"/>
    <s v="Production"/>
    <s v="Dakkhin Vangnahati, Boiragirchala, Sreepur, Gazipur, Bangladesh."/>
    <x v="5"/>
    <n v="316"/>
    <s v="17-06-2021"/>
    <n v="20215021788"/>
    <d v="1899-12-30T08:23:03"/>
    <d v="1899-12-30T00:00:00"/>
    <s v="P"/>
    <n v="0"/>
    <n v="0"/>
    <s v="General (DGWL)"/>
    <m/>
    <n v="1"/>
    <s v=""/>
    <s v=""/>
    <n v="1"/>
  </r>
  <r>
    <n v="709"/>
    <n v="25206"/>
    <n v="25206"/>
    <s v="AL-AMIN"/>
    <x v="42"/>
    <s v="Production"/>
    <s v="Dakkhin Vangnahati, Boiragirchala, Sreepur, Gazipur, Bangladesh."/>
    <x v="5"/>
    <n v="306"/>
    <s v="17-06-2021"/>
    <n v="20215021791"/>
    <d v="1899-12-30T08:26:58"/>
    <d v="1899-12-30T00:00:00"/>
    <s v="P"/>
    <n v="0"/>
    <n v="0"/>
    <s v="General (DGWL)"/>
    <m/>
    <n v="1"/>
    <s v=""/>
    <s v=""/>
    <n v="1"/>
  </r>
  <r>
    <n v="710"/>
    <n v="25210"/>
    <n v="25210"/>
    <s v="MD. RIPON MIA"/>
    <x v="52"/>
    <s v="Production"/>
    <s v="Dakkhin Vangnahati, Boiragirchala, Sreepur, Gazipur, Bangladesh."/>
    <x v="5"/>
    <n v="303"/>
    <s v="17-06-2021"/>
    <n v="20215021792"/>
    <d v="1899-12-30T08:22:24"/>
    <d v="1899-12-30T00:00:00"/>
    <s v="P"/>
    <n v="0"/>
    <n v="0"/>
    <s v="General (DGWL)"/>
    <m/>
    <n v="1"/>
    <s v=""/>
    <s v=""/>
    <n v="1"/>
  </r>
  <r>
    <n v="711"/>
    <n v="25211"/>
    <n v="25211"/>
    <s v="TAHMINA AKTER SATHI"/>
    <x v="42"/>
    <s v="Production"/>
    <s v="Dakkhin Vangnahati, Boiragirchala, Sreepur, Gazipur, Bangladesh."/>
    <x v="5"/>
    <n v="316"/>
    <s v="17-06-2021"/>
    <n v="20215021793"/>
    <d v="1899-12-30T08:22:06"/>
    <d v="1899-12-30T00:00:00"/>
    <s v="P"/>
    <n v="0"/>
    <n v="0"/>
    <s v="General (DGWL)"/>
    <m/>
    <n v="1"/>
    <s v=""/>
    <s v=""/>
    <n v="1"/>
  </r>
  <r>
    <n v="712"/>
    <n v="25214"/>
    <n v="25214"/>
    <s v="SOFIQUL"/>
    <x v="52"/>
    <s v="Production"/>
    <s v="Dakkhin Vangnahati, Boiragirchala, Sreepur, Gazipur, Bangladesh."/>
    <x v="5"/>
    <n v="311"/>
    <s v="17-06-2021"/>
    <n v="20215021795"/>
    <d v="1899-12-30T08:33:00"/>
    <d v="1899-12-30T00:00:00"/>
    <s v="P"/>
    <n v="0"/>
    <n v="0"/>
    <s v="General (DGWL)"/>
    <m/>
    <n v="1"/>
    <s v=""/>
    <s v=""/>
    <n v="1"/>
  </r>
  <r>
    <n v="713"/>
    <n v="25215"/>
    <n v="25215"/>
    <s v="MD. AL AMIN"/>
    <x v="48"/>
    <s v="Production"/>
    <s v="Dakkhin Vangnahati, Boiragirchala, Sreepur, Gazipur, Bangladesh."/>
    <x v="5"/>
    <n v="302"/>
    <s v="17-06-2021"/>
    <n v="20215021796"/>
    <d v="1899-12-30T08:23:48"/>
    <d v="1899-12-30T00:00:00"/>
    <s v="P"/>
    <n v="0"/>
    <n v="0"/>
    <s v="General (DGWL)"/>
    <m/>
    <n v="1"/>
    <s v=""/>
    <s v=""/>
    <n v="1"/>
  </r>
  <r>
    <n v="714"/>
    <n v="25235"/>
    <n v="25235"/>
    <s v="MD. SHARIFUL ISLAM"/>
    <x v="42"/>
    <s v="Production"/>
    <s v="Dakkhin Vangnahati, Boiragirchala, Sreepur, Gazipur, Bangladesh."/>
    <x v="5"/>
    <n v="307"/>
    <s v="17-06-2021"/>
    <n v="20215021803"/>
    <d v="1899-12-30T08:22:19"/>
    <d v="1899-12-30T00:00:00"/>
    <s v="P"/>
    <n v="0"/>
    <n v="0"/>
    <s v="General (DGWL)"/>
    <m/>
    <n v="1"/>
    <s v=""/>
    <s v=""/>
    <n v="1"/>
  </r>
  <r>
    <n v="715"/>
    <n v="25258"/>
    <n v="25258"/>
    <s v="MST. MOKSEDA KHATUN"/>
    <x v="42"/>
    <s v="Production"/>
    <s v="Dakkhin Vangnahati, Boiragirchala, Sreepur, Gazipur, Bangladesh."/>
    <x v="5"/>
    <n v="307"/>
    <s v="17-06-2021"/>
    <n v="20215021806"/>
    <d v="1899-12-30T08:24:29"/>
    <d v="1899-12-30T00:00:00"/>
    <s v="P"/>
    <n v="0"/>
    <n v="0"/>
    <s v="General (DGWL)"/>
    <m/>
    <n v="1"/>
    <s v=""/>
    <s v=""/>
    <n v="1"/>
  </r>
  <r>
    <n v="716"/>
    <n v="25252"/>
    <n v="25252"/>
    <s v="MD. LIMON MIA"/>
    <x v="50"/>
    <s v="Quality"/>
    <s v="Dakkhin Vangnahati, Boiragirchala, Sreepur, Gazipur, Bangladesh."/>
    <x v="12"/>
    <m/>
    <s v="17-06-2021"/>
    <n v="20215021807"/>
    <d v="1899-12-30T08:31:58"/>
    <d v="1899-12-30T00:00:00"/>
    <s v="P"/>
    <n v="0"/>
    <n v="0"/>
    <s v="General (DGWL)"/>
    <m/>
    <n v="1"/>
    <s v=""/>
    <s v=""/>
    <n v="1"/>
  </r>
  <r>
    <n v="717"/>
    <n v="25263"/>
    <n v="25263"/>
    <s v="MD. KAMAL"/>
    <x v="47"/>
    <s v="Production"/>
    <s v="Dakkhin Vangnahati, Boiragirchala, Sreepur, Gazipur, Bangladesh."/>
    <x v="5"/>
    <n v="302"/>
    <s v="17-06-2021"/>
    <n v="20215021810"/>
    <d v="1899-12-30T08:29:50"/>
    <d v="1899-12-30T00:00:00"/>
    <s v="P"/>
    <n v="0"/>
    <n v="0"/>
    <s v="General (DGWL)"/>
    <m/>
    <n v="1"/>
    <s v=""/>
    <s v=""/>
    <n v="1"/>
  </r>
  <r>
    <n v="718"/>
    <n v="25277"/>
    <n v="25277"/>
    <s v="LOLITA"/>
    <x v="47"/>
    <s v="Production"/>
    <s v="Dakkhin Vangnahati, Boiragirchala, Sreepur, Gazipur, Bangladesh."/>
    <x v="5"/>
    <n v="302"/>
    <s v="17-06-2021"/>
    <n v="20215021813"/>
    <d v="1899-12-30T08:25:22"/>
    <d v="1899-12-30T00:00:00"/>
    <s v="P"/>
    <n v="0"/>
    <n v="0"/>
    <s v="General (DGWL)"/>
    <m/>
    <n v="1"/>
    <s v=""/>
    <s v=""/>
    <n v="1"/>
  </r>
  <r>
    <n v="719"/>
    <n v="25278"/>
    <n v="25278"/>
    <s v="SUJON"/>
    <x v="47"/>
    <s v="Production"/>
    <s v="Dakkhin Vangnahati, Boiragirchala, Sreepur, Gazipur, Bangladesh."/>
    <x v="5"/>
    <n v="308"/>
    <s v="17-06-2021"/>
    <n v="20215021814"/>
    <d v="1899-12-30T08:29:01"/>
    <d v="1899-12-30T00:00:00"/>
    <s v="P"/>
    <n v="0"/>
    <n v="0"/>
    <s v="General (DGWL)"/>
    <m/>
    <n v="1"/>
    <s v=""/>
    <s v=""/>
    <n v="1"/>
  </r>
  <r>
    <n v="720"/>
    <n v="25280"/>
    <n v="25280"/>
    <s v="ALAM MIA"/>
    <x v="47"/>
    <s v="Production"/>
    <s v="Dakkhin Vangnahati, Boiragirchala, Sreepur, Gazipur, Bangladesh."/>
    <x v="5"/>
    <n v="303"/>
    <s v="17-06-2021"/>
    <n v="20215021815"/>
    <d v="1899-12-30T08:31:29"/>
    <d v="1899-12-30T00:00:00"/>
    <s v="P"/>
    <n v="0"/>
    <n v="0"/>
    <s v="General (DGWL)"/>
    <m/>
    <n v="1"/>
    <s v=""/>
    <s v=""/>
    <n v="1"/>
  </r>
  <r>
    <n v="721"/>
    <n v="25281"/>
    <n v="25281"/>
    <s v="AZIZUL"/>
    <x v="47"/>
    <s v="Production"/>
    <s v="Dakkhin Vangnahati, Boiragirchala, Sreepur, Gazipur, Bangladesh."/>
    <x v="5"/>
    <n v="314"/>
    <s v="17-06-2021"/>
    <n v="20215021816"/>
    <d v="1899-12-30T08:31:36"/>
    <d v="1899-12-30T00:00:00"/>
    <s v="P"/>
    <n v="0"/>
    <n v="0"/>
    <s v="General (DGWL)"/>
    <m/>
    <n v="1"/>
    <s v=""/>
    <s v=""/>
    <n v="1"/>
  </r>
  <r>
    <n v="722"/>
    <n v="25283"/>
    <n v="25283"/>
    <s v="LIPI AKTER"/>
    <x v="48"/>
    <s v="Production"/>
    <s v="Dakkhin Vangnahati, Boiragirchala, Sreepur, Gazipur, Bangladesh."/>
    <x v="5"/>
    <n v="310"/>
    <s v="17-06-2021"/>
    <n v="20215021817"/>
    <d v="1899-12-30T00:00:00"/>
    <d v="1899-12-30T00:00:00"/>
    <s v="A"/>
    <n v="0"/>
    <n v="0"/>
    <s v="General (DGWL)"/>
    <m/>
    <s v=""/>
    <n v="1"/>
    <s v=""/>
    <n v="1"/>
  </r>
  <r>
    <n v="723"/>
    <n v="25285"/>
    <n v="25285"/>
    <s v="MST. SAFALY AKTER"/>
    <x v="48"/>
    <s v="Production"/>
    <s v="Dakkhin Vangnahati, Boiragirchala, Sreepur, Gazipur, Bangladesh."/>
    <x v="5"/>
    <n v="315"/>
    <s v="17-06-2021"/>
    <n v="20215021819"/>
    <d v="1899-12-30T00:00:00"/>
    <d v="1899-12-30T00:00:00"/>
    <s v="A"/>
    <n v="0"/>
    <n v="0"/>
    <s v="General (DGWL)"/>
    <m/>
    <s v=""/>
    <n v="1"/>
    <s v=""/>
    <n v="1"/>
  </r>
  <r>
    <n v="724"/>
    <n v="25286"/>
    <n v="25286"/>
    <s v="SAMIYA MOYNA"/>
    <x v="48"/>
    <s v="Production"/>
    <s v="Dakkhin Vangnahati, Boiragirchala, Sreepur, Gazipur, Bangladesh."/>
    <x v="5"/>
    <n v="311"/>
    <s v="17-06-2021"/>
    <n v="20215021820"/>
    <d v="1899-12-30T08:30:08"/>
    <d v="1899-12-30T00:00:00"/>
    <s v="P"/>
    <n v="0"/>
    <n v="0"/>
    <s v="General (DGWL)"/>
    <m/>
    <n v="1"/>
    <s v=""/>
    <s v=""/>
    <n v="1"/>
  </r>
  <r>
    <n v="725"/>
    <n v="25288"/>
    <n v="25288"/>
    <s v="MST. AKLIMA AKTER"/>
    <x v="42"/>
    <s v="Production"/>
    <s v="Dakkhin Vangnahati, Boiragirchala, Sreepur, Gazipur, Bangladesh."/>
    <x v="5"/>
    <n v="311"/>
    <s v="17-06-2021"/>
    <n v="20215021822"/>
    <d v="1899-12-30T08:30:11"/>
    <d v="1899-12-30T00:00:00"/>
    <s v="P"/>
    <n v="0"/>
    <n v="0"/>
    <s v="General (DGWL)"/>
    <m/>
    <n v="1"/>
    <s v=""/>
    <s v=""/>
    <n v="1"/>
  </r>
  <r>
    <n v="726"/>
    <n v="25290"/>
    <n v="25290"/>
    <s v="MST. SARMIN AKTER"/>
    <x v="42"/>
    <s v="Production"/>
    <s v="Dakkhin Vangnahati, Boiragirchala, Sreepur, Gazipur, Bangladesh."/>
    <x v="5"/>
    <n v="307"/>
    <s v="17-06-2021"/>
    <n v="20215021824"/>
    <d v="1899-12-30T08:34:48"/>
    <d v="1899-12-30T00:00:00"/>
    <s v="P"/>
    <n v="0"/>
    <n v="0"/>
    <s v="General (DGWL)"/>
    <m/>
    <n v="1"/>
    <s v=""/>
    <s v=""/>
    <n v="1"/>
  </r>
  <r>
    <n v="727"/>
    <n v="25292"/>
    <n v="25292"/>
    <s v="NAYEEM KHAN PATHAN"/>
    <x v="50"/>
    <s v="Quality"/>
    <s v="Dakkhin Vangnahati, Boiragirchala, Sreepur, Gazipur, Bangladesh."/>
    <x v="12"/>
    <m/>
    <s v="17-06-2021"/>
    <n v="20215021826"/>
    <d v="1899-12-30T08:40:07"/>
    <d v="1899-12-30T00:00:00"/>
    <s v="D"/>
    <n v="10"/>
    <n v="0"/>
    <s v="General (DGWL)"/>
    <m/>
    <n v="1"/>
    <s v=""/>
    <s v=""/>
    <n v="1"/>
  </r>
  <r>
    <n v="728"/>
    <n v="25307"/>
    <n v="25307"/>
    <s v="MD. SHORIFUL ISLAM"/>
    <x v="50"/>
    <s v="Quality"/>
    <s v="Dakkhin Vangnahati, Boiragirchala, Sreepur, Gazipur, Bangladesh."/>
    <x v="12"/>
    <m/>
    <s v="17-06-2021"/>
    <n v="20215021830"/>
    <d v="1899-12-30T08:29:40"/>
    <d v="1899-12-30T00:00:00"/>
    <s v="P"/>
    <n v="0"/>
    <n v="0"/>
    <s v="General (DGWL)"/>
    <m/>
    <n v="1"/>
    <s v=""/>
    <s v=""/>
    <n v="1"/>
  </r>
  <r>
    <n v="729"/>
    <n v="25313"/>
    <n v="25313"/>
    <s v="MST. AMENA KHATUN"/>
    <x v="47"/>
    <s v="Production"/>
    <s v="Dakkhin Vangnahati, Boiragirchala, Sreepur, Gazipur, Bangladesh."/>
    <x v="5"/>
    <n v="314"/>
    <s v="17-06-2021"/>
    <n v="20215021836"/>
    <d v="1899-12-30T08:19:56"/>
    <d v="1899-12-30T00:00:00"/>
    <s v="P"/>
    <n v="0"/>
    <n v="0"/>
    <s v="General (DGWL)"/>
    <m/>
    <n v="1"/>
    <s v=""/>
    <s v=""/>
    <n v="1"/>
  </r>
  <r>
    <n v="730"/>
    <n v="25314"/>
    <n v="25314"/>
    <s v="MST. TASLIMA"/>
    <x v="48"/>
    <s v="Production"/>
    <s v="Dakkhin Vangnahati, Boiragirchala, Sreepur, Gazipur, Bangladesh."/>
    <x v="5"/>
    <n v="314"/>
    <s v="17-06-2021"/>
    <n v="20215021837"/>
    <d v="1899-12-30T08:30:19"/>
    <d v="1899-12-30T00:00:00"/>
    <s v="P"/>
    <n v="0"/>
    <n v="0"/>
    <s v="General (DGWL)"/>
    <m/>
    <n v="1"/>
    <s v=""/>
    <s v=""/>
    <n v="1"/>
  </r>
  <r>
    <n v="731"/>
    <n v="25315"/>
    <n v="25315"/>
    <s v="MST. NASIMA AKTER"/>
    <x v="42"/>
    <s v="Production"/>
    <s v="Dakkhin Vangnahati, Boiragirchala, Sreepur, Gazipur, Bangladesh."/>
    <x v="5"/>
    <n v="314"/>
    <s v="17-06-2021"/>
    <n v="20215021838"/>
    <d v="1899-12-30T08:25:32"/>
    <d v="1899-12-30T00:00:00"/>
    <s v="P"/>
    <n v="0"/>
    <n v="0"/>
    <s v="General (DGWL)"/>
    <m/>
    <n v="1"/>
    <s v=""/>
    <s v=""/>
    <n v="1"/>
  </r>
  <r>
    <n v="732"/>
    <n v="25319"/>
    <n v="25319"/>
    <s v="MST. LIPI AKTER"/>
    <x v="42"/>
    <s v="Production"/>
    <s v="Dakkhin Vangnahati, Boiragirchala, Sreepur, Gazipur, Bangladesh."/>
    <x v="5"/>
    <n v="307"/>
    <s v="17-06-2021"/>
    <n v="20215021841"/>
    <d v="1899-12-30T08:28:33"/>
    <d v="1899-12-30T00:00:00"/>
    <s v="P"/>
    <n v="0"/>
    <n v="0"/>
    <s v="General (DGWL)"/>
    <m/>
    <n v="1"/>
    <s v=""/>
    <s v=""/>
    <n v="1"/>
  </r>
  <r>
    <n v="733"/>
    <n v="25360"/>
    <n v="25360"/>
    <s v="MD. SOFIQUL ISLAM RUBEL"/>
    <x v="48"/>
    <s v="Production"/>
    <s v="Dakkhin Vangnahati, Boiragirchala, Sreepur, Gazipur, Bangladesh."/>
    <x v="5"/>
    <n v="307"/>
    <s v="17-06-2021"/>
    <n v="20215021850"/>
    <d v="1899-12-30T08:28:39"/>
    <d v="1899-12-30T00:00:00"/>
    <s v="P"/>
    <n v="0"/>
    <n v="0"/>
    <s v="General (DGWL)"/>
    <m/>
    <n v="1"/>
    <s v=""/>
    <s v=""/>
    <n v="1"/>
  </r>
  <r>
    <n v="734"/>
    <n v="25363"/>
    <n v="25363"/>
    <s v="KAZOL"/>
    <x v="42"/>
    <s v="Production"/>
    <s v="Dakkhin Vangnahati, Boiragirchala, Sreepur, Gazipur, Bangladesh."/>
    <x v="5"/>
    <n v="307"/>
    <s v="17-06-2021"/>
    <n v="20215021853"/>
    <d v="1899-12-30T08:17:29"/>
    <d v="1899-12-30T00:00:00"/>
    <s v="P"/>
    <n v="0"/>
    <n v="0"/>
    <s v="General (DGWL)"/>
    <m/>
    <n v="1"/>
    <s v=""/>
    <s v=""/>
    <n v="1"/>
  </r>
  <r>
    <n v="735"/>
    <n v="25366"/>
    <n v="25366"/>
    <s v="MD. SIDDIKUR RAHMAN"/>
    <x v="50"/>
    <s v="Quality"/>
    <s v="Dakkhin Vangnahati, Boiragirchala, Sreepur, Gazipur, Bangladesh."/>
    <x v="5"/>
    <n v="303"/>
    <s v="17-06-2021"/>
    <n v="20215021854"/>
    <d v="1899-12-30T08:11:47"/>
    <d v="1899-12-30T00:00:00"/>
    <s v="P"/>
    <n v="0"/>
    <n v="0"/>
    <s v="General (DGWL)"/>
    <m/>
    <n v="1"/>
    <s v=""/>
    <s v=""/>
    <n v="1"/>
  </r>
  <r>
    <n v="736"/>
    <n v="25379"/>
    <n v="25379"/>
    <s v="MD. UJJAL MIA"/>
    <x v="47"/>
    <s v="Production"/>
    <s v="Dakkhin Vangnahati, Boiragirchala, Sreepur, Gazipur, Bangladesh."/>
    <x v="5"/>
    <n v="310"/>
    <s v="17-06-2021"/>
    <n v="20215021860"/>
    <d v="1899-12-30T08:28:03"/>
    <d v="1899-12-30T00:00:00"/>
    <s v="P"/>
    <n v="0"/>
    <n v="0"/>
    <s v="General (DGWL)"/>
    <m/>
    <n v="1"/>
    <s v=""/>
    <s v=""/>
    <n v="1"/>
  </r>
  <r>
    <n v="737"/>
    <n v="25412"/>
    <n v="25412"/>
    <s v="HIJBULLAH"/>
    <x v="46"/>
    <s v="Production"/>
    <s v="Dakkhin Vangnahati, Boiragirchala, Sreepur, Gazipur, Bangladesh."/>
    <x v="4"/>
    <m/>
    <s v="17-06-2021"/>
    <n v="20215021861"/>
    <d v="1899-12-30T08:18:16"/>
    <d v="1899-12-30T00:00:00"/>
    <s v="P"/>
    <n v="0"/>
    <n v="0"/>
    <s v="General (DGWL)"/>
    <m/>
    <n v="1"/>
    <s v=""/>
    <s v=""/>
    <n v="1"/>
  </r>
  <r>
    <n v="738"/>
    <n v="25448"/>
    <n v="25448"/>
    <s v="AZIZUL HAQUE"/>
    <x v="42"/>
    <s v="Production"/>
    <s v="Dakkhin Vangnahati, Boiragirchala, Sreepur, Gazipur, Bangladesh."/>
    <x v="5"/>
    <n v="307"/>
    <s v="17-06-2021"/>
    <n v="20215021867"/>
    <d v="1899-12-30T00:00:00"/>
    <d v="1899-12-30T00:00:00"/>
    <s v="A"/>
    <n v="0"/>
    <n v="0"/>
    <s v="General (DGWL)"/>
    <m/>
    <s v=""/>
    <n v="1"/>
    <s v=""/>
    <n v="1"/>
  </r>
  <r>
    <n v="739"/>
    <n v="25453"/>
    <n v="25453"/>
    <s v="MD. ARMAN HOSSAIN"/>
    <x v="50"/>
    <s v="Quality"/>
    <s v="Dakkhin Vangnahati, Boiragirchala, Sreepur, Gazipur, Bangladesh."/>
    <x v="12"/>
    <m/>
    <s v="17-06-2021"/>
    <n v="20215021869"/>
    <d v="1899-12-30T08:26:25"/>
    <d v="1899-12-30T00:00:00"/>
    <s v="P"/>
    <n v="0"/>
    <n v="0"/>
    <s v="General (DGWL)"/>
    <m/>
    <n v="1"/>
    <s v=""/>
    <s v=""/>
    <n v="1"/>
  </r>
  <r>
    <n v="740"/>
    <n v="25472"/>
    <n v="25472"/>
    <s v="RATNA AKTER"/>
    <x v="48"/>
    <s v="Production"/>
    <s v="Dakkhin Vangnahati, Boiragirchala, Sreepur, Gazipur, Bangladesh."/>
    <x v="5"/>
    <n v="315"/>
    <s v="17-06-2021"/>
    <n v="20215021878"/>
    <d v="1899-12-30T08:29:38"/>
    <d v="1899-12-30T00:00:00"/>
    <s v="P"/>
    <n v="0"/>
    <n v="0"/>
    <s v="General (DGWL)"/>
    <m/>
    <n v="1"/>
    <s v=""/>
    <s v=""/>
    <n v="1"/>
  </r>
  <r>
    <n v="741"/>
    <n v="25474"/>
    <n v="25474"/>
    <s v="MD. SOHAG MIA"/>
    <x v="66"/>
    <s v="Production"/>
    <s v="Dakkhin Vangnahati, Boiragirchala, Sreepur, Gazipur, Bangladesh."/>
    <x v="5"/>
    <n v="309"/>
    <s v="17-06-2021"/>
    <n v="20215021879"/>
    <d v="1899-12-30T08:16:13"/>
    <d v="1899-12-30T00:00:00"/>
    <s v="P"/>
    <n v="0"/>
    <n v="0"/>
    <s v="General (DGWL)"/>
    <m/>
    <n v="1"/>
    <s v=""/>
    <s v=""/>
    <n v="1"/>
  </r>
  <r>
    <n v="742"/>
    <n v="25481"/>
    <n v="25481"/>
    <s v="SHAFILY RANI BISSAH"/>
    <x v="59"/>
    <s v="Production"/>
    <s v="Dakkhin Vangnahati, Boiragirchala, Sreepur, Gazipur, Bangladesh."/>
    <x v="4"/>
    <m/>
    <s v="17-06-2021"/>
    <n v="20215021883"/>
    <d v="1899-12-30T08:31:53"/>
    <d v="1899-12-30T00:00:00"/>
    <s v="P"/>
    <n v="0"/>
    <n v="0"/>
    <s v="General (DGWL)"/>
    <m/>
    <n v="1"/>
    <s v=""/>
    <s v=""/>
    <n v="1"/>
  </r>
  <r>
    <n v="743"/>
    <n v="25490"/>
    <n v="25490"/>
    <s v="MD. RATAN MIA"/>
    <x v="42"/>
    <s v="Production"/>
    <s v="Dakkhin Vangnahati, Boiragirchala, Sreepur, Gazipur, Bangladesh."/>
    <x v="5"/>
    <n v="306"/>
    <s v="17-06-2021"/>
    <n v="20215021885"/>
    <d v="1899-12-30T08:28:05"/>
    <d v="1899-12-30T00:00:00"/>
    <s v="P"/>
    <n v="0"/>
    <n v="0"/>
    <s v="General (DGWL)"/>
    <m/>
    <n v="1"/>
    <s v=""/>
    <s v=""/>
    <n v="1"/>
  </r>
  <r>
    <n v="744"/>
    <n v="25508"/>
    <n v="25508"/>
    <s v="MST. BILKIS BEGUM"/>
    <x v="48"/>
    <s v="Production"/>
    <s v="Dakkhin Vangnahati, Boiragirchala, Sreepur, Gazipur, Bangladesh."/>
    <x v="5"/>
    <n v="308"/>
    <s v="17-06-2021"/>
    <n v="20215021886"/>
    <d v="1899-12-30T08:31:44"/>
    <d v="1899-12-30T00:00:00"/>
    <s v="P"/>
    <n v="0"/>
    <n v="0"/>
    <s v="General (DGWL)"/>
    <m/>
    <n v="1"/>
    <s v=""/>
    <s v=""/>
    <n v="1"/>
  </r>
  <r>
    <n v="745"/>
    <n v="25509"/>
    <n v="25509"/>
    <s v="MD. BABUL REZA"/>
    <x v="50"/>
    <s v="Quality"/>
    <s v="Dakkhin Vangnahati, Boiragirchala, Sreepur, Gazipur, Bangladesh."/>
    <x v="6"/>
    <m/>
    <s v="17-06-2021"/>
    <n v="20215021887"/>
    <d v="1899-12-30T08:22:58"/>
    <d v="1899-12-30T00:00:00"/>
    <s v="P"/>
    <n v="0"/>
    <n v="0"/>
    <s v="General (DGWL)"/>
    <m/>
    <n v="1"/>
    <s v=""/>
    <s v=""/>
    <n v="1"/>
  </r>
  <r>
    <n v="746"/>
    <n v="25510"/>
    <n v="25510"/>
    <s v="MD. AL-AMIN"/>
    <x v="50"/>
    <s v="Quality"/>
    <s v="Dakkhin Vangnahati, Boiragirchala, Sreepur, Gazipur, Bangladesh."/>
    <x v="6"/>
    <m/>
    <s v="17-06-2021"/>
    <n v="20215021888"/>
    <d v="1899-12-30T08:31:06"/>
    <d v="1899-12-30T00:00:00"/>
    <s v="P"/>
    <n v="0"/>
    <n v="0"/>
    <s v="General (DGWL)"/>
    <m/>
    <n v="1"/>
    <s v=""/>
    <s v=""/>
    <n v="1"/>
  </r>
  <r>
    <n v="747"/>
    <n v="25512"/>
    <n v="25512"/>
    <s v="NASRIN AKTER"/>
    <x v="42"/>
    <s v="Production"/>
    <s v="Dakkhin Vangnahati, Boiragirchala, Sreepur, Gazipur, Bangladesh."/>
    <x v="5"/>
    <n v="307"/>
    <s v="17-06-2021"/>
    <n v="20215021889"/>
    <d v="1899-12-30T08:25:00"/>
    <d v="1899-12-30T00:00:00"/>
    <s v="P"/>
    <n v="0"/>
    <n v="0"/>
    <s v="General (DGWL)"/>
    <m/>
    <n v="1"/>
    <s v=""/>
    <s v=""/>
    <n v="1"/>
  </r>
  <r>
    <n v="748"/>
    <n v="25517"/>
    <n v="25517"/>
    <s v="MD. ANARUL HAQUE"/>
    <x v="42"/>
    <s v="Production"/>
    <s v="Dakkhin Vangnahati, Boiragirchala, Sreepur, Gazipur, Bangladesh."/>
    <x v="5"/>
    <n v="307"/>
    <s v="17-06-2021"/>
    <n v="20215021892"/>
    <d v="1899-12-30T08:21:08"/>
    <d v="1899-12-30T00:00:00"/>
    <s v="P"/>
    <n v="0"/>
    <n v="0"/>
    <s v="General (DGWL)"/>
    <m/>
    <n v="1"/>
    <s v=""/>
    <s v=""/>
    <n v="1"/>
  </r>
  <r>
    <n v="749"/>
    <n v="25521"/>
    <n v="25521"/>
    <s v="KAKOLI DAS"/>
    <x v="48"/>
    <s v="Production"/>
    <s v="Dakkhin Vangnahati, Boiragirchala, Sreepur, Gazipur, Bangladesh."/>
    <x v="5"/>
    <n v="302"/>
    <s v="17-06-2021"/>
    <n v="20215021893"/>
    <d v="1899-12-30T08:25:30"/>
    <d v="1899-12-30T00:00:00"/>
    <s v="P"/>
    <n v="0"/>
    <n v="0"/>
    <s v="General (DGWL)"/>
    <m/>
    <n v="1"/>
    <s v=""/>
    <s v=""/>
    <n v="1"/>
  </r>
  <r>
    <n v="750"/>
    <n v="25532"/>
    <n v="25532"/>
    <s v="MD. REZAUL KORIM"/>
    <x v="66"/>
    <s v="Production"/>
    <s v="Dakkhin Vangnahati, Boiragirchala, Sreepur, Gazipur, Bangladesh."/>
    <x v="5"/>
    <n v="316"/>
    <s v="17-06-2021"/>
    <n v="20215021897"/>
    <d v="1899-12-30T08:20:12"/>
    <d v="1899-12-30T00:00:00"/>
    <s v="P"/>
    <n v="0"/>
    <n v="0"/>
    <s v="General (DGWL)"/>
    <m/>
    <n v="1"/>
    <s v=""/>
    <s v=""/>
    <n v="1"/>
  </r>
  <r>
    <n v="751"/>
    <n v="25547"/>
    <n v="25547"/>
    <s v="MST. RAHIMA"/>
    <x v="56"/>
    <s v="Production"/>
    <s v="Dakkhin Vangnahati, Boiragirchala, Sreepur, Gazipur, Bangladesh."/>
    <x v="5"/>
    <n v="311"/>
    <s v="17-06-2021"/>
    <n v="20215021901"/>
    <d v="1899-12-30T08:29:53"/>
    <d v="1899-12-30T00:00:00"/>
    <s v="P"/>
    <n v="0"/>
    <n v="0"/>
    <s v="General (DGWL)"/>
    <m/>
    <n v="1"/>
    <s v=""/>
    <s v=""/>
    <n v="1"/>
  </r>
  <r>
    <n v="752"/>
    <n v="25578"/>
    <n v="25578"/>
    <s v="MD. HUMIYON KOBIR"/>
    <x v="52"/>
    <s v="Production"/>
    <s v="Dakkhin Vangnahati, Boiragirchala, Sreepur, Gazipur, Bangladesh."/>
    <x v="5"/>
    <n v="312"/>
    <s v="17-06-2021"/>
    <n v="20215021904"/>
    <d v="1899-12-30T08:23:38"/>
    <d v="1899-12-30T00:00:00"/>
    <s v="P"/>
    <n v="0"/>
    <n v="0"/>
    <s v="General (DGWL)"/>
    <m/>
    <n v="1"/>
    <s v=""/>
    <s v=""/>
    <n v="1"/>
  </r>
  <r>
    <n v="753"/>
    <n v="25584"/>
    <n v="25584"/>
    <s v="BILLAL HOSSEN"/>
    <x v="42"/>
    <s v="Production"/>
    <s v="Dakkhin Vangnahati, Boiragirchala, Sreepur, Gazipur, Bangladesh."/>
    <x v="5"/>
    <n v="315"/>
    <s v="17-06-2021"/>
    <n v="20215021905"/>
    <d v="1899-12-30T08:22:28"/>
    <d v="1899-12-30T00:00:00"/>
    <s v="P"/>
    <n v="0"/>
    <n v="0"/>
    <s v="General (DGWL)"/>
    <m/>
    <n v="1"/>
    <s v=""/>
    <s v=""/>
    <n v="1"/>
  </r>
  <r>
    <n v="754"/>
    <n v="25590"/>
    <n v="25590"/>
    <s v="MST. TANIYA AKTHER"/>
    <x v="42"/>
    <s v="Production"/>
    <s v="Dakkhin Vangnahati, Boiragirchala, Sreepur, Gazipur, Bangladesh."/>
    <x v="5"/>
    <n v="316"/>
    <s v="17-06-2021"/>
    <n v="20215021906"/>
    <d v="1899-12-30T08:11:58"/>
    <d v="1899-12-30T00:00:00"/>
    <s v="P"/>
    <n v="0"/>
    <n v="0"/>
    <s v="General (DGWL)"/>
    <m/>
    <n v="1"/>
    <s v=""/>
    <s v=""/>
    <n v="1"/>
  </r>
  <r>
    <n v="755"/>
    <n v="25627"/>
    <n v="25627"/>
    <s v="MD. JAKIRUL ISLAM"/>
    <x v="52"/>
    <s v="Production"/>
    <s v="Dakkhin Vangnahati, Boiragirchala, Sreepur, Gazipur, Bangladesh."/>
    <x v="5"/>
    <n v="301"/>
    <s v="17-06-2021"/>
    <n v="20215021912"/>
    <d v="1899-12-30T08:30:34"/>
    <d v="1899-12-30T00:00:00"/>
    <s v="P"/>
    <n v="0"/>
    <n v="0"/>
    <s v="General (DGWL)"/>
    <m/>
    <n v="1"/>
    <s v=""/>
    <s v=""/>
    <n v="1"/>
  </r>
  <r>
    <n v="756"/>
    <n v="25634"/>
    <n v="25634"/>
    <s v="JANNATUL FERDAUS SORNA"/>
    <x v="42"/>
    <s v="Production"/>
    <s v="Dakkhin Vangnahati, Boiragirchala, Sreepur, Gazipur, Bangladesh."/>
    <x v="5"/>
    <n v="313"/>
    <s v="17-06-2021"/>
    <n v="20215021914"/>
    <d v="1899-12-30T08:08:16"/>
    <d v="1899-12-30T00:00:00"/>
    <s v="P"/>
    <n v="0"/>
    <n v="0"/>
    <s v="General (DGWL)"/>
    <m/>
    <n v="1"/>
    <s v=""/>
    <s v=""/>
    <n v="1"/>
  </r>
  <r>
    <n v="757"/>
    <n v="25636"/>
    <n v="25636"/>
    <s v="RAZIB MIA"/>
    <x v="48"/>
    <s v="Production"/>
    <s v="Dakkhin Vangnahati, Boiragirchala, Sreepur, Gazipur, Bangladesh."/>
    <x v="5"/>
    <n v="307"/>
    <s v="17-06-2021"/>
    <n v="20215021916"/>
    <d v="1899-12-30T08:28:09"/>
    <d v="1899-12-30T00:00:00"/>
    <s v="P"/>
    <n v="0"/>
    <n v="0"/>
    <s v="General (DGWL)"/>
    <m/>
    <n v="1"/>
    <s v=""/>
    <s v=""/>
    <n v="1"/>
  </r>
  <r>
    <n v="758"/>
    <n v="25648"/>
    <n v="25648"/>
    <s v="MD. SHORIF"/>
    <x v="52"/>
    <s v="Production"/>
    <s v="Dakkhin Vangnahati, Boiragirchala, Sreepur, Gazipur, Bangladesh."/>
    <x v="5"/>
    <n v="313"/>
    <s v="17-06-2021"/>
    <n v="20215021919"/>
    <d v="1899-12-30T08:20:48"/>
    <d v="1899-12-30T00:00:00"/>
    <s v="P"/>
    <n v="0"/>
    <n v="0"/>
    <s v="General (DGWL)"/>
    <m/>
    <n v="1"/>
    <s v=""/>
    <s v=""/>
    <n v="1"/>
  </r>
  <r>
    <n v="759"/>
    <n v="25649"/>
    <n v="25649"/>
    <s v="MST. SHOPNA AKTER"/>
    <x v="48"/>
    <s v="Production"/>
    <s v="Dakkhin Vangnahati, Boiragirchala, Sreepur, Gazipur, Bangladesh."/>
    <x v="5"/>
    <n v="312"/>
    <s v="17-06-2021"/>
    <n v="20215021920"/>
    <d v="1899-12-30T08:28:13"/>
    <d v="1899-12-30T00:00:00"/>
    <s v="P"/>
    <n v="0"/>
    <n v="0"/>
    <s v="General (DGWL)"/>
    <m/>
    <n v="1"/>
    <s v=""/>
    <s v=""/>
    <n v="1"/>
  </r>
  <r>
    <n v="760"/>
    <n v="25676"/>
    <n v="25676"/>
    <s v="MD. AL AMIN"/>
    <x v="48"/>
    <s v="Production"/>
    <s v="Dakkhin Vangnahati, Boiragirchala, Sreepur, Gazipur, Bangladesh."/>
    <x v="5"/>
    <n v="314"/>
    <s v="17-06-2021"/>
    <n v="20215021922"/>
    <d v="1899-12-30T08:21:41"/>
    <d v="1899-12-30T00:00:00"/>
    <s v="P"/>
    <n v="0"/>
    <n v="0"/>
    <s v="General (DGWL)"/>
    <m/>
    <n v="1"/>
    <s v=""/>
    <s v=""/>
    <n v="1"/>
  </r>
  <r>
    <n v="761"/>
    <n v="25682"/>
    <n v="25682"/>
    <s v="MST. LIJA KHATUN"/>
    <x v="55"/>
    <s v="Production"/>
    <s v="Dakkhin Vangnahati, Boiragirchala, Sreepur, Gazipur, Bangladesh."/>
    <x v="12"/>
    <m/>
    <s v="17-06-2021"/>
    <n v="20215021924"/>
    <d v="1899-12-30T08:16:47"/>
    <d v="1899-12-30T00:00:00"/>
    <s v="P"/>
    <n v="0"/>
    <n v="0"/>
    <s v="General (DGWL)"/>
    <m/>
    <n v="1"/>
    <s v=""/>
    <s v=""/>
    <n v="1"/>
  </r>
  <r>
    <n v="762"/>
    <n v="25683"/>
    <n v="25683"/>
    <s v="MD. ISMAIL"/>
    <x v="47"/>
    <s v="Production"/>
    <s v="Dakkhin Vangnahati, Boiragirchala, Sreepur, Gazipur, Bangladesh."/>
    <x v="5"/>
    <n v="304"/>
    <s v="17-06-2021"/>
    <n v="20215021925"/>
    <d v="1899-12-30T08:29:39"/>
    <d v="1899-12-30T00:00:00"/>
    <s v="P"/>
    <n v="0"/>
    <n v="0"/>
    <s v="General (DGWL)"/>
    <m/>
    <n v="1"/>
    <s v=""/>
    <s v=""/>
    <n v="1"/>
  </r>
  <r>
    <n v="763"/>
    <n v="25684"/>
    <n v="25684"/>
    <s v="MD. JUNAYEED"/>
    <x v="47"/>
    <s v="Production"/>
    <s v="Dakkhin Vangnahati, Boiragirchala, Sreepur, Gazipur, Bangladesh."/>
    <x v="5"/>
    <n v="304"/>
    <s v="17-06-2021"/>
    <n v="20215021926"/>
    <d v="1899-12-30T08:26:03"/>
    <d v="1899-12-30T00:00:00"/>
    <s v="P"/>
    <n v="0"/>
    <n v="0"/>
    <s v="General (DGWL)"/>
    <m/>
    <n v="1"/>
    <s v=""/>
    <s v=""/>
    <n v="1"/>
  </r>
  <r>
    <n v="764"/>
    <n v="25696"/>
    <n v="25696"/>
    <s v="MD. RAKIB HOSSEN"/>
    <x v="61"/>
    <s v="Production"/>
    <s v="Dakkhin Vangnahati, Boiragirchala, Sreepur, Gazipur, Bangladesh."/>
    <x v="12"/>
    <s v="P"/>
    <s v="17-06-2021"/>
    <n v="20215021930"/>
    <d v="1899-12-30T08:35:00"/>
    <d v="1899-12-30T00:00:00"/>
    <s v="P"/>
    <n v="0"/>
    <n v="0"/>
    <s v="General (DGWL)"/>
    <m/>
    <n v="1"/>
    <s v=""/>
    <s v=""/>
    <n v="1"/>
  </r>
  <r>
    <n v="765"/>
    <n v="25703"/>
    <n v="25703"/>
    <s v="RUMANA AKTHER"/>
    <x v="48"/>
    <s v="Production"/>
    <s v="Dakkhin Vangnahati, Boiragirchala, Sreepur, Gazipur, Bangladesh."/>
    <x v="5"/>
    <n v="314"/>
    <s v="17-06-2021"/>
    <n v="20215021932"/>
    <d v="1899-12-30T08:20:36"/>
    <d v="1899-12-30T00:00:00"/>
    <s v="P"/>
    <n v="0"/>
    <n v="0"/>
    <s v="General (DGWL)"/>
    <m/>
    <n v="1"/>
    <s v=""/>
    <s v=""/>
    <n v="1"/>
  </r>
  <r>
    <n v="766"/>
    <n v="25707"/>
    <n v="25707"/>
    <s v="MST. SHILA BEGUM"/>
    <x v="42"/>
    <s v="Production"/>
    <s v="Dakkhin Vangnahati, Boiragirchala, Sreepur, Gazipur, Bangladesh."/>
    <x v="5"/>
    <n v="307"/>
    <s v="17-06-2021"/>
    <n v="20215021933"/>
    <d v="1899-12-30T08:22:57"/>
    <d v="1899-12-30T00:00:00"/>
    <s v="P"/>
    <n v="0"/>
    <n v="0"/>
    <s v="General (DGWL)"/>
    <m/>
    <n v="1"/>
    <s v=""/>
    <s v=""/>
    <n v="1"/>
  </r>
  <r>
    <n v="767"/>
    <n v="25673"/>
    <n v="25673"/>
    <s v="MD. HRIDOY MIA"/>
    <x v="48"/>
    <s v="Production"/>
    <s v="Dakkhin Vangnahati, Boiragirchala, Sreepur, Gazipur, Bangladesh."/>
    <x v="5"/>
    <n v="304"/>
    <s v="17-06-2021"/>
    <n v="20215021936"/>
    <d v="1899-12-30T08:24:17"/>
    <d v="1899-12-30T00:00:00"/>
    <s v="P"/>
    <n v="0"/>
    <n v="0"/>
    <s v="General (DGWL)"/>
    <m/>
    <n v="1"/>
    <s v=""/>
    <s v=""/>
    <n v="1"/>
  </r>
  <r>
    <n v="768"/>
    <n v="25689"/>
    <n v="25689"/>
    <s v="JOWEL MIA"/>
    <x v="52"/>
    <s v="Production"/>
    <s v="Dakkhin Vangnahati, Boiragirchala, Sreepur, Gazipur, Bangladesh."/>
    <x v="5"/>
    <n v="305"/>
    <s v="17-06-2021"/>
    <n v="20215021939"/>
    <d v="1899-12-30T08:30:00"/>
    <d v="1899-12-30T00:00:00"/>
    <s v="P"/>
    <n v="0"/>
    <n v="0"/>
    <s v="General (DGWL)"/>
    <m/>
    <n v="1"/>
    <s v=""/>
    <s v=""/>
    <n v="1"/>
  </r>
  <r>
    <n v="769"/>
    <n v="25706"/>
    <n v="25706"/>
    <s v="MD. JOBAYER"/>
    <x v="59"/>
    <s v="Production"/>
    <s v="Dakkhin Vangnahati, Boiragirchala, Sreepur, Gazipur, Bangladesh."/>
    <x v="4"/>
    <m/>
    <s v="17-06-2021"/>
    <n v="20215021943"/>
    <d v="1899-12-30T08:31:46"/>
    <d v="1899-12-30T00:00:00"/>
    <s v="P"/>
    <n v="0"/>
    <n v="0"/>
    <s v="General (DGWL)"/>
    <m/>
    <n v="1"/>
    <s v=""/>
    <s v=""/>
    <n v="1"/>
  </r>
  <r>
    <n v="770"/>
    <n v="25709"/>
    <n v="25709"/>
    <s v="SHAFILY AKTER"/>
    <x v="48"/>
    <s v="Production"/>
    <s v="Dakkhin Vangnahati, Boiragirchala, Sreepur, Gazipur, Bangladesh."/>
    <x v="5"/>
    <n v="301"/>
    <s v="17-06-2021"/>
    <n v="20215021944"/>
    <d v="1899-12-30T08:21:32"/>
    <d v="1899-12-30T00:00:00"/>
    <s v="P"/>
    <n v="0"/>
    <n v="0"/>
    <s v="General (DGWL)"/>
    <m/>
    <n v="1"/>
    <s v=""/>
    <s v=""/>
    <n v="1"/>
  </r>
  <r>
    <n v="771"/>
    <n v="25724"/>
    <n v="25724"/>
    <s v="MD. SOHAG MIA"/>
    <x v="50"/>
    <s v="Quality"/>
    <s v="Dakkhin Vangnahati, Boiragirchala, Sreepur, Gazipur, Bangladesh."/>
    <x v="4"/>
    <m/>
    <s v="17-06-2021"/>
    <n v="20215021954"/>
    <d v="1899-12-30T08:24:49"/>
    <d v="1899-12-30T00:00:00"/>
    <s v="P"/>
    <n v="0"/>
    <n v="0"/>
    <s v="General (DGWL)"/>
    <m/>
    <n v="1"/>
    <s v=""/>
    <s v=""/>
    <n v="1"/>
  </r>
  <r>
    <n v="772"/>
    <n v="25725"/>
    <n v="25725"/>
    <s v="RAFIQUL"/>
    <x v="48"/>
    <s v="Production"/>
    <s v="Dakkhin Vangnahati, Boiragirchala, Sreepur, Gazipur, Bangladesh."/>
    <x v="5"/>
    <n v="304"/>
    <s v="17-06-2021"/>
    <n v="20215021955"/>
    <d v="1899-12-30T08:22:59"/>
    <d v="1899-12-30T00:00:00"/>
    <s v="P"/>
    <n v="0"/>
    <n v="0"/>
    <s v="General (DGWL)"/>
    <m/>
    <n v="1"/>
    <s v=""/>
    <s v=""/>
    <n v="1"/>
  </r>
  <r>
    <n v="773"/>
    <n v="25727"/>
    <n v="25727"/>
    <s v="MST. NADIRA AKTER"/>
    <x v="59"/>
    <s v="Production"/>
    <s v="Dakkhin Vangnahati, Boiragirchala, Sreepur, Gazipur, Bangladesh."/>
    <x v="4"/>
    <m/>
    <s v="17-06-2021"/>
    <n v="20215021959"/>
    <d v="1899-12-30T08:12:08"/>
    <d v="1899-12-30T00:00:00"/>
    <s v="P"/>
    <n v="0"/>
    <n v="0"/>
    <s v="General (DGWL)"/>
    <m/>
    <n v="1"/>
    <s v=""/>
    <s v=""/>
    <n v="1"/>
  </r>
  <r>
    <n v="774"/>
    <n v="25742"/>
    <n v="25742"/>
    <s v="MD. NAYON MIA"/>
    <x v="47"/>
    <s v="Production"/>
    <s v="Dakkhin Vangnahati, Boiragirchala, Sreepur, Gazipur, Bangladesh."/>
    <x v="5"/>
    <n v="304"/>
    <s v="17-06-2021"/>
    <n v="20215021960"/>
    <d v="1899-12-30T08:22:27"/>
    <d v="1899-12-30T00:00:00"/>
    <s v="P"/>
    <n v="0"/>
    <n v="0"/>
    <s v="General (DGWL)"/>
    <m/>
    <n v="1"/>
    <s v=""/>
    <s v=""/>
    <n v="1"/>
  </r>
  <r>
    <n v="775"/>
    <n v="25728"/>
    <n v="25728"/>
    <s v="MST. SUMONA KHATUN"/>
    <x v="48"/>
    <s v="Production"/>
    <s v="Dakkhin Vangnahati, Boiragirchala, Sreepur, Gazipur, Bangladesh."/>
    <x v="5"/>
    <n v="315"/>
    <s v="17-06-2021"/>
    <n v="20215021961"/>
    <d v="1899-12-30T08:35:33"/>
    <d v="1899-12-30T00:00:00"/>
    <s v="P"/>
    <n v="0"/>
    <n v="0"/>
    <s v="General (DGWL)"/>
    <m/>
    <n v="1"/>
    <s v=""/>
    <s v=""/>
    <n v="1"/>
  </r>
  <r>
    <n v="776"/>
    <n v="25721"/>
    <n v="25721"/>
    <s v="MST. HALENA KHATUN"/>
    <x v="48"/>
    <s v="Production"/>
    <s v="Dakkhin Vangnahati, Boiragirchala, Sreepur, Gazipur, Bangladesh."/>
    <x v="5"/>
    <n v="314"/>
    <s v="17-06-2021"/>
    <n v="20215021962"/>
    <d v="1899-12-30T08:30:00"/>
    <d v="1899-12-30T00:00:00"/>
    <s v="P"/>
    <n v="0"/>
    <n v="0"/>
    <s v="General (DGWL)"/>
    <m/>
    <n v="1"/>
    <s v=""/>
    <s v=""/>
    <n v="1"/>
  </r>
  <r>
    <n v="777"/>
    <n v="25740"/>
    <n v="25740"/>
    <s v="FATHEMA"/>
    <x v="48"/>
    <s v="Production"/>
    <s v="Dakkhin Vangnahati, Boiragirchala, Sreepur, Gazipur, Bangladesh."/>
    <x v="5"/>
    <n v="303"/>
    <s v="17-06-2021"/>
    <n v="20215021966"/>
    <d v="1899-12-30T08:29:28"/>
    <d v="1899-12-30T00:00:00"/>
    <s v="P"/>
    <n v="0"/>
    <n v="0"/>
    <s v="General (DGWL)"/>
    <m/>
    <n v="1"/>
    <s v=""/>
    <s v=""/>
    <n v="1"/>
  </r>
  <r>
    <n v="778"/>
    <n v="25745"/>
    <n v="25745"/>
    <s v="MRS. MURSHIDA BEGUM"/>
    <x v="48"/>
    <s v="Production"/>
    <s v="Dakkhin Vangnahati, Boiragirchala, Sreepur, Gazipur, Bangladesh."/>
    <x v="5"/>
    <n v="315"/>
    <s v="17-06-2021"/>
    <n v="20215021969"/>
    <d v="1899-12-30T08:31:36"/>
    <d v="1899-12-30T00:00:00"/>
    <s v="P"/>
    <n v="0"/>
    <n v="0"/>
    <s v="General (DGWL)"/>
    <m/>
    <n v="1"/>
    <s v=""/>
    <s v=""/>
    <n v="1"/>
  </r>
  <r>
    <n v="779"/>
    <n v="25751"/>
    <n v="25751"/>
    <s v="MD. AMINUL ISLAM"/>
    <x v="63"/>
    <s v="Production"/>
    <s v="Dakkhin Vangnahati, Boiragirchala, Sreepur, Gazipur, Bangladesh."/>
    <x v="12"/>
    <m/>
    <s v="17-06-2021"/>
    <n v="20215021972"/>
    <d v="1899-12-30T08:17:46"/>
    <d v="1899-12-30T00:00:00"/>
    <s v="P"/>
    <n v="0"/>
    <n v="0"/>
    <s v="General (DGWL)"/>
    <m/>
    <n v="1"/>
    <s v=""/>
    <s v=""/>
    <n v="1"/>
  </r>
  <r>
    <n v="780"/>
    <n v="25753"/>
    <n v="25753"/>
    <s v="UMMEY HIMA"/>
    <x v="42"/>
    <s v="Production"/>
    <s v="Dakkhin Vangnahati, Boiragirchala, Sreepur, Gazipur, Bangladesh."/>
    <x v="5"/>
    <n v="316"/>
    <s v="17-06-2021"/>
    <n v="20215021973"/>
    <d v="1899-12-30T08:15:14"/>
    <d v="1899-12-30T00:00:00"/>
    <s v="P"/>
    <n v="0"/>
    <n v="0"/>
    <s v="General (DGWL)"/>
    <m/>
    <n v="1"/>
    <s v=""/>
    <s v=""/>
    <n v="1"/>
  </r>
  <r>
    <n v="781"/>
    <n v="25755"/>
    <n v="25755"/>
    <s v="MST. NASIMA"/>
    <x v="42"/>
    <s v="Production"/>
    <s v="Dakkhin Vangnahati, Boiragirchala, Sreepur, Gazipur, Bangladesh."/>
    <x v="5"/>
    <n v="315"/>
    <s v="17-06-2021"/>
    <n v="20215021974"/>
    <d v="1899-12-30T08:20:45"/>
    <d v="1899-12-30T00:00:00"/>
    <s v="P"/>
    <n v="0"/>
    <n v="0"/>
    <s v="General (DGWL)"/>
    <m/>
    <n v="1"/>
    <s v=""/>
    <s v=""/>
    <n v="1"/>
  </r>
  <r>
    <n v="782"/>
    <n v="25759"/>
    <n v="25759"/>
    <s v="MD. RAJU"/>
    <x v="62"/>
    <s v="Production"/>
    <s v="Dakkhin Vangnahati, Boiragirchala, Sreepur, Gazipur, Bangladesh."/>
    <x v="12"/>
    <s v="P"/>
    <s v="17-06-2021"/>
    <n v="20215021976"/>
    <d v="1899-12-30T07:57:04"/>
    <d v="1899-12-30T00:00:00"/>
    <s v="P"/>
    <n v="0"/>
    <n v="0"/>
    <s v="General (DGWL)"/>
    <m/>
    <n v="1"/>
    <s v=""/>
    <s v=""/>
    <n v="1"/>
  </r>
  <r>
    <n v="783"/>
    <n v="25775"/>
    <n v="25775"/>
    <s v="MRS. TASLIMA KHATUN"/>
    <x v="58"/>
    <s v="Production"/>
    <s v="Dakkhin Vangnahati, Boiragirchala, Sreepur, Gazipur, Bangladesh."/>
    <x v="12"/>
    <s v="P"/>
    <s v="17-06-2021"/>
    <n v="20215021978"/>
    <d v="1899-12-30T08:17:56"/>
    <d v="1899-12-30T00:00:00"/>
    <s v="P"/>
    <n v="0"/>
    <n v="0"/>
    <s v="General (DGWL)"/>
    <m/>
    <n v="1"/>
    <s v=""/>
    <s v=""/>
    <n v="1"/>
  </r>
  <r>
    <n v="784"/>
    <n v="25746"/>
    <n v="25746"/>
    <s v="MD. RAKIB MIA"/>
    <x v="42"/>
    <s v="Production"/>
    <s v="Dakkhin Vangnahati, Boiragirchala, Sreepur, Gazipur, Bangladesh."/>
    <x v="5"/>
    <n v="308"/>
    <s v="17-06-2021"/>
    <n v="20215021980"/>
    <d v="1899-12-30T08:33:52"/>
    <d v="1899-12-30T00:00:00"/>
    <s v="P"/>
    <n v="0"/>
    <n v="0"/>
    <s v="General (DGWL)"/>
    <m/>
    <n v="1"/>
    <s v=""/>
    <s v=""/>
    <n v="1"/>
  </r>
  <r>
    <n v="785"/>
    <n v="25748"/>
    <n v="25748"/>
    <s v="MST. JASMIN AKTER"/>
    <x v="42"/>
    <s v="Production"/>
    <s v="Dakkhin Vangnahati, Boiragirchala, Sreepur, Gazipur, Bangladesh."/>
    <x v="5"/>
    <n v="308"/>
    <s v="17-06-2021"/>
    <n v="20215021981"/>
    <d v="1899-12-30T08:29:40"/>
    <d v="1899-12-30T00:00:00"/>
    <s v="P"/>
    <n v="0"/>
    <n v="0"/>
    <s v="General (DGWL)"/>
    <m/>
    <n v="1"/>
    <s v=""/>
    <s v=""/>
    <n v="1"/>
  </r>
  <r>
    <n v="786"/>
    <n v="25804"/>
    <n v="25804"/>
    <s v="MST. NILUFA AKTER"/>
    <x v="56"/>
    <s v="Production"/>
    <s v="Dakkhin Vangnahati, Boiragirchala, Sreepur, Gazipur, Bangladesh."/>
    <x v="5"/>
    <n v="307"/>
    <s v="17-06-2021"/>
    <n v="20215021982"/>
    <d v="1899-12-30T08:44:05"/>
    <d v="1899-12-30T00:00:00"/>
    <s v="D"/>
    <n v="14"/>
    <n v="0"/>
    <s v="General (DGWL)"/>
    <m/>
    <n v="1"/>
    <s v=""/>
    <s v=""/>
    <n v="1"/>
  </r>
  <r>
    <n v="787"/>
    <n v="25750"/>
    <n v="25750"/>
    <s v="DELOWAR HOSSEN"/>
    <x v="48"/>
    <s v="Production"/>
    <s v="Dakkhin Vangnahati, Boiragirchala, Sreepur, Gazipur, Bangladesh."/>
    <x v="5"/>
    <n v="308"/>
    <s v="17-06-2021"/>
    <n v="20215021983"/>
    <d v="1899-12-30T08:17:32"/>
    <d v="1899-12-30T00:00:00"/>
    <s v="P"/>
    <n v="0"/>
    <n v="0"/>
    <s v="General (DGWL)"/>
    <m/>
    <n v="1"/>
    <s v=""/>
    <s v=""/>
    <n v="1"/>
  </r>
  <r>
    <n v="788"/>
    <n v="25809"/>
    <n v="25809"/>
    <s v="HELAL MIA"/>
    <x v="47"/>
    <s v="Production"/>
    <s v="Dakkhin Vangnahati, Boiragirchala, Sreepur, Gazipur, Bangladesh."/>
    <x v="5"/>
    <n v="301"/>
    <s v="17-06-2021"/>
    <n v="20215021991"/>
    <d v="1899-12-30T08:23:25"/>
    <d v="1899-12-30T00:00:00"/>
    <s v="P"/>
    <n v="0"/>
    <n v="0"/>
    <s v="General (DGWL)"/>
    <m/>
    <n v="1"/>
    <s v=""/>
    <s v=""/>
    <n v="1"/>
  </r>
  <r>
    <n v="789"/>
    <n v="25859"/>
    <n v="25859"/>
    <s v="SABINA YEASMIN"/>
    <x v="50"/>
    <s v="Quality"/>
    <s v="Dakkhin Vangnahati, Boiragirchala, Sreepur, Gazipur, Bangladesh."/>
    <x v="12"/>
    <m/>
    <s v="17-06-2021"/>
    <n v="20215021993"/>
    <d v="1899-12-30T08:13:04"/>
    <d v="1899-12-30T00:00:00"/>
    <s v="P"/>
    <n v="0"/>
    <n v="0"/>
    <s v="General (DGWL)"/>
    <m/>
    <n v="1"/>
    <s v=""/>
    <s v=""/>
    <n v="1"/>
  </r>
  <r>
    <n v="790"/>
    <n v="25812"/>
    <n v="25812"/>
    <s v="MD. ATIKUL"/>
    <x v="48"/>
    <s v="Production"/>
    <s v="Dakkhin Vangnahati, Boiragirchala, Sreepur, Gazipur, Bangladesh."/>
    <x v="5"/>
    <n v="312"/>
    <s v="17-06-2021"/>
    <n v="20215021995"/>
    <d v="1899-12-30T08:12:01"/>
    <d v="1899-12-30T00:00:00"/>
    <s v="P"/>
    <n v="0"/>
    <n v="0"/>
    <s v="General (DGWL)"/>
    <m/>
    <n v="1"/>
    <s v=""/>
    <s v=""/>
    <n v="1"/>
  </r>
  <r>
    <n v="791"/>
    <n v="25816"/>
    <n v="25816"/>
    <s v="MD. RUBEL"/>
    <x v="48"/>
    <s v="Production"/>
    <s v="Dakkhin Vangnahati, Boiragirchala, Sreepur, Gazipur, Bangladesh."/>
    <x v="5"/>
    <n v="315"/>
    <s v="17-06-2021"/>
    <n v="20215021997"/>
    <d v="1899-12-30T08:31:28"/>
    <d v="1899-12-30T00:00:00"/>
    <s v="P"/>
    <n v="0"/>
    <n v="0"/>
    <s v="General (DGWL)"/>
    <m/>
    <n v="1"/>
    <s v=""/>
    <s v=""/>
    <n v="1"/>
  </r>
  <r>
    <n v="792"/>
    <n v="25820"/>
    <n v="25820"/>
    <s v="MST. RINA AKTER"/>
    <x v="48"/>
    <s v="Production"/>
    <s v="Dakkhin Vangnahati, Boiragirchala, Sreepur, Gazipur, Bangladesh."/>
    <x v="5"/>
    <n v="309"/>
    <s v="17-06-2021"/>
    <n v="20215021998"/>
    <d v="1899-12-30T08:23:25"/>
    <d v="1899-12-30T00:00:00"/>
    <s v="P"/>
    <n v="0"/>
    <n v="0"/>
    <s v="General (DGWL)"/>
    <m/>
    <n v="1"/>
    <s v=""/>
    <s v=""/>
    <n v="1"/>
  </r>
  <r>
    <n v="793"/>
    <n v="25855"/>
    <n v="25855"/>
    <s v="MD. AL AMIN"/>
    <x v="48"/>
    <s v="Production"/>
    <s v="Dakkhin Vangnahati, Boiragirchala, Sreepur, Gazipur, Bangladesh."/>
    <x v="5"/>
    <n v="316"/>
    <s v="17-06-2021"/>
    <n v="20215022002"/>
    <d v="1899-12-30T08:21:49"/>
    <d v="1899-12-30T00:00:00"/>
    <s v="P"/>
    <n v="0"/>
    <n v="0"/>
    <s v="General (DGWL)"/>
    <m/>
    <n v="1"/>
    <s v=""/>
    <s v=""/>
    <n v="1"/>
  </r>
  <r>
    <n v="794"/>
    <n v="25857"/>
    <n v="25857"/>
    <s v="MST. SONIYA AKTER"/>
    <x v="42"/>
    <s v="Production"/>
    <s v="Dakkhin Vangnahati, Boiragirchala, Sreepur, Gazipur, Bangladesh."/>
    <x v="5"/>
    <n v="307"/>
    <s v="17-06-2021"/>
    <n v="20215022004"/>
    <d v="1899-12-30T00:00:00"/>
    <d v="1899-12-30T00:00:00"/>
    <s v="A"/>
    <n v="0"/>
    <n v="0"/>
    <s v="General (DGWL)"/>
    <m/>
    <s v=""/>
    <n v="1"/>
    <s v=""/>
    <n v="1"/>
  </r>
  <r>
    <n v="795"/>
    <n v="25865"/>
    <n v="25865"/>
    <s v="RABIYA AKTER"/>
    <x v="42"/>
    <s v="Production"/>
    <s v="Dakkhin Vangnahati, Boiragirchala, Sreepur, Gazipur, Bangladesh."/>
    <x v="5"/>
    <n v="308"/>
    <s v="17-06-2021"/>
    <n v="20215022006"/>
    <d v="1899-12-30T08:15:53"/>
    <d v="1899-12-30T00:00:00"/>
    <s v="P"/>
    <n v="0"/>
    <n v="0"/>
    <s v="General (DGWL)"/>
    <m/>
    <n v="1"/>
    <s v=""/>
    <s v=""/>
    <n v="1"/>
  </r>
  <r>
    <n v="796"/>
    <n v="25866"/>
    <n v="25866"/>
    <s v="RUJINA KHATUN"/>
    <x v="42"/>
    <s v="Production"/>
    <s v="Dakkhin Vangnahati, Boiragirchala, Sreepur, Gazipur, Bangladesh."/>
    <x v="5"/>
    <n v="304"/>
    <s v="17-06-2021"/>
    <n v="20215022007"/>
    <d v="1899-12-30T08:14:05"/>
    <d v="1899-12-30T00:00:00"/>
    <s v="P"/>
    <n v="0"/>
    <n v="0"/>
    <s v="General (DGWL)"/>
    <m/>
    <n v="1"/>
    <s v=""/>
    <s v=""/>
    <n v="1"/>
  </r>
  <r>
    <n v="797"/>
    <n v="25871"/>
    <n v="25871"/>
    <s v="MUSLIM UDDIN"/>
    <x v="50"/>
    <s v="Quality"/>
    <s v="Dakkhin Vangnahati, Boiragirchala, Sreepur, Gazipur, Bangladesh."/>
    <x v="8"/>
    <m/>
    <s v="17-06-2021"/>
    <n v="20215022009"/>
    <d v="1899-12-30T08:26:14"/>
    <d v="1899-12-30T00:00:00"/>
    <s v="P"/>
    <n v="0"/>
    <n v="0"/>
    <s v="General (DGWL)"/>
    <m/>
    <n v="1"/>
    <s v=""/>
    <s v=""/>
    <n v="1"/>
  </r>
  <r>
    <n v="798"/>
    <n v="25877"/>
    <n v="25877"/>
    <s v="MD. MOHIUDDIN"/>
    <x v="48"/>
    <s v="Production"/>
    <s v="Dakkhin Vangnahati, Boiragirchala, Sreepur, Gazipur, Bangladesh."/>
    <x v="5"/>
    <n v="311"/>
    <s v="17-06-2021"/>
    <n v="20215022011"/>
    <d v="1899-12-30T08:09:24"/>
    <d v="1899-12-30T00:00:00"/>
    <s v="P"/>
    <n v="0"/>
    <n v="0"/>
    <s v="General (DGWL)"/>
    <m/>
    <n v="1"/>
    <s v=""/>
    <s v=""/>
    <n v="1"/>
  </r>
  <r>
    <n v="799"/>
    <n v="25887"/>
    <n v="25887"/>
    <s v="MD. NAYEEM AHMED"/>
    <x v="62"/>
    <s v="Production"/>
    <s v="Dakkhin Vangnahati, Boiragirchala, Sreepur, Gazipur, Bangladesh."/>
    <x v="12"/>
    <s v="P"/>
    <s v="17-06-2021"/>
    <n v="20215022013"/>
    <d v="1899-12-30T00:00:00"/>
    <d v="1899-12-30T00:00:00"/>
    <s v="A"/>
    <n v="0"/>
    <n v="0"/>
    <s v="General (DGWL)"/>
    <m/>
    <s v=""/>
    <n v="1"/>
    <s v=""/>
    <n v="1"/>
  </r>
  <r>
    <n v="800"/>
    <n v="25888"/>
    <n v="25888"/>
    <s v="TASLIMA KHATUN"/>
    <x v="48"/>
    <s v="Production"/>
    <s v="Dakkhin Vangnahati, Boiragirchala, Sreepur, Gazipur, Bangladesh."/>
    <x v="5"/>
    <n v="302"/>
    <s v="17-06-2021"/>
    <n v="20215022014"/>
    <d v="1899-12-30T08:29:47"/>
    <d v="1899-12-30T00:00:00"/>
    <s v="P"/>
    <n v="0"/>
    <n v="0"/>
    <s v="General (DGWL)"/>
    <m/>
    <n v="1"/>
    <s v=""/>
    <s v=""/>
    <n v="1"/>
  </r>
  <r>
    <n v="801"/>
    <n v="25890"/>
    <n v="25890"/>
    <s v="SHIMLA AKTER"/>
    <x v="42"/>
    <s v="Production"/>
    <s v="Dakkhin Vangnahati, Boiragirchala, Sreepur, Gazipur, Bangladesh."/>
    <x v="5"/>
    <n v="306"/>
    <s v="17-06-2021"/>
    <n v="20215022016"/>
    <d v="1899-12-30T08:24:24"/>
    <d v="1899-12-30T00:00:00"/>
    <s v="P"/>
    <n v="0"/>
    <n v="0"/>
    <s v="General (DGWL)"/>
    <m/>
    <n v="1"/>
    <s v=""/>
    <s v=""/>
    <n v="1"/>
  </r>
  <r>
    <n v="802"/>
    <n v="25891"/>
    <n v="25891"/>
    <s v="MD. IBRAHIM"/>
    <x v="48"/>
    <s v="Production"/>
    <s v="Dakkhin Vangnahati, Boiragirchala, Sreepur, Gazipur, Bangladesh."/>
    <x v="5"/>
    <n v="302"/>
    <s v="17-06-2021"/>
    <n v="20215022017"/>
    <d v="1899-12-30T08:15:27"/>
    <d v="1899-12-30T00:00:00"/>
    <s v="P"/>
    <n v="0"/>
    <n v="0"/>
    <s v="General (DGWL)"/>
    <m/>
    <n v="1"/>
    <s v=""/>
    <s v=""/>
    <n v="1"/>
  </r>
  <r>
    <n v="803"/>
    <n v="25919"/>
    <n v="25919"/>
    <s v="SABNUR"/>
    <x v="42"/>
    <s v="Production"/>
    <s v="Dakkhin Vangnahati, Boiragirchala, Sreepur, Gazipur, Bangladesh."/>
    <x v="5"/>
    <n v="309"/>
    <s v="17-06-2021"/>
    <n v="20215022018"/>
    <d v="1899-12-30T08:12:37"/>
    <d v="1899-12-30T00:00:00"/>
    <s v="P"/>
    <n v="0"/>
    <n v="0"/>
    <s v="General (DGWL)"/>
    <m/>
    <n v="1"/>
    <s v=""/>
    <s v=""/>
    <n v="1"/>
  </r>
  <r>
    <n v="804"/>
    <n v="25930"/>
    <n v="25930"/>
    <s v="MST. NASRIN AKTER"/>
    <x v="42"/>
    <s v="Production"/>
    <s v="Dakkhin Vangnahati, Boiragirchala, Sreepur, Gazipur, Bangladesh."/>
    <x v="12"/>
    <s v="P"/>
    <s v="17-06-2021"/>
    <n v="20215022020"/>
    <d v="1899-12-30T00:00:00"/>
    <d v="1899-12-30T00:00:00"/>
    <s v="A"/>
    <n v="0"/>
    <n v="0"/>
    <s v="General (DGWL)"/>
    <m/>
    <s v=""/>
    <n v="1"/>
    <s v=""/>
    <n v="1"/>
  </r>
  <r>
    <n v="805"/>
    <n v="25934"/>
    <n v="25934"/>
    <s v="MST. RUKSHANA AKTER"/>
    <x v="48"/>
    <s v="Production"/>
    <s v="Dakkhin Vangnahati, Boiragirchala, Sreepur, Gazipur, Bangladesh."/>
    <x v="5"/>
    <n v="312"/>
    <s v="17-06-2021"/>
    <n v="20215022022"/>
    <d v="1899-12-30T08:20:56"/>
    <d v="1899-12-30T00:00:00"/>
    <s v="P"/>
    <n v="0"/>
    <n v="0"/>
    <s v="General (DGWL)"/>
    <m/>
    <n v="1"/>
    <s v=""/>
    <s v=""/>
    <n v="1"/>
  </r>
  <r>
    <n v="806"/>
    <n v="25999"/>
    <n v="25999"/>
    <s v="MST. MOMOTAJ BEGUM"/>
    <x v="42"/>
    <s v="Production"/>
    <s v="Dakkhin Vangnahati, Boiragirchala, Sreepur, Gazipur, Bangladesh."/>
    <x v="5"/>
    <n v="308"/>
    <s v="17-06-2021"/>
    <n v="20215022031"/>
    <d v="1899-12-30T08:28:54"/>
    <d v="1899-12-30T00:00:00"/>
    <s v="P"/>
    <n v="0"/>
    <n v="0"/>
    <s v="General (DGWL)"/>
    <m/>
    <n v="1"/>
    <s v=""/>
    <s v=""/>
    <n v="1"/>
  </r>
  <r>
    <n v="807"/>
    <n v="26000"/>
    <n v="26000"/>
    <s v="MD. JAKIR HOSSEN"/>
    <x v="42"/>
    <s v="Production"/>
    <s v="Dakkhin Vangnahati, Boiragirchala, Sreepur, Gazipur, Bangladesh."/>
    <x v="5"/>
    <n v="308"/>
    <s v="17-06-2021"/>
    <n v="20215022032"/>
    <d v="1899-12-30T08:32:11"/>
    <d v="1899-12-30T00:00:00"/>
    <s v="P"/>
    <n v="0"/>
    <n v="0"/>
    <s v="General (DGWL)"/>
    <m/>
    <n v="1"/>
    <s v=""/>
    <s v=""/>
    <n v="1"/>
  </r>
  <r>
    <n v="808"/>
    <n v="26006"/>
    <n v="26006"/>
    <s v="MD. MORSHID MIA"/>
    <x v="52"/>
    <s v="Production"/>
    <s v="Dakkhin Vangnahati, Boiragirchala, Sreepur, Gazipur, Bangladesh."/>
    <x v="5"/>
    <n v="307"/>
    <s v="17-06-2021"/>
    <n v="20215022035"/>
    <d v="1899-12-30T08:26:59"/>
    <d v="1899-12-30T00:00:00"/>
    <s v="P"/>
    <n v="0"/>
    <n v="0"/>
    <s v="General (DGWL)"/>
    <m/>
    <n v="1"/>
    <s v=""/>
    <s v=""/>
    <n v="1"/>
  </r>
  <r>
    <n v="809"/>
    <n v="26007"/>
    <n v="26007"/>
    <s v="NAJMA BEGUM"/>
    <x v="42"/>
    <s v="Production"/>
    <s v="Dakkhin Vangnahati, Boiragirchala, Sreepur, Gazipur, Bangladesh."/>
    <x v="5"/>
    <n v="315"/>
    <s v="17-06-2021"/>
    <n v="20215022036"/>
    <d v="1899-12-30T08:26:25"/>
    <d v="1899-12-30T00:00:00"/>
    <s v="P"/>
    <n v="0"/>
    <n v="0"/>
    <s v="General (DGWL)"/>
    <m/>
    <n v="1"/>
    <s v=""/>
    <s v=""/>
    <n v="1"/>
  </r>
  <r>
    <n v="810"/>
    <n v="26015"/>
    <n v="26015"/>
    <s v="MD. JOSHIM UDDIN SORDER"/>
    <x v="42"/>
    <s v="Production"/>
    <s v="Dakkhin Vangnahati, Boiragirchala, Sreepur, Gazipur, Bangladesh."/>
    <x v="5"/>
    <n v="307"/>
    <s v="17-06-2021"/>
    <n v="20215022037"/>
    <d v="1899-12-30T08:24:01"/>
    <d v="1899-12-30T00:00:00"/>
    <s v="P"/>
    <n v="0"/>
    <n v="0"/>
    <s v="General (DGWL)"/>
    <m/>
    <n v="1"/>
    <s v=""/>
    <s v=""/>
    <n v="1"/>
  </r>
  <r>
    <n v="811"/>
    <n v="26020"/>
    <n v="26020"/>
    <s v="ABU HANIF"/>
    <x v="42"/>
    <s v="Production"/>
    <s v="Dakkhin Vangnahati, Boiragirchala, Sreepur, Gazipur, Bangladesh."/>
    <x v="5"/>
    <n v="308"/>
    <s v="17-06-2021"/>
    <n v="20215022039"/>
    <d v="1899-12-30T08:26:33"/>
    <d v="1899-12-30T00:00:00"/>
    <s v="P"/>
    <n v="0"/>
    <n v="0"/>
    <s v="General (DGWL)"/>
    <m/>
    <n v="1"/>
    <s v=""/>
    <s v=""/>
    <n v="1"/>
  </r>
  <r>
    <n v="812"/>
    <n v="26021"/>
    <n v="26021"/>
    <s v="MD. KAMAL HOSSEN"/>
    <x v="42"/>
    <s v="Production"/>
    <s v="Dakkhin Vangnahati, Boiragirchala, Sreepur, Gazipur, Bangladesh."/>
    <x v="5"/>
    <n v="308"/>
    <s v="17-06-2021"/>
    <n v="20215022040"/>
    <d v="1899-12-30T08:23:23"/>
    <d v="1899-12-30T00:00:00"/>
    <s v="P"/>
    <n v="0"/>
    <n v="0"/>
    <s v="General (DGWL)"/>
    <m/>
    <n v="1"/>
    <s v=""/>
    <s v=""/>
    <n v="1"/>
  </r>
  <r>
    <n v="813"/>
    <n v="26003"/>
    <n v="26003"/>
    <s v="ROHIMA KHATUN"/>
    <x v="42"/>
    <s v="Production"/>
    <s v="Dakkhin Vangnahati, Boiragirchala, Sreepur, Gazipur, Bangladesh."/>
    <x v="12"/>
    <m/>
    <s v="17-06-2021"/>
    <n v="20215022042"/>
    <d v="1899-12-30T08:32:58"/>
    <d v="1899-12-30T00:00:00"/>
    <s v="P"/>
    <n v="0"/>
    <n v="0"/>
    <s v="General (DGWL)"/>
    <m/>
    <n v="1"/>
    <s v=""/>
    <s v=""/>
    <n v="1"/>
  </r>
  <r>
    <n v="814"/>
    <n v="26002"/>
    <n v="26002"/>
    <s v="NURANI"/>
    <x v="42"/>
    <s v="Production"/>
    <s v="Dakkhin Vangnahati, Boiragirchala, Sreepur, Gazipur, Bangladesh."/>
    <x v="5"/>
    <n v="302"/>
    <s v="17-06-2021"/>
    <n v="20215022044"/>
    <d v="1899-12-30T07:44:52"/>
    <d v="1899-12-30T00:00:00"/>
    <s v="P"/>
    <n v="0"/>
    <n v="0"/>
    <s v="General (DGWL)"/>
    <m/>
    <n v="1"/>
    <s v=""/>
    <s v=""/>
    <n v="1"/>
  </r>
  <r>
    <n v="815"/>
    <n v="26030"/>
    <n v="26030"/>
    <s v="ABDUL HAMID"/>
    <x v="42"/>
    <s v="Production"/>
    <s v="Dakkhin Vangnahati, Boiragirchala, Sreepur, Gazipur, Bangladesh."/>
    <x v="5"/>
    <n v="308"/>
    <s v="17-06-2021"/>
    <n v="20215022045"/>
    <d v="1899-12-30T08:32:42"/>
    <d v="1899-12-30T00:00:00"/>
    <s v="P"/>
    <n v="0"/>
    <n v="0"/>
    <s v="General (DGWL)"/>
    <m/>
    <n v="1"/>
    <s v=""/>
    <s v=""/>
    <n v="1"/>
  </r>
  <r>
    <n v="816"/>
    <n v="26033"/>
    <n v="26033"/>
    <s v="MD. AL-AMIN HOSSEN"/>
    <x v="42"/>
    <s v="Production"/>
    <s v="Dakkhin Vangnahati, Boiragirchala, Sreepur, Gazipur, Bangladesh."/>
    <x v="5"/>
    <n v="308"/>
    <s v="17-06-2021"/>
    <n v="20215022048"/>
    <d v="1899-12-30T08:26:58"/>
    <d v="1899-12-30T00:00:00"/>
    <s v="P"/>
    <n v="0"/>
    <n v="0"/>
    <s v="General (DGWL)"/>
    <m/>
    <n v="1"/>
    <s v=""/>
    <s v=""/>
    <n v="1"/>
  </r>
  <r>
    <n v="817"/>
    <n v="26041"/>
    <n v="26041"/>
    <s v="MD. ALOM MIA"/>
    <x v="47"/>
    <s v="Production"/>
    <s v="Dakkhin Vangnahati, Boiragirchala, Sreepur, Gazipur, Bangladesh."/>
    <x v="5"/>
    <n v="308"/>
    <s v="17-06-2021"/>
    <n v="20215022052"/>
    <d v="1899-12-30T08:25:08"/>
    <d v="1899-12-30T00:00:00"/>
    <s v="P"/>
    <n v="0"/>
    <n v="0"/>
    <s v="General (DGWL)"/>
    <m/>
    <n v="1"/>
    <s v=""/>
    <s v=""/>
    <n v="1"/>
  </r>
  <r>
    <n v="818"/>
    <n v="26044"/>
    <n v="26044"/>
    <s v="SALMA AKTER"/>
    <x v="47"/>
    <s v="Production"/>
    <s v="Dakkhin Vangnahati, Boiragirchala, Sreepur, Gazipur, Bangladesh."/>
    <x v="5"/>
    <n v="305"/>
    <s v="17-06-2021"/>
    <n v="20215022054"/>
    <d v="1899-12-30T08:39:11"/>
    <d v="1899-12-30T00:00:00"/>
    <s v="D"/>
    <n v="9"/>
    <n v="0"/>
    <s v="General (DGWL)"/>
    <m/>
    <n v="1"/>
    <s v=""/>
    <s v=""/>
    <n v="1"/>
  </r>
  <r>
    <n v="819"/>
    <n v="26083"/>
    <n v="26083"/>
    <s v="MST. ROHIMA KHATUN"/>
    <x v="42"/>
    <s v="Production"/>
    <s v="Dakkhin Vangnahati, Boiragirchala, Sreepur, Gazipur, Bangladesh."/>
    <x v="5"/>
    <n v="308"/>
    <s v="17-06-2021"/>
    <n v="20215022058"/>
    <d v="1899-12-30T08:31:58"/>
    <d v="1899-12-30T00:00:00"/>
    <s v="P"/>
    <n v="0"/>
    <n v="0"/>
    <s v="General (DGWL)"/>
    <m/>
    <n v="1"/>
    <s v=""/>
    <s v=""/>
    <n v="1"/>
  </r>
  <r>
    <n v="820"/>
    <n v="26093"/>
    <n v="26093"/>
    <s v="SONIYA AKTER"/>
    <x v="42"/>
    <s v="Production"/>
    <s v="Dakkhin Vangnahati, Boiragirchala, Sreepur, Gazipur, Bangladesh."/>
    <x v="5"/>
    <n v="308"/>
    <s v="17-06-2021"/>
    <n v="20215022067"/>
    <d v="1899-12-30T08:14:47"/>
    <d v="1899-12-30T00:00:00"/>
    <s v="P"/>
    <n v="0"/>
    <n v="0"/>
    <s v="General (DGWL)"/>
    <m/>
    <n v="1"/>
    <s v=""/>
    <s v=""/>
    <n v="1"/>
  </r>
  <r>
    <n v="821"/>
    <n v="26103"/>
    <n v="26103"/>
    <s v="MD. MEHEDI HASAN"/>
    <x v="42"/>
    <s v="Production"/>
    <s v="Dakkhin Vangnahati, Boiragirchala, Sreepur, Gazipur, Bangladesh."/>
    <x v="5"/>
    <n v="305"/>
    <s v="17-06-2021"/>
    <n v="20215022069"/>
    <d v="1899-12-30T08:34:00"/>
    <d v="1899-12-30T00:00:00"/>
    <s v="P"/>
    <n v="0"/>
    <n v="0"/>
    <s v="General (DGWL)"/>
    <m/>
    <n v="1"/>
    <s v=""/>
    <s v=""/>
    <n v="1"/>
  </r>
  <r>
    <n v="822"/>
    <n v="26108"/>
    <n v="26108"/>
    <s v="MD. NAYEEM SHEIKH"/>
    <x v="42"/>
    <s v="Production"/>
    <s v="Dakkhin Vangnahati, Boiragirchala, Sreepur, Gazipur, Bangladesh."/>
    <x v="5"/>
    <n v="308"/>
    <s v="17-06-2021"/>
    <n v="20215022070"/>
    <d v="1899-12-30T08:23:49"/>
    <d v="1899-12-30T00:00:00"/>
    <s v="P"/>
    <n v="0"/>
    <n v="0"/>
    <s v="General (DGWL)"/>
    <m/>
    <n v="1"/>
    <s v=""/>
    <s v=""/>
    <n v="1"/>
  </r>
  <r>
    <n v="823"/>
    <n v="26112"/>
    <n v="26112"/>
    <s v="MONI AKTER"/>
    <x v="42"/>
    <s v="Production"/>
    <s v="Dakkhin Vangnahati, Boiragirchala, Sreepur, Gazipur, Bangladesh."/>
    <x v="5"/>
    <n v="308"/>
    <s v="17-06-2021"/>
    <n v="20215022071"/>
    <d v="1899-12-30T08:25:46"/>
    <d v="1899-12-30T00:00:00"/>
    <s v="P"/>
    <n v="0"/>
    <n v="0"/>
    <s v="General (DGWL)"/>
    <m/>
    <n v="1"/>
    <s v=""/>
    <s v=""/>
    <n v="1"/>
  </r>
  <r>
    <n v="824"/>
    <n v="26114"/>
    <n v="26114"/>
    <s v="MARJIA AKTER"/>
    <x v="42"/>
    <s v="Production"/>
    <s v="Dakkhin Vangnahati, Boiragirchala, Sreepur, Gazipur, Bangladesh."/>
    <x v="5"/>
    <n v="308"/>
    <s v="17-06-2021"/>
    <n v="20215022072"/>
    <d v="1899-12-30T08:26:08"/>
    <d v="1899-12-30T00:00:00"/>
    <s v="P"/>
    <n v="0"/>
    <n v="0"/>
    <s v="General (DGWL)"/>
    <m/>
    <n v="1"/>
    <s v=""/>
    <s v=""/>
    <n v="1"/>
  </r>
  <r>
    <n v="825"/>
    <n v="26115"/>
    <n v="26115"/>
    <s v="MD. SHAKIL AHMED RONI"/>
    <x v="54"/>
    <s v="Production"/>
    <s v="Dakkhin Vangnahati, Boiragirchala, Sreepur, Gazipur, Bangladesh."/>
    <x v="5"/>
    <n v="314"/>
    <s v="17-06-2021"/>
    <n v="20215022073"/>
    <d v="1899-12-30T08:27:47"/>
    <d v="1899-12-30T00:00:00"/>
    <s v="P"/>
    <n v="0"/>
    <n v="0"/>
    <s v="General (DGWL)"/>
    <m/>
    <n v="1"/>
    <s v=""/>
    <s v=""/>
    <n v="1"/>
  </r>
  <r>
    <n v="826"/>
    <n v="26128"/>
    <n v="26128"/>
    <s v="MD. AJAJUL HAQUE"/>
    <x v="50"/>
    <s v="Quality"/>
    <s v="Dakkhin Vangnahati, Boiragirchala, Sreepur, Gazipur, Bangladesh."/>
    <x v="12"/>
    <m/>
    <s v="17-06-2021"/>
    <n v="20215022074"/>
    <d v="1899-12-30T08:29:06"/>
    <d v="1899-12-30T00:00:00"/>
    <s v="P"/>
    <n v="0"/>
    <n v="0"/>
    <s v="General (DGWL)"/>
    <m/>
    <n v="1"/>
    <s v=""/>
    <s v=""/>
    <n v="1"/>
  </r>
  <r>
    <n v="827"/>
    <n v="26132"/>
    <n v="26132"/>
    <s v="MD. JOWEL RANA"/>
    <x v="48"/>
    <s v="Production"/>
    <s v="Dakkhin Vangnahati, Boiragirchala, Sreepur, Gazipur, Bangladesh."/>
    <x v="12"/>
    <m/>
    <s v="17-06-2021"/>
    <n v="20215022082"/>
    <d v="1899-12-30T08:21:50"/>
    <d v="1899-12-30T00:00:00"/>
    <s v="P"/>
    <n v="0"/>
    <n v="0"/>
    <s v="General (DGWL)"/>
    <m/>
    <n v="1"/>
    <s v=""/>
    <s v=""/>
    <n v="1"/>
  </r>
  <r>
    <n v="828"/>
    <n v="26134"/>
    <n v="26134"/>
    <s v="MST. ASMA"/>
    <x v="42"/>
    <s v="Production"/>
    <s v="Dakkhin Vangnahati, Boiragirchala, Sreepur, Gazipur, Bangladesh."/>
    <x v="12"/>
    <m/>
    <s v="17-06-2021"/>
    <n v="20215022084"/>
    <d v="1899-12-30T08:26:55"/>
    <d v="1899-12-30T00:00:00"/>
    <s v="P"/>
    <n v="0"/>
    <n v="0"/>
    <s v="General (DGWL)"/>
    <m/>
    <n v="1"/>
    <s v=""/>
    <s v=""/>
    <n v="1"/>
  </r>
  <r>
    <n v="829"/>
    <n v="26136"/>
    <n v="26136"/>
    <s v="MD. AMDADUL HAQUE MILON"/>
    <x v="48"/>
    <s v="Production"/>
    <s v="Dakkhin Vangnahati, Boiragirchala, Sreepur, Gazipur, Bangladesh."/>
    <x v="5"/>
    <n v="308"/>
    <s v="17-06-2021"/>
    <n v="20215022086"/>
    <d v="1899-12-30T08:23:19"/>
    <d v="1899-12-30T00:00:00"/>
    <s v="P"/>
    <n v="0"/>
    <n v="0"/>
    <s v="General (DGWL)"/>
    <m/>
    <n v="1"/>
    <s v=""/>
    <s v=""/>
    <n v="1"/>
  </r>
  <r>
    <n v="830"/>
    <n v="26139"/>
    <n v="26139"/>
    <s v="MD. SOHAG MIA"/>
    <x v="47"/>
    <s v="Production"/>
    <s v="Dakkhin Vangnahati, Boiragirchala, Sreepur, Gazipur, Bangladesh."/>
    <x v="5"/>
    <n v="315"/>
    <s v="17-06-2021"/>
    <n v="20215022089"/>
    <d v="1899-12-30T08:31:59"/>
    <d v="1899-12-30T00:00:00"/>
    <s v="P"/>
    <n v="0"/>
    <n v="0"/>
    <s v="General (DGWL)"/>
    <m/>
    <n v="1"/>
    <s v=""/>
    <s v=""/>
    <n v="1"/>
  </r>
  <r>
    <n v="831"/>
    <n v="26149"/>
    <n v="26149"/>
    <s v="ASMA AKTER LIZA"/>
    <x v="55"/>
    <s v="Production"/>
    <s v="Dakkhin Vangnahati, Boiragirchala, Sreepur, Gazipur, Bangladesh."/>
    <x v="12"/>
    <s v="P"/>
    <s v="17-06-2021"/>
    <n v="20215022094"/>
    <d v="1899-12-30T08:28:56"/>
    <d v="1899-12-30T00:00:00"/>
    <s v="P"/>
    <n v="0"/>
    <n v="0"/>
    <s v="General (DGWL)"/>
    <m/>
    <n v="1"/>
    <s v=""/>
    <s v=""/>
    <n v="1"/>
  </r>
  <r>
    <n v="832"/>
    <n v="26172"/>
    <n v="26172"/>
    <s v="MD. AMANULLAH ISLAM"/>
    <x v="48"/>
    <s v="Production"/>
    <s v="Dakkhin Vangnahati, Boiragirchala, Sreepur, Gazipur, Bangladesh."/>
    <x v="5"/>
    <n v="313"/>
    <s v="17-06-2021"/>
    <n v="20215022104"/>
    <d v="1899-12-30T08:21:33"/>
    <d v="1899-12-30T00:00:00"/>
    <s v="P"/>
    <n v="0"/>
    <n v="0"/>
    <s v="General (DGWL)"/>
    <m/>
    <n v="1"/>
    <s v=""/>
    <s v=""/>
    <n v="1"/>
  </r>
  <r>
    <n v="833"/>
    <n v="26189"/>
    <n v="26189"/>
    <s v="EMON AHMED"/>
    <x v="55"/>
    <s v="Production"/>
    <s v="Dakkhin Vangnahati, Boiragirchala, Sreepur, Gazipur, Bangladesh."/>
    <x v="12"/>
    <s v="P"/>
    <s v="17-06-2021"/>
    <n v="20215022110"/>
    <d v="1899-12-30T00:00:00"/>
    <d v="1899-12-30T00:00:00"/>
    <s v="A"/>
    <n v="0"/>
    <n v="0"/>
    <s v="General (DGWL)"/>
    <m/>
    <s v=""/>
    <n v="1"/>
    <s v=""/>
    <n v="1"/>
  </r>
  <r>
    <n v="834"/>
    <n v="26196"/>
    <n v="26196"/>
    <s v="MST. MUNNI AKTER"/>
    <x v="55"/>
    <s v="Production"/>
    <s v="Dakkhin Vangnahati, Boiragirchala, Sreepur, Gazipur, Bangladesh."/>
    <x v="12"/>
    <s v="P"/>
    <s v="17-06-2021"/>
    <n v="20215022113"/>
    <d v="1899-12-30T08:28:50"/>
    <d v="1899-12-30T00:00:00"/>
    <s v="P"/>
    <n v="0"/>
    <n v="0"/>
    <s v="General (DGWL)"/>
    <m/>
    <n v="1"/>
    <s v=""/>
    <s v=""/>
    <n v="1"/>
  </r>
  <r>
    <n v="835"/>
    <n v="26204"/>
    <n v="26204"/>
    <s v="MD. JOYNAL ABEDIN"/>
    <x v="47"/>
    <s v="Production"/>
    <s v="Dakkhin Vangnahati, Boiragirchala, Sreepur, Gazipur, Bangladesh."/>
    <x v="5"/>
    <n v="306"/>
    <s v="17-06-2021"/>
    <n v="20215022117"/>
    <d v="1899-12-30T08:37:06"/>
    <d v="1899-12-30T00:00:00"/>
    <s v="D"/>
    <n v="7"/>
    <n v="0"/>
    <s v="General (DGWL)"/>
    <m/>
    <n v="1"/>
    <s v=""/>
    <s v=""/>
    <n v="1"/>
  </r>
  <r>
    <n v="836"/>
    <n v="26219"/>
    <n v="26219"/>
    <s v="MST. FARJANA BEGUM"/>
    <x v="55"/>
    <s v="Production"/>
    <s v="Dakkhin Vangnahati, Boiragirchala, Sreepur, Gazipur, Bangladesh."/>
    <x v="12"/>
    <s v="P"/>
    <s v="17-06-2021"/>
    <n v="20215022122"/>
    <d v="1899-12-30T08:29:45"/>
    <d v="1899-12-30T00:00:00"/>
    <s v="P"/>
    <n v="0"/>
    <n v="0"/>
    <s v="General (DGWL)"/>
    <m/>
    <n v="1"/>
    <s v=""/>
    <s v=""/>
    <n v="1"/>
  </r>
  <r>
    <n v="837"/>
    <n v="26273"/>
    <n v="26273"/>
    <s v="MRS. SADIA AKTER"/>
    <x v="47"/>
    <s v="Production"/>
    <s v="Dakkhin Vangnahati, Boiragirchala, Sreepur, Gazipur, Bangladesh."/>
    <x v="5"/>
    <n v="306"/>
    <s v="17-06-2021"/>
    <n v="20215022125"/>
    <d v="1899-12-30T08:22:53"/>
    <d v="1899-12-30T00:00:00"/>
    <s v="P"/>
    <n v="0"/>
    <n v="0"/>
    <s v="General (DGWL)"/>
    <m/>
    <n v="1"/>
    <s v=""/>
    <s v=""/>
    <n v="1"/>
  </r>
  <r>
    <n v="838"/>
    <n v="26276"/>
    <n v="26276"/>
    <s v="JOMUNA RANI DASH"/>
    <x v="48"/>
    <s v="Production"/>
    <s v="Dakkhin Vangnahati, Boiragirchala, Sreepur, Gazipur, Bangladesh."/>
    <x v="5"/>
    <n v="308"/>
    <s v="17-06-2021"/>
    <n v="20215022126"/>
    <d v="1899-12-30T08:27:52"/>
    <d v="1899-12-30T00:00:00"/>
    <s v="P"/>
    <n v="0"/>
    <n v="0"/>
    <s v="General (DGWL)"/>
    <m/>
    <n v="1"/>
    <s v=""/>
    <s v=""/>
    <n v="1"/>
  </r>
  <r>
    <n v="839"/>
    <n v="26284"/>
    <n v="26284"/>
    <s v="MRS. NADIA AKTER RINA"/>
    <x v="42"/>
    <s v="Production"/>
    <s v="Dakkhin Vangnahati, Boiragirchala, Sreepur, Gazipur, Bangladesh."/>
    <x v="5"/>
    <n v="308"/>
    <s v="17-06-2021"/>
    <n v="20215022128"/>
    <d v="1899-12-30T08:30:10"/>
    <d v="1899-12-30T00:00:00"/>
    <s v="P"/>
    <n v="0"/>
    <n v="0"/>
    <s v="General (DGWL)"/>
    <m/>
    <n v="1"/>
    <s v=""/>
    <s v=""/>
    <n v="1"/>
  </r>
  <r>
    <n v="840"/>
    <n v="26288"/>
    <n v="26288"/>
    <s v="MD. MONIR HOSSEN"/>
    <x v="50"/>
    <s v="Quality"/>
    <s v="Dakkhin Vangnahati, Boiragirchala, Sreepur, Gazipur, Bangladesh."/>
    <x v="12"/>
    <m/>
    <s v="17-06-2021"/>
    <n v="20215022129"/>
    <d v="1899-12-30T08:35:44"/>
    <d v="1899-12-30T00:00:00"/>
    <s v="P"/>
    <n v="0"/>
    <n v="0"/>
    <s v="General (DGWL)"/>
    <m/>
    <n v="1"/>
    <s v=""/>
    <s v=""/>
    <n v="1"/>
  </r>
  <r>
    <n v="841"/>
    <n v="26289"/>
    <n v="26289"/>
    <s v="MD. SHIFUL ISLAM"/>
    <x v="50"/>
    <s v="Quality"/>
    <s v="Dakkhin Vangnahati, Boiragirchala, Sreepur, Gazipur, Bangladesh."/>
    <x v="12"/>
    <m/>
    <s v="17-06-2021"/>
    <n v="20215022130"/>
    <d v="1899-12-30T08:29:18"/>
    <d v="1899-12-30T00:00:00"/>
    <s v="P"/>
    <n v="0"/>
    <n v="0"/>
    <s v="General (DGWL)"/>
    <m/>
    <n v="1"/>
    <s v=""/>
    <s v=""/>
    <n v="1"/>
  </r>
  <r>
    <n v="842"/>
    <n v="26291"/>
    <n v="26291"/>
    <s v="ROUBEL MIA"/>
    <x v="50"/>
    <s v="Quality"/>
    <s v="Dakkhin Vangnahati, Boiragirchala, Sreepur, Gazipur, Bangladesh."/>
    <x v="12"/>
    <m/>
    <s v="17-06-2021"/>
    <n v="20215022131"/>
    <d v="1899-12-30T08:24:15"/>
    <d v="1899-12-30T00:00:00"/>
    <s v="P"/>
    <n v="0"/>
    <n v="0"/>
    <s v="General (DGWL)"/>
    <m/>
    <n v="1"/>
    <s v=""/>
    <s v=""/>
    <n v="1"/>
  </r>
  <r>
    <n v="843"/>
    <n v="26309"/>
    <n v="26309"/>
    <s v="MRS. SALMA KHATUN"/>
    <x v="48"/>
    <s v="Production"/>
    <s v="Dakkhin Vangnahati, Boiragirchala, Sreepur, Gazipur, Bangladesh."/>
    <x v="12"/>
    <s v="P"/>
    <s v="17-06-2021"/>
    <n v="20215022135"/>
    <d v="1899-12-30T08:23:57"/>
    <d v="1899-12-30T00:00:00"/>
    <s v="P"/>
    <n v="0"/>
    <n v="0"/>
    <s v="General (DGWL)"/>
    <m/>
    <n v="1"/>
    <s v=""/>
    <s v=""/>
    <n v="1"/>
  </r>
  <r>
    <n v="844"/>
    <n v="26366"/>
    <n v="26366"/>
    <s v="MD. NUR ISLAM"/>
    <x v="49"/>
    <s v="Store"/>
    <s v="Dakkhin Vangnahati, Boiragirchala, Sreepur, Gazipur, Bangladesh."/>
    <x v="8"/>
    <m/>
    <s v="17-06-2021"/>
    <n v="20215022140"/>
    <d v="1899-12-30T08:24:52"/>
    <d v="1899-12-30T00:00:00"/>
    <s v="P"/>
    <n v="0"/>
    <n v="0"/>
    <s v="General (DGWL)"/>
    <m/>
    <n v="1"/>
    <s v=""/>
    <s v=""/>
    <n v="1"/>
  </r>
  <r>
    <n v="845"/>
    <n v="26369"/>
    <n v="26369"/>
    <s v="MD. MOZAFFAR HOSSAIN"/>
    <x v="50"/>
    <s v="Quality"/>
    <s v="Dakkhin Vangnahati, Boiragirchala, Sreepur, Gazipur, Bangladesh."/>
    <x v="8"/>
    <m/>
    <s v="17-06-2021"/>
    <n v="20215022141"/>
    <d v="1899-12-30T08:32:05"/>
    <d v="1899-12-30T00:00:00"/>
    <s v="P"/>
    <n v="0"/>
    <n v="0"/>
    <s v="General (DGWL)"/>
    <m/>
    <n v="1"/>
    <s v=""/>
    <s v=""/>
    <n v="1"/>
  </r>
  <r>
    <n v="846"/>
    <n v="26372"/>
    <n v="26372"/>
    <s v="MD. ARIFUL HAQUE"/>
    <x v="66"/>
    <s v="Production"/>
    <s v="Dakkhin Vangnahati, Boiragirchala, Sreepur, Gazipur, Bangladesh."/>
    <x v="5"/>
    <n v="308"/>
    <s v="17-06-2021"/>
    <n v="20215022142"/>
    <d v="1899-12-30T08:32:34"/>
    <d v="1899-12-30T00:00:00"/>
    <s v="P"/>
    <n v="0"/>
    <n v="0"/>
    <s v="General (DGWL)"/>
    <m/>
    <n v="1"/>
    <s v=""/>
    <s v=""/>
    <n v="1"/>
  </r>
  <r>
    <n v="847"/>
    <n v="26374"/>
    <n v="26374"/>
    <s v="MST. MONJURA"/>
    <x v="48"/>
    <s v="Production"/>
    <s v="Dakkhin Vangnahati, Boiragirchala, Sreepur, Gazipur, Bangladesh."/>
    <x v="5"/>
    <n v="314"/>
    <s v="17-06-2021"/>
    <n v="20215022144"/>
    <d v="1899-12-30T08:20:47"/>
    <d v="1899-12-30T00:00:00"/>
    <s v="P"/>
    <n v="0"/>
    <n v="0"/>
    <s v="General (DGWL)"/>
    <m/>
    <n v="1"/>
    <s v=""/>
    <s v=""/>
    <n v="1"/>
  </r>
  <r>
    <n v="848"/>
    <n v="26377"/>
    <n v="26377"/>
    <s v="MD. KOBIR HOSSEN"/>
    <x v="47"/>
    <s v="Production"/>
    <s v="Dakkhin Vangnahati, Boiragirchala, Sreepur, Gazipur, Bangladesh."/>
    <x v="5"/>
    <n v="315"/>
    <s v="17-06-2021"/>
    <n v="20215022147"/>
    <d v="1899-12-30T08:33:25"/>
    <d v="1899-12-30T00:00:00"/>
    <s v="P"/>
    <n v="0"/>
    <n v="0"/>
    <s v="General (DGWL)"/>
    <m/>
    <n v="1"/>
    <s v=""/>
    <s v=""/>
    <n v="1"/>
  </r>
  <r>
    <n v="849"/>
    <n v="26379"/>
    <n v="26379"/>
    <s v="MD. MOSARRAF"/>
    <x v="55"/>
    <s v="Production"/>
    <s v="Dakkhin Vangnahati, Boiragirchala, Sreepur, Gazipur, Bangladesh."/>
    <x v="12"/>
    <s v="P"/>
    <s v="17-06-2021"/>
    <n v="20215022149"/>
    <d v="1899-12-30T08:25:00"/>
    <d v="1899-12-30T00:00:00"/>
    <s v="P"/>
    <n v="0"/>
    <n v="0"/>
    <s v="General (DGWL)"/>
    <m/>
    <n v="1"/>
    <s v=""/>
    <s v=""/>
    <n v="1"/>
  </r>
  <r>
    <n v="850"/>
    <n v="26382"/>
    <n v="26382"/>
    <s v="MST. SHAFILY AKTER"/>
    <x v="42"/>
    <s v="Production"/>
    <s v="Dakkhin Vangnahati, Boiragirchala, Sreepur, Gazipur, Bangladesh."/>
    <x v="5"/>
    <n v="311"/>
    <s v="17-06-2021"/>
    <n v="20215022152"/>
    <d v="1899-12-30T08:21:32"/>
    <d v="1899-12-30T00:00:00"/>
    <s v="P"/>
    <n v="0"/>
    <n v="0"/>
    <s v="General (DGWL)"/>
    <m/>
    <n v="1"/>
    <s v=""/>
    <s v=""/>
    <n v="1"/>
  </r>
  <r>
    <n v="851"/>
    <n v="26405"/>
    <n v="26405"/>
    <s v="SUMI AKTER"/>
    <x v="48"/>
    <s v="Production"/>
    <s v="Dakkhin Vangnahati, Boiragirchala, Sreepur, Gazipur, Bangladesh."/>
    <x v="5"/>
    <n v="315"/>
    <s v="17-06-2021"/>
    <n v="20215022159"/>
    <d v="1899-12-30T08:21:21"/>
    <d v="1899-12-30T00:00:00"/>
    <s v="P"/>
    <n v="0"/>
    <n v="0"/>
    <s v="General (DGWL)"/>
    <m/>
    <n v="1"/>
    <s v=""/>
    <s v=""/>
    <n v="1"/>
  </r>
  <r>
    <n v="852"/>
    <n v="26439"/>
    <n v="26439"/>
    <s v="SUMI CHIRAN"/>
    <x v="48"/>
    <s v="Production"/>
    <s v="Dakkhin Vangnahati, Boiragirchala, Sreepur, Gazipur, Bangladesh."/>
    <x v="5"/>
    <n v="306"/>
    <s v="17-06-2021"/>
    <n v="20215022163"/>
    <d v="1899-12-30T08:32:30"/>
    <d v="1899-12-30T00:00:00"/>
    <s v="P"/>
    <n v="0"/>
    <n v="0"/>
    <s v="General (DGWL)"/>
    <m/>
    <n v="1"/>
    <s v=""/>
    <s v=""/>
    <n v="1"/>
  </r>
  <r>
    <n v="853"/>
    <n v="26443"/>
    <n v="26443"/>
    <s v="MD. ROFIQUL ISLAM"/>
    <x v="77"/>
    <s v="Production"/>
    <s v="Dakkhin Vangnahati, Boiragirchala, Sreepur, Gazipur, Bangladesh."/>
    <x v="12"/>
    <s v="P"/>
    <s v="17-06-2021"/>
    <n v="20215022167"/>
    <d v="1899-12-30T08:18:58"/>
    <d v="1899-12-30T00:00:00"/>
    <s v="P"/>
    <n v="0"/>
    <n v="0"/>
    <s v="General (DGWL)"/>
    <m/>
    <n v="1"/>
    <s v=""/>
    <s v=""/>
    <n v="1"/>
  </r>
  <r>
    <n v="854"/>
    <n v="26452"/>
    <n v="26452"/>
    <s v="MD. ASAD MIA"/>
    <x v="47"/>
    <s v="Production"/>
    <s v="Dakkhin Vangnahati, Boiragirchala, Sreepur, Gazipur, Bangladesh."/>
    <x v="5"/>
    <n v="308"/>
    <s v="17-06-2021"/>
    <n v="20215022169"/>
    <d v="1899-12-30T08:34:30"/>
    <d v="1899-12-30T00:00:00"/>
    <s v="P"/>
    <n v="0"/>
    <n v="0"/>
    <s v="General (DGWL)"/>
    <m/>
    <n v="1"/>
    <s v=""/>
    <s v=""/>
    <n v="1"/>
  </r>
  <r>
    <n v="855"/>
    <n v="26471"/>
    <n v="26471"/>
    <s v="MST. MINU BEGUM"/>
    <x v="48"/>
    <s v="Production"/>
    <s v="Dakkhin Vangnahati, Boiragirchala, Sreepur, Gazipur, Bangladesh."/>
    <x v="5"/>
    <n v="306"/>
    <s v="17-06-2021"/>
    <n v="20215022171"/>
    <d v="1899-12-30T08:29:26"/>
    <d v="1899-12-30T00:00:00"/>
    <s v="P"/>
    <n v="0"/>
    <n v="0"/>
    <s v="General (DGWL)"/>
    <m/>
    <n v="1"/>
    <s v=""/>
    <s v=""/>
    <n v="1"/>
  </r>
  <r>
    <n v="856"/>
    <n v="26476"/>
    <n v="26476"/>
    <s v="MST. USPAYARA BEGUM"/>
    <x v="48"/>
    <s v="Production"/>
    <s v="Dakkhin Vangnahati, Boiragirchala, Sreepur, Gazipur, Bangladesh."/>
    <x v="5"/>
    <n v="311"/>
    <s v="17-06-2021"/>
    <n v="20215022172"/>
    <d v="1899-12-30T08:28:45"/>
    <d v="1899-12-30T00:00:00"/>
    <s v="P"/>
    <n v="0"/>
    <n v="0"/>
    <s v="General (DGWL)"/>
    <m/>
    <n v="1"/>
    <s v=""/>
    <s v=""/>
    <n v="1"/>
  </r>
  <r>
    <n v="857"/>
    <n v="26482"/>
    <n v="26482"/>
    <s v="MOSTAFIZA MOULA MUNNI"/>
    <x v="42"/>
    <s v="Production"/>
    <s v="Dakkhin Vangnahati, Boiragirchala, Sreepur, Gazipur, Bangladesh."/>
    <x v="5"/>
    <n v="308"/>
    <s v="17-06-2021"/>
    <n v="20215022173"/>
    <d v="1899-12-30T08:21:54"/>
    <d v="1899-12-30T00:00:00"/>
    <s v="P"/>
    <n v="0"/>
    <n v="0"/>
    <s v="General (DGWL)"/>
    <m/>
    <n v="1"/>
    <s v=""/>
    <s v=""/>
    <n v="1"/>
  </r>
  <r>
    <n v="858"/>
    <n v="26484"/>
    <n v="26484"/>
    <s v="MD. KAMRUZZAMAN"/>
    <x v="78"/>
    <s v="Production"/>
    <s v="Dakkhin Vangnahati, Boiragirchala, Sreepur, Gazipur, Bangladesh."/>
    <x v="12"/>
    <s v="P"/>
    <s v="17-06-2021"/>
    <n v="20215022174"/>
    <d v="1899-12-30T08:39:29"/>
    <d v="1899-12-30T00:00:00"/>
    <s v="D"/>
    <n v="9"/>
    <n v="0"/>
    <s v="General (DGWL)"/>
    <m/>
    <n v="1"/>
    <s v=""/>
    <s v=""/>
    <n v="1"/>
  </r>
  <r>
    <n v="859"/>
    <n v="26487"/>
    <n v="26487"/>
    <s v="MD. ELIAS SHAH"/>
    <x v="50"/>
    <s v="Quality"/>
    <s v="Dakkhin Vangnahati, Boiragirchala, Sreepur, Gazipur, Bangladesh."/>
    <x v="8"/>
    <m/>
    <s v="17-06-2021"/>
    <n v="20215022176"/>
    <d v="1899-12-30T08:24:01"/>
    <d v="1899-12-30T00:00:00"/>
    <s v="P"/>
    <n v="0"/>
    <n v="0"/>
    <s v="General (DGWL)"/>
    <m/>
    <n v="1"/>
    <s v=""/>
    <s v=""/>
    <n v="1"/>
  </r>
  <r>
    <n v="860"/>
    <n v="26488"/>
    <n v="26488"/>
    <s v="SUSANTO BISSAH"/>
    <x v="50"/>
    <s v="Quality"/>
    <s v="Dakkhin Vangnahati, Boiragirchala, Sreepur, Gazipur, Bangladesh."/>
    <x v="8"/>
    <m/>
    <s v="17-06-2021"/>
    <n v="20215022177"/>
    <d v="1899-12-30T08:26:00"/>
    <d v="1899-12-30T00:00:00"/>
    <s v="P"/>
    <n v="0"/>
    <n v="0"/>
    <s v="General (DGWL)"/>
    <m/>
    <n v="1"/>
    <s v=""/>
    <s v=""/>
    <n v="1"/>
  </r>
  <r>
    <n v="861"/>
    <n v="26491"/>
    <n v="26491"/>
    <s v="MD. JAMIRUL ISLAM"/>
    <x v="48"/>
    <s v="Production"/>
    <s v="Dakkhin Vangnahati, Boiragirchala, Sreepur, Gazipur, Bangladesh."/>
    <x v="5"/>
    <n v="301"/>
    <s v="17-06-2021"/>
    <n v="20215022179"/>
    <d v="1899-12-30T08:30:23"/>
    <d v="1899-12-30T00:00:00"/>
    <s v="P"/>
    <n v="0"/>
    <n v="0"/>
    <s v="General (DGWL)"/>
    <m/>
    <n v="1"/>
    <s v=""/>
    <s v=""/>
    <n v="1"/>
  </r>
  <r>
    <n v="862"/>
    <n v="26505"/>
    <n v="26505"/>
    <s v="SAMIM"/>
    <x v="48"/>
    <s v="Production"/>
    <s v="Dakkhin Vangnahati, Boiragirchala, Sreepur, Gazipur, Bangladesh."/>
    <x v="5"/>
    <n v="304"/>
    <s v="17-06-2021"/>
    <n v="20215022181"/>
    <d v="1899-12-30T08:25:34"/>
    <d v="1899-12-30T00:00:00"/>
    <s v="P"/>
    <n v="0"/>
    <n v="0"/>
    <s v="General (DGWL)"/>
    <m/>
    <n v="1"/>
    <s v=""/>
    <s v=""/>
    <n v="1"/>
  </r>
  <r>
    <n v="863"/>
    <n v="26507"/>
    <n v="26507"/>
    <s v="MST. LUCKY AKTER"/>
    <x v="48"/>
    <s v="Production"/>
    <s v="Dakkhin Vangnahati, Boiragirchala, Sreepur, Gazipur, Bangladesh."/>
    <x v="5"/>
    <n v="314"/>
    <s v="17-06-2021"/>
    <n v="20215022182"/>
    <d v="1899-12-30T08:26:02"/>
    <d v="1899-12-30T00:00:00"/>
    <s v="P"/>
    <n v="0"/>
    <n v="0"/>
    <s v="General (DGWL)"/>
    <m/>
    <n v="1"/>
    <s v=""/>
    <s v=""/>
    <n v="1"/>
  </r>
  <r>
    <n v="864"/>
    <n v="26508"/>
    <n v="26508"/>
    <s v="MST. SHOVA"/>
    <x v="48"/>
    <s v="Production"/>
    <s v="Dakkhin Vangnahati, Boiragirchala, Sreepur, Gazipur, Bangladesh."/>
    <x v="5"/>
    <n v="314"/>
    <s v="17-06-2021"/>
    <n v="20215022183"/>
    <d v="1899-12-30T08:25:08"/>
    <d v="1899-12-30T00:00:00"/>
    <s v="P"/>
    <n v="0"/>
    <n v="0"/>
    <s v="General (DGWL)"/>
    <m/>
    <n v="1"/>
    <s v=""/>
    <s v=""/>
    <n v="1"/>
  </r>
  <r>
    <n v="865"/>
    <n v="26510"/>
    <n v="26510"/>
    <s v="MD. RUBEL MIA"/>
    <x v="54"/>
    <s v="Production"/>
    <s v="Dakkhin Vangnahati, Boiragirchala, Sreepur, Gazipur, Bangladesh."/>
    <x v="5"/>
    <n v="312"/>
    <s v="17-06-2021"/>
    <n v="20215022185"/>
    <d v="1899-12-30T08:08:54"/>
    <d v="1899-12-30T00:00:00"/>
    <s v="P"/>
    <n v="0"/>
    <n v="0"/>
    <s v="General (DGWL)"/>
    <m/>
    <n v="1"/>
    <s v=""/>
    <s v=""/>
    <n v="1"/>
  </r>
  <r>
    <n v="866"/>
    <n v="26518"/>
    <n v="26518"/>
    <s v="MD. RAJON"/>
    <x v="48"/>
    <s v="Production"/>
    <s v="Dakkhin Vangnahati, Boiragirchala, Sreepur, Gazipur, Bangladesh."/>
    <x v="5"/>
    <n v="302"/>
    <s v="17-06-2021"/>
    <n v="20215022187"/>
    <d v="1899-12-30T08:07:07"/>
    <d v="1899-12-30T00:00:00"/>
    <s v="P"/>
    <n v="0"/>
    <n v="0"/>
    <s v="General (DGWL)"/>
    <m/>
    <n v="1"/>
    <s v=""/>
    <s v=""/>
    <n v="1"/>
  </r>
  <r>
    <n v="867"/>
    <n v="26522"/>
    <n v="26522"/>
    <s v="RESHIME AKTER"/>
    <x v="48"/>
    <s v="Production"/>
    <s v="Dakkhin Vangnahati, Boiragirchala, Sreepur, Gazipur, Bangladesh."/>
    <x v="5"/>
    <n v="315"/>
    <s v="17-06-2021"/>
    <n v="20215022189"/>
    <d v="1899-12-30T08:30:04"/>
    <d v="1899-12-30T00:00:00"/>
    <s v="P"/>
    <n v="0"/>
    <n v="0"/>
    <s v="General (DGWL)"/>
    <m/>
    <n v="1"/>
    <s v=""/>
    <s v=""/>
    <n v="1"/>
  </r>
  <r>
    <n v="868"/>
    <n v="26535"/>
    <n v="26535"/>
    <s v="MST. LAILY AKTER"/>
    <x v="48"/>
    <s v="Production"/>
    <s v="Dakkhin Vangnahati, Boiragirchala, Sreepur, Gazipur, Bangladesh."/>
    <x v="5"/>
    <n v="307"/>
    <s v="17-06-2021"/>
    <n v="20215022190"/>
    <d v="1899-12-30T08:35:55"/>
    <d v="1899-12-30T00:00:00"/>
    <s v="P"/>
    <n v="0"/>
    <n v="0"/>
    <s v="General (DGWL)"/>
    <m/>
    <n v="1"/>
    <s v=""/>
    <s v=""/>
    <n v="1"/>
  </r>
  <r>
    <n v="869"/>
    <n v="26527"/>
    <n v="26527"/>
    <s v="PIJUS CHANDRO SEN"/>
    <x v="54"/>
    <s v="Production"/>
    <s v="Dakkhin Vangnahati, Boiragirchala, Sreepur, Gazipur, Bangladesh."/>
    <x v="5"/>
    <n v="302"/>
    <s v="17-06-2021"/>
    <n v="20215022192"/>
    <d v="1899-12-30T00:00:00"/>
    <d v="1899-12-30T00:00:00"/>
    <s v="A"/>
    <n v="0"/>
    <n v="0"/>
    <s v="General (DGWL)"/>
    <m/>
    <s v=""/>
    <n v="1"/>
    <s v=""/>
    <n v="1"/>
  </r>
  <r>
    <n v="870"/>
    <n v="26533"/>
    <n v="26533"/>
    <s v="KOKHI AKTER"/>
    <x v="47"/>
    <s v="Production"/>
    <s v="Dakkhin Vangnahati, Boiragirchala, Sreepur, Gazipur, Bangladesh."/>
    <x v="5"/>
    <n v="307"/>
    <s v="17-06-2021"/>
    <n v="20215022198"/>
    <d v="1899-12-30T08:18:44"/>
    <d v="1899-12-30T00:00:00"/>
    <s v="P"/>
    <n v="0"/>
    <n v="0"/>
    <s v="General (DGWL)"/>
    <m/>
    <n v="1"/>
    <s v=""/>
    <s v=""/>
    <n v="1"/>
  </r>
  <r>
    <n v="871"/>
    <n v="26541"/>
    <n v="26541"/>
    <s v="MST. RABEYA"/>
    <x v="47"/>
    <s v="Production"/>
    <s v="Dakkhin Vangnahati, Boiragirchala, Sreepur, Gazipur, Bangladesh."/>
    <x v="5"/>
    <n v="311"/>
    <s v="17-06-2021"/>
    <n v="20215022200"/>
    <d v="1899-12-30T08:25:03"/>
    <d v="1899-12-30T00:00:00"/>
    <s v="P"/>
    <n v="0"/>
    <n v="0"/>
    <s v="General (DGWL)"/>
    <m/>
    <n v="1"/>
    <s v=""/>
    <s v=""/>
    <n v="1"/>
  </r>
  <r>
    <n v="872"/>
    <n v="26734"/>
    <n v="26734"/>
    <s v="NOYA RANI"/>
    <x v="55"/>
    <s v="Production"/>
    <s v="Dakkhin Vangnahati, Boiragirchala, Sreepur, Gazipur, Bangladesh."/>
    <x v="12"/>
    <m/>
    <s v="17-06-2021"/>
    <n v="20215022203"/>
    <d v="1899-12-30T08:30:49"/>
    <d v="1899-12-30T00:00:00"/>
    <s v="P"/>
    <n v="0"/>
    <n v="0"/>
    <s v="General (DGWL)"/>
    <m/>
    <n v="1"/>
    <s v=""/>
    <s v=""/>
    <n v="1"/>
  </r>
  <r>
    <n v="873"/>
    <n v="26759"/>
    <n v="26759"/>
    <s v="MD. RASEL HOSSEN"/>
    <x v="50"/>
    <s v="Quality"/>
    <s v="Dakkhin Vangnahati, Boiragirchala, Sreepur, Gazipur, Bangladesh."/>
    <x v="5"/>
    <n v="305"/>
    <s v="17-06-2021"/>
    <n v="20215022205"/>
    <d v="1899-12-30T08:18:46"/>
    <d v="1899-12-30T00:00:00"/>
    <s v="P"/>
    <n v="0"/>
    <n v="0"/>
    <s v="General (DGWL)"/>
    <m/>
    <n v="1"/>
    <s v=""/>
    <s v=""/>
    <n v="1"/>
  </r>
  <r>
    <n v="874"/>
    <n v="26806"/>
    <n v="26806"/>
    <s v="MST. TAHMINA KHATUN"/>
    <x v="48"/>
    <s v="Production"/>
    <s v="Dakkhin Vangnahati, Boiragirchala, Sreepur, Gazipur, Bangladesh."/>
    <x v="5"/>
    <n v="314"/>
    <s v="17-06-2021"/>
    <n v="20215022210"/>
    <d v="1899-12-30T08:20:57"/>
    <d v="1899-12-30T00:00:00"/>
    <s v="P"/>
    <n v="0"/>
    <n v="0"/>
    <s v="General (DGWL)"/>
    <m/>
    <n v="1"/>
    <s v=""/>
    <s v=""/>
    <n v="1"/>
  </r>
  <r>
    <n v="875"/>
    <n v="26807"/>
    <n v="26807"/>
    <s v="SOJIB MOJUMDER"/>
    <x v="48"/>
    <s v="Production"/>
    <s v="Dakkhin Vangnahati, Boiragirchala, Sreepur, Gazipur, Bangladesh."/>
    <x v="5"/>
    <n v="309"/>
    <s v="17-06-2021"/>
    <n v="20215022211"/>
    <d v="1899-12-30T08:32:11"/>
    <d v="1899-12-30T00:00:00"/>
    <s v="P"/>
    <n v="0"/>
    <n v="0"/>
    <s v="General (DGWL)"/>
    <m/>
    <n v="1"/>
    <s v=""/>
    <s v=""/>
    <n v="1"/>
  </r>
  <r>
    <n v="876"/>
    <n v="26814"/>
    <n v="26814"/>
    <s v="MST. ROJINA AKTER"/>
    <x v="48"/>
    <s v="Production"/>
    <s v="Dakkhin Vangnahati, Boiragirchala, Sreepur, Gazipur, Bangladesh."/>
    <x v="5"/>
    <n v="306"/>
    <s v="17-06-2021"/>
    <n v="20215022213"/>
    <d v="1899-12-30T08:19:01"/>
    <d v="1899-12-30T00:00:00"/>
    <s v="P"/>
    <n v="0"/>
    <n v="0"/>
    <s v="General (DGWL)"/>
    <m/>
    <n v="1"/>
    <s v=""/>
    <s v=""/>
    <n v="1"/>
  </r>
  <r>
    <n v="877"/>
    <n v="26809"/>
    <n v="26809"/>
    <s v="MD. MOSARRAF"/>
    <x v="55"/>
    <s v="Production"/>
    <s v="Dakkhin Vangnahati, Boiragirchala, Sreepur, Gazipur, Bangladesh."/>
    <x v="12"/>
    <m/>
    <s v="17-06-2021"/>
    <n v="20215022217"/>
    <d v="1899-12-30T08:30:12"/>
    <d v="1899-12-30T00:00:00"/>
    <s v="P"/>
    <n v="0"/>
    <n v="0"/>
    <s v="General (DGWL)"/>
    <m/>
    <n v="1"/>
    <s v=""/>
    <s v=""/>
    <n v="1"/>
  </r>
  <r>
    <n v="878"/>
    <n v="26811"/>
    <n v="26811"/>
    <s v="MST. KAKOLI BEGUM"/>
    <x v="55"/>
    <s v="Production"/>
    <s v="Dakkhin Vangnahati, Boiragirchala, Sreepur, Gazipur, Bangladesh."/>
    <x v="12"/>
    <s v="P"/>
    <s v="17-06-2021"/>
    <n v="20215022220"/>
    <d v="1899-12-30T08:29:44"/>
    <d v="1899-12-30T00:00:00"/>
    <s v="P"/>
    <n v="0"/>
    <n v="0"/>
    <s v="General (DGWL)"/>
    <m/>
    <n v="1"/>
    <s v=""/>
    <s v=""/>
    <n v="1"/>
  </r>
  <r>
    <n v="879"/>
    <n v="26812"/>
    <n v="26812"/>
    <s v="MD. ENAMUL HAQUE"/>
    <x v="55"/>
    <s v="Production"/>
    <s v="Dakkhin Vangnahati, Boiragirchala, Sreepur, Gazipur, Bangladesh."/>
    <x v="12"/>
    <m/>
    <s v="17-06-2021"/>
    <n v="20215022221"/>
    <d v="1899-12-30T08:30:02"/>
    <d v="1899-12-30T00:00:00"/>
    <s v="P"/>
    <n v="0"/>
    <n v="0"/>
    <s v="General (DGWL)"/>
    <m/>
    <n v="1"/>
    <s v=""/>
    <s v=""/>
    <n v="1"/>
  </r>
  <r>
    <n v="880"/>
    <n v="26825"/>
    <n v="26825"/>
    <s v="MD. JAMAN"/>
    <x v="50"/>
    <s v="Quality"/>
    <s v="Dakkhin Vangnahati, Boiragirchala, Sreepur, Gazipur, Bangladesh."/>
    <x v="12"/>
    <m/>
    <s v="17-06-2021"/>
    <n v="20215022224"/>
    <d v="1899-12-30T08:32:13"/>
    <d v="1899-12-30T00:00:00"/>
    <s v="P"/>
    <n v="0"/>
    <n v="0"/>
    <s v="General (DGWL)"/>
    <m/>
    <n v="1"/>
    <s v=""/>
    <s v=""/>
    <n v="1"/>
  </r>
  <r>
    <n v="881"/>
    <n v="26826"/>
    <n v="26826"/>
    <s v="MD. OBIDUR RAHMAN"/>
    <x v="50"/>
    <s v="Quality"/>
    <s v="Dakkhin Vangnahati, Boiragirchala, Sreepur, Gazipur, Bangladesh."/>
    <x v="12"/>
    <m/>
    <s v="17-06-2021"/>
    <n v="20215022225"/>
    <d v="1899-12-30T08:35:05"/>
    <d v="1899-12-30T00:00:00"/>
    <s v="P"/>
    <n v="0"/>
    <n v="0"/>
    <s v="General (DGWL)"/>
    <m/>
    <n v="1"/>
    <s v=""/>
    <s v=""/>
    <n v="1"/>
  </r>
  <r>
    <n v="882"/>
    <n v="26827"/>
    <n v="26827"/>
    <s v="MD. OMAR FARUK"/>
    <x v="50"/>
    <s v="Quality"/>
    <s v="Dakkhin Vangnahati, Boiragirchala, Sreepur, Gazipur, Bangladesh."/>
    <x v="12"/>
    <m/>
    <s v="17-06-2021"/>
    <n v="20215022226"/>
    <d v="1899-12-30T08:35:00"/>
    <d v="1899-12-30T00:00:00"/>
    <s v="P"/>
    <n v="0"/>
    <n v="0"/>
    <s v="General (DGWL)"/>
    <m/>
    <n v="1"/>
    <s v=""/>
    <s v=""/>
    <n v="1"/>
  </r>
  <r>
    <n v="883"/>
    <n v="26828"/>
    <n v="26828"/>
    <s v="MD. FARUK AHMED"/>
    <x v="66"/>
    <s v="Production"/>
    <s v="Dakkhin Vangnahati, Boiragirchala, Sreepur, Gazipur, Bangladesh."/>
    <x v="5"/>
    <n v="309"/>
    <s v="17-06-2021"/>
    <n v="20215022227"/>
    <d v="1899-12-30T00:00:00"/>
    <d v="1899-12-30T00:00:00"/>
    <s v="A"/>
    <n v="0"/>
    <n v="0"/>
    <s v="General (DGWL)"/>
    <m/>
    <s v=""/>
    <n v="1"/>
    <s v=""/>
    <n v="1"/>
  </r>
  <r>
    <n v="884"/>
    <n v="26829"/>
    <n v="26829"/>
    <s v="MURAD MIA"/>
    <x v="66"/>
    <s v="Production"/>
    <s v="Dakkhin Vangnahati, Boiragirchala, Sreepur, Gazipur, Bangladesh."/>
    <x v="5"/>
    <n v="308"/>
    <s v="17-06-2021"/>
    <n v="20215022228"/>
    <d v="1899-12-30T08:26:32"/>
    <d v="1899-12-30T00:00:00"/>
    <s v="P"/>
    <n v="0"/>
    <n v="0"/>
    <s v="General (DGWL)"/>
    <m/>
    <n v="1"/>
    <s v=""/>
    <s v=""/>
    <n v="1"/>
  </r>
  <r>
    <n v="885"/>
    <n v="26831"/>
    <n v="26831"/>
    <s v="MST. NAZMUN NAHAR"/>
    <x v="48"/>
    <s v="Production"/>
    <s v="Dakkhin Vangnahati, Boiragirchala, Sreepur, Gazipur, Bangladesh."/>
    <x v="5"/>
    <n v="303"/>
    <s v="17-06-2021"/>
    <n v="20215022230"/>
    <d v="1899-12-30T08:26:34"/>
    <d v="1899-12-30T00:00:00"/>
    <s v="P"/>
    <n v="0"/>
    <n v="0"/>
    <s v="General (DGWL)"/>
    <m/>
    <n v="1"/>
    <s v=""/>
    <s v=""/>
    <n v="1"/>
  </r>
  <r>
    <n v="886"/>
    <n v="26833"/>
    <n v="26833"/>
    <s v="KULSUM"/>
    <x v="48"/>
    <s v="Production"/>
    <s v="Dakkhin Vangnahati, Boiragirchala, Sreepur, Gazipur, Bangladesh."/>
    <x v="5"/>
    <n v="302"/>
    <s v="17-06-2021"/>
    <n v="20215022232"/>
    <d v="1899-12-30T08:31:09"/>
    <d v="1899-12-30T00:00:00"/>
    <s v="P"/>
    <n v="0"/>
    <n v="0"/>
    <s v="General (DGWL)"/>
    <m/>
    <n v="1"/>
    <s v=""/>
    <s v=""/>
    <n v="1"/>
  </r>
  <r>
    <n v="887"/>
    <n v="26835"/>
    <n v="26835"/>
    <s v="MD. BOSIR UDDIN"/>
    <x v="50"/>
    <s v="Quality"/>
    <s v="Dakkhin Vangnahati, Boiragirchala, Sreepur, Gazipur, Bangladesh."/>
    <x v="12"/>
    <m/>
    <s v="17-06-2021"/>
    <n v="20215022234"/>
    <d v="1899-12-30T08:22:23"/>
    <d v="1899-12-30T00:00:00"/>
    <s v="P"/>
    <n v="0"/>
    <n v="0"/>
    <s v="General (DGWL)"/>
    <m/>
    <n v="1"/>
    <s v=""/>
    <s v=""/>
    <n v="1"/>
  </r>
  <r>
    <n v="888"/>
    <n v="26836"/>
    <n v="26836"/>
    <s v="MD. JAHID HASAN"/>
    <x v="50"/>
    <s v="Quality"/>
    <s v="Dakkhin Vangnahati, Boiragirchala, Sreepur, Gazipur, Bangladesh."/>
    <x v="12"/>
    <m/>
    <s v="17-06-2021"/>
    <n v="20215022235"/>
    <d v="1899-12-30T00:00:00"/>
    <d v="1899-12-30T00:00:00"/>
    <s v="A"/>
    <n v="0"/>
    <n v="0"/>
    <s v="General (DGWL)"/>
    <m/>
    <s v=""/>
    <n v="1"/>
    <s v=""/>
    <n v="1"/>
  </r>
  <r>
    <n v="889"/>
    <n v="26839"/>
    <n v="26839"/>
    <s v="SUJON ADHIKARY"/>
    <x v="50"/>
    <s v="Quality"/>
    <s v="Dakkhin Vangnahati, Boiragirchala, Sreepur, Gazipur, Bangladesh."/>
    <x v="12"/>
    <m/>
    <s v="17-06-2021"/>
    <n v="20215022237"/>
    <d v="1899-12-30T08:28:00"/>
    <d v="1899-12-30T00:00:00"/>
    <s v="P"/>
    <n v="0"/>
    <n v="0"/>
    <s v="General (DGWL)"/>
    <m/>
    <n v="1"/>
    <s v=""/>
    <s v=""/>
    <n v="1"/>
  </r>
  <r>
    <n v="890"/>
    <n v="26840"/>
    <n v="26840"/>
    <s v="MST. HOSNAHAR"/>
    <x v="55"/>
    <s v="Production"/>
    <s v="Dakkhin Vangnahati, Boiragirchala, Sreepur, Gazipur, Bangladesh."/>
    <x v="12"/>
    <m/>
    <s v="17-06-2021"/>
    <n v="20215022238"/>
    <d v="1899-12-30T08:28:46"/>
    <d v="1899-12-30T00:00:00"/>
    <s v="P"/>
    <n v="0"/>
    <n v="0"/>
    <s v="General (DGWL)"/>
    <m/>
    <n v="1"/>
    <s v=""/>
    <s v=""/>
    <n v="1"/>
  </r>
  <r>
    <n v="891"/>
    <n v="26841"/>
    <n v="26841"/>
    <s v="MST. RUMA AKTER"/>
    <x v="48"/>
    <s v="Production"/>
    <s v="Dakkhin Vangnahati, Boiragirchala, Sreepur, Gazipur, Bangladesh."/>
    <x v="5"/>
    <n v="303"/>
    <s v="17-06-2021"/>
    <n v="20215022239"/>
    <d v="1899-12-30T08:15:46"/>
    <d v="1899-12-30T00:00:00"/>
    <s v="P"/>
    <n v="0"/>
    <n v="0"/>
    <s v="General (DGWL)"/>
    <m/>
    <n v="1"/>
    <s v=""/>
    <s v=""/>
    <n v="1"/>
  </r>
  <r>
    <n v="892"/>
    <n v="26851"/>
    <n v="26851"/>
    <s v="MST. SORVIN AKTER"/>
    <x v="55"/>
    <s v="Production"/>
    <s v="Dakkhin Vangnahati, Boiragirchala, Sreepur, Gazipur, Bangladesh."/>
    <x v="12"/>
    <s v="P"/>
    <s v="17-06-2021"/>
    <n v="20215022242"/>
    <d v="1899-12-30T08:21:16"/>
    <d v="1899-12-30T00:00:00"/>
    <s v="P"/>
    <n v="0"/>
    <n v="0"/>
    <s v="General (DGWL)"/>
    <m/>
    <n v="1"/>
    <s v=""/>
    <s v=""/>
    <n v="1"/>
  </r>
  <r>
    <n v="893"/>
    <n v="26853"/>
    <n v="26853"/>
    <s v="MST. MONISHA KHATUN"/>
    <x v="55"/>
    <s v="Production"/>
    <s v="Dakkhin Vangnahati, Boiragirchala, Sreepur, Gazipur, Bangladesh."/>
    <x v="12"/>
    <s v="P"/>
    <s v="17-06-2021"/>
    <n v="20215022243"/>
    <d v="1899-12-30T09:10:55"/>
    <d v="1899-12-30T00:00:00"/>
    <s v="D"/>
    <n v="40"/>
    <n v="0"/>
    <s v="General (DGWL)"/>
    <m/>
    <n v="1"/>
    <s v=""/>
    <s v=""/>
    <n v="1"/>
  </r>
  <r>
    <n v="894"/>
    <n v="26869"/>
    <n v="26869"/>
    <s v="MST. LABLI"/>
    <x v="47"/>
    <s v="Production"/>
    <s v="Dakkhin Vangnahati, Boiragirchala, Sreepur, Gazipur, Bangladesh."/>
    <x v="5"/>
    <n v="315"/>
    <s v="17-06-2021"/>
    <n v="20215022247"/>
    <d v="1899-12-30T00:00:00"/>
    <d v="1899-12-30T00:00:00"/>
    <s v="A"/>
    <n v="0"/>
    <n v="0"/>
    <s v="General (DGWL)"/>
    <m/>
    <s v=""/>
    <n v="1"/>
    <s v=""/>
    <n v="1"/>
  </r>
  <r>
    <n v="895"/>
    <n v="26874"/>
    <n v="26874"/>
    <s v="SHEIKH SABBIR HOSSAIN"/>
    <x v="50"/>
    <s v="Quality"/>
    <s v="Dakkhin Vangnahati, Boiragirchala, Sreepur, Gazipur, Bangladesh."/>
    <x v="12"/>
    <m/>
    <s v="17-06-2021"/>
    <n v="20215022248"/>
    <d v="1899-12-30T08:29:27"/>
    <d v="1899-12-30T00:00:00"/>
    <s v="P"/>
    <n v="0"/>
    <n v="0"/>
    <s v="General (DGWL)"/>
    <m/>
    <n v="1"/>
    <s v=""/>
    <s v=""/>
    <n v="1"/>
  </r>
  <r>
    <n v="896"/>
    <n v="26879"/>
    <n v="26879"/>
    <s v="AFSANA AKTER"/>
    <x v="42"/>
    <s v="Production"/>
    <s v="Dakkhin Vangnahati, Boiragirchala, Sreepur, Gazipur, Bangladesh."/>
    <x v="12"/>
    <m/>
    <s v="17-06-2021"/>
    <n v="20215022251"/>
    <d v="1899-12-30T08:37:07"/>
    <d v="1899-12-30T00:00:00"/>
    <s v="D"/>
    <n v="7"/>
    <n v="0"/>
    <s v="General (DGWL)"/>
    <m/>
    <n v="1"/>
    <s v=""/>
    <s v=""/>
    <n v="1"/>
  </r>
  <r>
    <n v="897"/>
    <n v="26883"/>
    <n v="26883"/>
    <s v="PARVIN AKTER"/>
    <x v="42"/>
    <s v="Production"/>
    <s v="Dakkhin Vangnahati, Boiragirchala, Sreepur, Gazipur, Bangladesh."/>
    <x v="5"/>
    <n v="304"/>
    <s v="17-06-2021"/>
    <n v="20215022252"/>
    <d v="1899-12-30T08:25:26"/>
    <d v="1899-12-30T00:00:00"/>
    <s v="P"/>
    <n v="0"/>
    <n v="0"/>
    <s v="General (DGWL)"/>
    <m/>
    <n v="1"/>
    <s v=""/>
    <s v=""/>
    <n v="1"/>
  </r>
  <r>
    <n v="898"/>
    <n v="26900"/>
    <n v="26900"/>
    <s v="MOSARRAF MIR"/>
    <x v="55"/>
    <s v="Production"/>
    <s v="Dakkhin Vangnahati, Boiragirchala, Sreepur, Gazipur, Bangladesh."/>
    <x v="12"/>
    <s v="P"/>
    <s v="17-06-2021"/>
    <n v="20215022256"/>
    <d v="1899-12-30T07:39:38"/>
    <d v="1899-12-30T00:00:00"/>
    <s v="P"/>
    <n v="0"/>
    <n v="0"/>
    <s v="General (DGWL)"/>
    <m/>
    <n v="1"/>
    <s v=""/>
    <s v=""/>
    <n v="1"/>
  </r>
  <r>
    <n v="899"/>
    <n v="26904"/>
    <n v="26904"/>
    <s v="HASHED MIA"/>
    <x v="55"/>
    <s v="Production"/>
    <s v="Dakkhin Vangnahati, Boiragirchala, Sreepur, Gazipur, Bangladesh."/>
    <x v="12"/>
    <m/>
    <s v="17-06-2021"/>
    <n v="20215022257"/>
    <d v="1899-12-30T08:33:32"/>
    <d v="1899-12-30T00:00:00"/>
    <s v="P"/>
    <n v="0"/>
    <n v="0"/>
    <s v="General (DGWL)"/>
    <m/>
    <n v="1"/>
    <s v=""/>
    <s v=""/>
    <n v="1"/>
  </r>
  <r>
    <n v="900"/>
    <n v="26914"/>
    <n v="26914"/>
    <s v="FEROJA kHATUN"/>
    <x v="55"/>
    <s v="Production"/>
    <s v="Dakkhin Vangnahati, Boiragirchala, Sreepur, Gazipur, Bangladesh."/>
    <x v="12"/>
    <m/>
    <s v="17-06-2021"/>
    <n v="20215022259"/>
    <d v="1899-12-30T08:16:59"/>
    <d v="1899-12-30T00:00:00"/>
    <s v="P"/>
    <n v="0"/>
    <n v="0"/>
    <s v="General (DGWL)"/>
    <m/>
    <n v="1"/>
    <s v=""/>
    <s v=""/>
    <n v="1"/>
  </r>
  <r>
    <n v="901"/>
    <n v="26921"/>
    <n v="26921"/>
    <s v="MD. SOJIB HOSSEN"/>
    <x v="55"/>
    <s v="Production"/>
    <s v="Dakkhin Vangnahati, Boiragirchala, Sreepur, Gazipur, Bangladesh."/>
    <x v="12"/>
    <m/>
    <s v="17-06-2021"/>
    <n v="20215022262"/>
    <d v="1899-12-30T08:44:27"/>
    <d v="1899-12-30T00:00:00"/>
    <s v="D"/>
    <n v="14"/>
    <n v="0"/>
    <s v="General (DGWL)"/>
    <m/>
    <n v="1"/>
    <s v=""/>
    <s v=""/>
    <n v="1"/>
  </r>
  <r>
    <n v="902"/>
    <n v="26923"/>
    <n v="26923"/>
    <s v="MD. JAKIR HOSSAIN"/>
    <x v="55"/>
    <s v="Production"/>
    <s v="Dakkhin Vangnahati, Boiragirchala, Sreepur, Gazipur, Bangladesh."/>
    <x v="12"/>
    <m/>
    <s v="17-06-2021"/>
    <n v="20215022263"/>
    <d v="1899-12-30T08:35:00"/>
    <d v="1899-12-30T00:00:00"/>
    <s v="P"/>
    <n v="0"/>
    <n v="0"/>
    <s v="General (DGWL)"/>
    <m/>
    <n v="1"/>
    <s v=""/>
    <s v=""/>
    <n v="1"/>
  </r>
  <r>
    <n v="903"/>
    <n v="26925"/>
    <n v="26925"/>
    <s v="JOBEYAR AL MAHFUJ"/>
    <x v="50"/>
    <s v="Quality"/>
    <s v="Dakkhin Vangnahati, Boiragirchala, Sreepur, Gazipur, Bangladesh."/>
    <x v="5"/>
    <n v="313"/>
    <s v="17-06-2021"/>
    <n v="20215022264"/>
    <d v="1899-12-30T08:32:12"/>
    <d v="1899-12-30T00:00:00"/>
    <s v="P"/>
    <n v="0"/>
    <n v="0"/>
    <s v="General (DGWL)"/>
    <m/>
    <n v="1"/>
    <s v=""/>
    <s v=""/>
    <n v="1"/>
  </r>
  <r>
    <n v="904"/>
    <n v="26926"/>
    <n v="26926"/>
    <s v="MD. AKBOR"/>
    <x v="64"/>
    <s v="Production"/>
    <s v="Dakkhin Vangnahati, Boiragirchala, Sreepur, Gazipur, Bangladesh."/>
    <x v="12"/>
    <m/>
    <s v="17-06-2021"/>
    <n v="20215022265"/>
    <d v="1899-12-30T08:28:00"/>
    <d v="1899-12-30T00:00:00"/>
    <s v="P"/>
    <n v="0"/>
    <n v="0"/>
    <s v="General (DGWL)"/>
    <m/>
    <n v="1"/>
    <s v=""/>
    <s v=""/>
    <n v="1"/>
  </r>
  <r>
    <n v="905"/>
    <n v="26927"/>
    <n v="26927"/>
    <s v="MD. BABUL HOSSAIN MOLLAH"/>
    <x v="63"/>
    <s v="Production"/>
    <s v="Dakkhin Vangnahati, Boiragirchala, Sreepur, Gazipur, Bangladesh."/>
    <x v="12"/>
    <m/>
    <s v="17-06-2021"/>
    <n v="20215022266"/>
    <d v="1899-12-30T08:30:57"/>
    <d v="1899-12-30T00:00:00"/>
    <s v="P"/>
    <n v="0"/>
    <n v="0"/>
    <s v="General (DGWL)"/>
    <m/>
    <n v="1"/>
    <s v=""/>
    <s v=""/>
    <n v="1"/>
  </r>
  <r>
    <n v="906"/>
    <n v="26928"/>
    <n v="26928"/>
    <s v="MD. ATAUR RAHMAN"/>
    <x v="42"/>
    <s v="Production"/>
    <s v="Dakkhin Vangnahati, Boiragirchala, Sreepur, Gazipur, Bangladesh."/>
    <x v="12"/>
    <m/>
    <s v="17-06-2021"/>
    <n v="20215022267"/>
    <d v="1899-12-30T08:24:28"/>
    <d v="1899-12-30T00:00:00"/>
    <s v="P"/>
    <n v="0"/>
    <n v="0"/>
    <s v="General (DGWL)"/>
    <m/>
    <n v="1"/>
    <s v=""/>
    <s v=""/>
    <n v="1"/>
  </r>
  <r>
    <n v="907"/>
    <n v="26931"/>
    <n v="26931"/>
    <s v="MD. JOWEL RANA"/>
    <x v="42"/>
    <s v="Production"/>
    <s v="Dakkhin Vangnahati, Boiragirchala, Sreepur, Gazipur, Bangladesh."/>
    <x v="12"/>
    <m/>
    <s v="17-06-2021"/>
    <n v="20215022268"/>
    <d v="1899-12-30T08:17:31"/>
    <d v="1899-12-30T00:00:00"/>
    <s v="P"/>
    <n v="0"/>
    <n v="0"/>
    <s v="General (DGWL)"/>
    <m/>
    <n v="1"/>
    <s v=""/>
    <s v=""/>
    <n v="1"/>
  </r>
  <r>
    <n v="908"/>
    <n v="26944"/>
    <n v="26944"/>
    <s v="TASLIMA AKTER"/>
    <x v="42"/>
    <s v="Production"/>
    <s v="Dakkhin Vangnahati, Boiragirchala, Sreepur, Gazipur, Bangladesh."/>
    <x v="5"/>
    <n v="309"/>
    <s v="17-06-2021"/>
    <n v="20215022272"/>
    <d v="1899-12-30T08:12:04"/>
    <d v="1899-12-30T00:00:00"/>
    <s v="P"/>
    <n v="0"/>
    <n v="0"/>
    <s v="General (DGWL)"/>
    <m/>
    <n v="1"/>
    <s v=""/>
    <s v=""/>
    <n v="1"/>
  </r>
  <r>
    <n v="909"/>
    <n v="26966"/>
    <n v="26966"/>
    <s v="MOMOTAJ BEGUM"/>
    <x v="42"/>
    <s v="Production"/>
    <s v="Dakkhin Vangnahati, Boiragirchala, Sreepur, Gazipur, Bangladesh."/>
    <x v="5"/>
    <n v="312"/>
    <s v="17-06-2021"/>
    <n v="20215022276"/>
    <d v="1899-12-30T08:23:50"/>
    <d v="1899-12-30T00:00:00"/>
    <s v="P"/>
    <n v="0"/>
    <n v="0"/>
    <s v="General (DGWL)"/>
    <m/>
    <n v="1"/>
    <s v=""/>
    <s v=""/>
    <n v="1"/>
  </r>
  <r>
    <n v="910"/>
    <n v="26980"/>
    <n v="26980"/>
    <s v="MST. MAHAMUDA"/>
    <x v="58"/>
    <s v="Production"/>
    <s v="Dakkhin Vangnahati, Boiragirchala, Sreepur, Gazipur, Bangladesh."/>
    <x v="12"/>
    <s v="P"/>
    <s v="17-06-2021"/>
    <n v="20215022278"/>
    <d v="1899-12-30T08:34:00"/>
    <d v="1899-12-30T00:00:00"/>
    <s v="P"/>
    <n v="0"/>
    <n v="0"/>
    <s v="General (DGWL)"/>
    <m/>
    <n v="1"/>
    <s v=""/>
    <s v=""/>
    <n v="1"/>
  </r>
  <r>
    <n v="911"/>
    <n v="26986"/>
    <n v="26986"/>
    <s v="MST. KHUSNAHAR BEGUM"/>
    <x v="42"/>
    <s v="Production"/>
    <s v="Dakkhin Vangnahati, Boiragirchala, Sreepur, Gazipur, Bangladesh."/>
    <x v="5"/>
    <n v="312"/>
    <s v="17-06-2021"/>
    <n v="20215022281"/>
    <d v="1899-12-30T08:34:49"/>
    <d v="1899-12-30T00:00:00"/>
    <s v="P"/>
    <n v="0"/>
    <n v="0"/>
    <s v="General (DGWL)"/>
    <m/>
    <n v="1"/>
    <s v=""/>
    <s v=""/>
    <n v="1"/>
  </r>
  <r>
    <n v="912"/>
    <n v="26991"/>
    <n v="26991"/>
    <s v="MST. SOFIYA BEGUM"/>
    <x v="42"/>
    <s v="Production"/>
    <s v="Dakkhin Vangnahati, Boiragirchala, Sreepur, Gazipur, Bangladesh."/>
    <x v="5"/>
    <n v="312"/>
    <s v="17-06-2021"/>
    <n v="20215022282"/>
    <d v="1899-12-30T08:21:19"/>
    <d v="1899-12-30T00:00:00"/>
    <s v="P"/>
    <n v="0"/>
    <n v="0"/>
    <s v="General (DGWL)"/>
    <m/>
    <n v="1"/>
    <s v=""/>
    <s v=""/>
    <n v="1"/>
  </r>
  <r>
    <n v="913"/>
    <n v="26996"/>
    <n v="26996"/>
    <s v="MD. ASHRAFUL ISLAM"/>
    <x v="47"/>
    <s v="Production"/>
    <s v="Dakkhin Vangnahati, Boiragirchala, Sreepur, Gazipur, Bangladesh."/>
    <x v="5"/>
    <n v="309"/>
    <s v="17-06-2021"/>
    <n v="20215022283"/>
    <d v="1899-12-30T08:22:46"/>
    <d v="1899-12-30T00:00:00"/>
    <s v="P"/>
    <n v="0"/>
    <n v="0"/>
    <s v="General (DGWL)"/>
    <m/>
    <n v="1"/>
    <s v=""/>
    <s v=""/>
    <n v="1"/>
  </r>
  <r>
    <n v="914"/>
    <n v="26999"/>
    <n v="26999"/>
    <s v="TANJINA AKTER"/>
    <x v="48"/>
    <s v="Production"/>
    <s v="Dakkhin Vangnahati, Boiragirchala, Sreepur, Gazipur, Bangladesh."/>
    <x v="12"/>
    <m/>
    <s v="17-06-2021"/>
    <n v="20215022284"/>
    <d v="1899-12-30T08:29:21"/>
    <d v="1899-12-30T00:00:00"/>
    <s v="P"/>
    <n v="0"/>
    <n v="0"/>
    <s v="General (DGWL)"/>
    <m/>
    <n v="1"/>
    <s v=""/>
    <s v=""/>
    <n v="1"/>
  </r>
  <r>
    <n v="915"/>
    <n v="27016"/>
    <n v="27016"/>
    <s v="SABIRA AKTER"/>
    <x v="59"/>
    <s v="Production"/>
    <s v="Dakkhin Vangnahati, Boiragirchala, Sreepur, Gazipur, Bangladesh."/>
    <x v="4"/>
    <m/>
    <s v="17-06-2021"/>
    <n v="20215022286"/>
    <d v="1899-12-30T08:25:37"/>
    <d v="1899-12-30T00:00:00"/>
    <s v="P"/>
    <n v="0"/>
    <n v="0"/>
    <s v="General (DGWL)"/>
    <m/>
    <n v="1"/>
    <s v=""/>
    <s v=""/>
    <n v="1"/>
  </r>
  <r>
    <n v="916"/>
    <n v="27030"/>
    <n v="27030"/>
    <s v="SHILPI KHATUN"/>
    <x v="48"/>
    <s v="Production"/>
    <s v="Dakkhin Vangnahati, Boiragirchala, Sreepur, Gazipur, Bangladesh."/>
    <x v="5"/>
    <n v="303"/>
    <s v="17-06-2021"/>
    <n v="20215022287"/>
    <d v="1899-12-30T08:12:16"/>
    <d v="1899-12-30T00:00:00"/>
    <s v="P"/>
    <n v="0"/>
    <n v="0"/>
    <s v="General (DGWL)"/>
    <m/>
    <n v="1"/>
    <s v=""/>
    <s v=""/>
    <n v="1"/>
  </r>
  <r>
    <n v="917"/>
    <n v="27034"/>
    <n v="27034"/>
    <s v="MD. HRIDOY SHEIKH"/>
    <x v="51"/>
    <s v="Production"/>
    <s v="Dakkhin Vangnahati, Boiragirchala, Sreepur, Gazipur, Bangladesh."/>
    <x v="12"/>
    <m/>
    <s v="17-06-2021"/>
    <n v="20215022291"/>
    <d v="1899-12-30T08:38:53"/>
    <d v="1899-12-30T00:00:00"/>
    <s v="D"/>
    <n v="8"/>
    <n v="0"/>
    <s v="General (DGWL)"/>
    <m/>
    <n v="1"/>
    <s v=""/>
    <s v=""/>
    <n v="1"/>
  </r>
  <r>
    <n v="918"/>
    <n v="27036"/>
    <n v="27036"/>
    <s v="MD. REZAUL HAQUE"/>
    <x v="48"/>
    <s v="Production"/>
    <s v="Dakkhin Vangnahati, Boiragirchala, Sreepur, Gazipur, Bangladesh."/>
    <x v="12"/>
    <m/>
    <s v="17-06-2021"/>
    <n v="20215022293"/>
    <d v="1899-12-30T08:37:48"/>
    <d v="1899-12-30T00:00:00"/>
    <s v="D"/>
    <n v="7"/>
    <n v="0"/>
    <s v="General (DGWL)"/>
    <m/>
    <n v="1"/>
    <s v=""/>
    <s v=""/>
    <n v="1"/>
  </r>
  <r>
    <n v="919"/>
    <n v="27107"/>
    <n v="27107"/>
    <s v="SHYAMOLI AKTER"/>
    <x v="42"/>
    <s v="Production"/>
    <s v="Dakkhin Vangnahati, Boiragirchala, Sreepur, Gazipur, Bangladesh."/>
    <x v="5"/>
    <n v="312"/>
    <s v="17-06-2021"/>
    <n v="20215022302"/>
    <d v="1899-12-30T08:51:10"/>
    <d v="1899-12-30T00:00:00"/>
    <s v="D"/>
    <n v="21"/>
    <n v="0"/>
    <s v="General (DGWL)"/>
    <m/>
    <n v="1"/>
    <s v=""/>
    <s v=""/>
    <n v="1"/>
  </r>
  <r>
    <n v="920"/>
    <n v="27147"/>
    <n v="27147"/>
    <s v="MD. NUR MOHAMMAD"/>
    <x v="48"/>
    <s v="Production"/>
    <s v="Dakkhin Vangnahati, Boiragirchala, Sreepur, Gazipur, Bangladesh."/>
    <x v="5"/>
    <n v="310"/>
    <s v="17-06-2021"/>
    <n v="20215022305"/>
    <d v="1899-12-30T08:32:47"/>
    <d v="1899-12-30T00:00:00"/>
    <s v="P"/>
    <n v="0"/>
    <n v="0"/>
    <s v="General (DGWL)"/>
    <m/>
    <n v="1"/>
    <s v=""/>
    <s v=""/>
    <n v="1"/>
  </r>
  <r>
    <n v="921"/>
    <n v="27149"/>
    <n v="27149"/>
    <s v="MOYNA AKTER"/>
    <x v="50"/>
    <s v="Quality"/>
    <s v="Dakkhin Vangnahati, Boiragirchala, Sreepur, Gazipur, Bangladesh."/>
    <x v="12"/>
    <m/>
    <s v="17-06-2021"/>
    <n v="20215022306"/>
    <d v="1899-12-30T08:34:20"/>
    <d v="1899-12-30T00:00:00"/>
    <s v="P"/>
    <n v="0"/>
    <n v="0"/>
    <s v="General (DGWL)"/>
    <m/>
    <n v="1"/>
    <s v=""/>
    <s v=""/>
    <n v="1"/>
  </r>
  <r>
    <n v="922"/>
    <n v="27158"/>
    <n v="27158"/>
    <s v="MD. MAJAHARUL ISLAM"/>
    <x v="79"/>
    <s v="Production"/>
    <s v="Dakkhin Vangnahati, Boiragirchala, Sreepur, Gazipur, Bangladesh."/>
    <x v="4"/>
    <m/>
    <s v="17-06-2021"/>
    <n v="20215022312"/>
    <d v="1899-12-30T08:22:14"/>
    <d v="1899-12-30T00:00:00"/>
    <s v="P"/>
    <n v="0"/>
    <n v="0"/>
    <s v="General (DGWL)"/>
    <m/>
    <n v="1"/>
    <s v=""/>
    <s v=""/>
    <n v="1"/>
  </r>
  <r>
    <n v="923"/>
    <n v="27185"/>
    <n v="27185"/>
    <s v="MD. SALAM MIA"/>
    <x v="63"/>
    <s v="Production"/>
    <s v="Dakkhin Vangnahati, Boiragirchala, Sreepur, Gazipur, Bangladesh."/>
    <x v="12"/>
    <m/>
    <s v="17-06-2021"/>
    <n v="20215022313"/>
    <d v="1899-12-30T08:28:21"/>
    <d v="1899-12-30T00:00:00"/>
    <s v="P"/>
    <n v="0"/>
    <n v="0"/>
    <s v="General (DGWL)"/>
    <m/>
    <n v="1"/>
    <s v=""/>
    <s v=""/>
    <n v="1"/>
  </r>
  <r>
    <n v="924"/>
    <n v="27190"/>
    <n v="27190"/>
    <s v="MD. SOJIB HOSSEN"/>
    <x v="47"/>
    <s v="Production"/>
    <s v="Dakkhin Vangnahati, Boiragirchala, Sreepur, Gazipur, Bangladesh."/>
    <x v="5"/>
    <n v="304"/>
    <s v="17-06-2021"/>
    <n v="20215022317"/>
    <d v="1899-12-30T08:23:18"/>
    <d v="1899-12-30T00:00:00"/>
    <s v="P"/>
    <n v="0"/>
    <n v="0"/>
    <s v="General (DGWL)"/>
    <m/>
    <n v="1"/>
    <s v=""/>
    <s v=""/>
    <n v="1"/>
  </r>
  <r>
    <n v="925"/>
    <n v="27196"/>
    <n v="27196"/>
    <s v="MD. MOHIT"/>
    <x v="55"/>
    <s v="Production"/>
    <s v="Dakkhin Vangnahati, Boiragirchala, Sreepur, Gazipur, Bangladesh."/>
    <x v="12"/>
    <m/>
    <s v="17-06-2021"/>
    <n v="20215022320"/>
    <d v="1899-12-30T08:30:00"/>
    <d v="1899-12-30T00:00:00"/>
    <s v="P"/>
    <n v="0"/>
    <n v="0"/>
    <s v="General (DGWL)"/>
    <m/>
    <n v="1"/>
    <s v=""/>
    <s v=""/>
    <n v="1"/>
  </r>
  <r>
    <n v="926"/>
    <n v="27197"/>
    <n v="27197"/>
    <s v="MARUFA"/>
    <x v="47"/>
    <s v="Production"/>
    <s v="Dakkhin Vangnahati, Boiragirchala, Sreepur, Gazipur, Bangladesh."/>
    <x v="5"/>
    <n v="305"/>
    <s v="17-06-2021"/>
    <n v="20215022321"/>
    <d v="1899-12-30T08:30:00"/>
    <d v="1899-12-30T00:00:00"/>
    <s v="P"/>
    <n v="0"/>
    <n v="0"/>
    <s v="General (DGWL)"/>
    <m/>
    <n v="1"/>
    <s v=""/>
    <s v=""/>
    <n v="1"/>
  </r>
  <r>
    <n v="927"/>
    <n v="27200"/>
    <n v="27200"/>
    <s v="MD. MAHFUJ ALOM"/>
    <x v="50"/>
    <s v="Quality"/>
    <s v="Dakkhin Vangnahati, Boiragirchala, Sreepur, Gazipur, Bangladesh."/>
    <x v="4"/>
    <m/>
    <s v="17-06-2021"/>
    <n v="20215022324"/>
    <d v="1899-12-30T08:21:44"/>
    <d v="1899-12-30T00:00:00"/>
    <s v="P"/>
    <n v="0"/>
    <n v="0"/>
    <s v="General (DGWL)"/>
    <m/>
    <n v="1"/>
    <s v=""/>
    <s v=""/>
    <n v="1"/>
  </r>
  <r>
    <n v="928"/>
    <n v="27202"/>
    <n v="27202"/>
    <s v="SUNIYA"/>
    <x v="48"/>
    <s v="Production"/>
    <s v="Dakkhin Vangnahati, Boiragirchala, Sreepur, Gazipur, Bangladesh."/>
    <x v="5"/>
    <n v="316"/>
    <s v="17-06-2021"/>
    <n v="20215022326"/>
    <d v="1899-12-30T08:28:27"/>
    <d v="1899-12-30T00:00:00"/>
    <s v="P"/>
    <n v="0"/>
    <n v="0"/>
    <s v="General (DGWL)"/>
    <m/>
    <n v="1"/>
    <s v=""/>
    <s v=""/>
    <n v="1"/>
  </r>
  <r>
    <n v="929"/>
    <n v="27204"/>
    <n v="27204"/>
    <s v="MONIRUJJMAN"/>
    <x v="48"/>
    <s v="Production"/>
    <s v="Dakkhin Vangnahati, Boiragirchala, Sreepur, Gazipur, Bangladesh."/>
    <x v="12"/>
    <m/>
    <s v="17-06-2021"/>
    <n v="20215022328"/>
    <d v="1899-12-30T08:32:00"/>
    <d v="1899-12-30T00:00:00"/>
    <s v="P"/>
    <n v="0"/>
    <n v="0"/>
    <s v="General (DGWL)"/>
    <m/>
    <n v="1"/>
    <s v=""/>
    <s v=""/>
    <n v="1"/>
  </r>
  <r>
    <n v="930"/>
    <n v="27221"/>
    <n v="27221"/>
    <s v="HRIDOY"/>
    <x v="55"/>
    <s v="Production"/>
    <s v="Dakkhin Vangnahati, Boiragirchala, Sreepur, Gazipur, Bangladesh."/>
    <x v="12"/>
    <m/>
    <s v="17-06-2021"/>
    <n v="20215022333"/>
    <d v="1899-12-30T08:33:30"/>
    <d v="1899-12-30T00:00:00"/>
    <s v="P"/>
    <n v="0"/>
    <n v="0"/>
    <s v="General (DGWL)"/>
    <m/>
    <n v="1"/>
    <s v=""/>
    <s v=""/>
    <n v="1"/>
  </r>
  <r>
    <n v="931"/>
    <n v="27230"/>
    <n v="27230"/>
    <s v="MST. FERDOSHI AKTER"/>
    <x v="55"/>
    <s v="Production"/>
    <s v="Dakkhin Vangnahati, Boiragirchala, Sreepur, Gazipur, Bangladesh."/>
    <x v="12"/>
    <m/>
    <s v="17-06-2021"/>
    <n v="20215022337"/>
    <d v="1899-12-30T08:31:06"/>
    <d v="1899-12-30T00:00:00"/>
    <s v="P"/>
    <n v="0"/>
    <n v="0"/>
    <s v="General (DGWL)"/>
    <m/>
    <n v="1"/>
    <s v=""/>
    <s v=""/>
    <n v="1"/>
  </r>
  <r>
    <n v="932"/>
    <n v="27234"/>
    <n v="27234"/>
    <s v="MST. SATHI AKTER"/>
    <x v="55"/>
    <s v="Production"/>
    <s v="Dakkhin Vangnahati, Boiragirchala, Sreepur, Gazipur, Bangladesh."/>
    <x v="12"/>
    <m/>
    <s v="17-06-2021"/>
    <n v="20215022338"/>
    <d v="1899-12-30T08:06:21"/>
    <d v="1899-12-30T00:00:00"/>
    <s v="P"/>
    <n v="0"/>
    <n v="0"/>
    <s v="General (DGWL)"/>
    <m/>
    <n v="1"/>
    <s v=""/>
    <s v=""/>
    <n v="1"/>
  </r>
  <r>
    <n v="933"/>
    <n v="27253"/>
    <n v="27253"/>
    <s v="MD. JAKARIA"/>
    <x v="48"/>
    <s v="Production"/>
    <s v="Dakkhin Vangnahati, Boiragirchala, Sreepur, Gazipur, Bangladesh."/>
    <x v="5"/>
    <n v="303"/>
    <s v="17-06-2021"/>
    <n v="20215022342"/>
    <d v="1899-12-30T00:00:00"/>
    <d v="1899-12-30T00:00:00"/>
    <s v="A"/>
    <n v="0"/>
    <n v="0"/>
    <s v="General (DGWL)"/>
    <m/>
    <s v=""/>
    <n v="1"/>
    <s v=""/>
    <n v="1"/>
  </r>
  <r>
    <n v="934"/>
    <n v="27254"/>
    <n v="27254"/>
    <s v="KULSUM AKTER"/>
    <x v="47"/>
    <s v="Production"/>
    <s v="Dakkhin Vangnahati, Boiragirchala, Sreepur, Gazipur, Bangladesh."/>
    <x v="5"/>
    <n v="303"/>
    <s v="17-06-2021"/>
    <n v="20215022343"/>
    <d v="1899-12-30T00:00:00"/>
    <d v="1899-12-30T00:00:00"/>
    <s v="A"/>
    <n v="0"/>
    <n v="0"/>
    <s v="General (DGWL)"/>
    <m/>
    <s v=""/>
    <n v="1"/>
    <s v=""/>
    <n v="1"/>
  </r>
  <r>
    <n v="935"/>
    <n v="27260"/>
    <n v="27260"/>
    <s v="MD. JOSHIM UDDIN"/>
    <x v="48"/>
    <s v="Production"/>
    <s v="Dakkhin Vangnahati, Boiragirchala, Sreepur, Gazipur, Bangladesh."/>
    <x v="5"/>
    <n v="303"/>
    <s v="17-06-2021"/>
    <n v="20215022346"/>
    <d v="1899-12-30T08:25:34"/>
    <d v="1899-12-30T00:00:00"/>
    <s v="P"/>
    <n v="0"/>
    <n v="0"/>
    <s v="General (DGWL)"/>
    <m/>
    <n v="1"/>
    <s v=""/>
    <s v=""/>
    <n v="1"/>
  </r>
  <r>
    <n v="936"/>
    <n v="27274"/>
    <n v="27274"/>
    <s v="RIYA"/>
    <x v="55"/>
    <s v="Production"/>
    <s v="Dakkhin Vangnahati, Boiragirchala, Sreepur, Gazipur, Bangladesh."/>
    <x v="12"/>
    <m/>
    <s v="17-06-2021"/>
    <n v="20215022347"/>
    <d v="1899-12-30T08:28:02"/>
    <d v="1899-12-30T00:00:00"/>
    <s v="P"/>
    <n v="0"/>
    <n v="0"/>
    <s v="General (DGWL)"/>
    <m/>
    <n v="1"/>
    <s v=""/>
    <s v=""/>
    <n v="1"/>
  </r>
  <r>
    <n v="937"/>
    <n v="27276"/>
    <n v="27276"/>
    <s v="SHIRINA AKTER"/>
    <x v="55"/>
    <s v="Production"/>
    <s v="Dakkhin Vangnahati, Boiragirchala, Sreepur, Gazipur, Bangladesh."/>
    <x v="12"/>
    <m/>
    <s v="17-06-2021"/>
    <n v="20215022349"/>
    <d v="1899-12-30T08:31:00"/>
    <d v="1899-12-30T00:00:00"/>
    <s v="P"/>
    <n v="0"/>
    <n v="0"/>
    <s v="General (DGWL)"/>
    <m/>
    <n v="1"/>
    <s v=""/>
    <s v=""/>
    <n v="1"/>
  </r>
  <r>
    <n v="938"/>
    <n v="27280"/>
    <n v="27280"/>
    <s v="SHAFILY BEGUM"/>
    <x v="55"/>
    <s v="Production"/>
    <s v="Dakkhin Vangnahati, Boiragirchala, Sreepur, Gazipur, Bangladesh."/>
    <x v="12"/>
    <m/>
    <s v="17-06-2021"/>
    <n v="20215022352"/>
    <d v="1899-12-30T08:34:33"/>
    <d v="1899-12-30T00:00:00"/>
    <s v="P"/>
    <n v="0"/>
    <n v="0"/>
    <s v="General (DGWL)"/>
    <m/>
    <n v="1"/>
    <s v=""/>
    <s v=""/>
    <n v="1"/>
  </r>
  <r>
    <n v="939"/>
    <n v="27286"/>
    <n v="27286"/>
    <s v="MST. MORIUM BEGUM"/>
    <x v="55"/>
    <s v="Production"/>
    <s v="Dakkhin Vangnahati, Boiragirchala, Sreepur, Gazipur, Bangladesh."/>
    <x v="12"/>
    <m/>
    <s v="17-06-2021"/>
    <n v="20215022354"/>
    <d v="1899-12-30T08:29:50"/>
    <d v="1899-12-30T00:00:00"/>
    <s v="P"/>
    <n v="0"/>
    <n v="0"/>
    <s v="General (DGWL)"/>
    <m/>
    <n v="1"/>
    <s v=""/>
    <s v=""/>
    <n v="1"/>
  </r>
  <r>
    <n v="940"/>
    <n v="27287"/>
    <n v="27287"/>
    <s v="KUMARI RUMI RAY"/>
    <x v="55"/>
    <s v="Production"/>
    <s v="Dakkhin Vangnahati, Boiragirchala, Sreepur, Gazipur, Bangladesh."/>
    <x v="12"/>
    <s v="P"/>
    <s v="17-06-2021"/>
    <n v="20215022355"/>
    <d v="1899-12-30T08:32:44"/>
    <d v="1899-12-30T00:00:00"/>
    <s v="P"/>
    <n v="0"/>
    <n v="0"/>
    <s v="General (DGWL)"/>
    <m/>
    <n v="1"/>
    <s v=""/>
    <s v=""/>
    <n v="1"/>
  </r>
  <r>
    <n v="941"/>
    <n v="27297"/>
    <n v="27297"/>
    <s v="SABINA AKTER"/>
    <x v="42"/>
    <s v="Production"/>
    <s v="Dakkhin Vangnahati, Boiragirchala, Sreepur, Gazipur, Bangladesh."/>
    <x v="5"/>
    <n v="312"/>
    <s v="17-06-2021"/>
    <n v="20215022358"/>
    <d v="1899-12-30T08:21:13"/>
    <d v="1899-12-30T00:00:00"/>
    <s v="P"/>
    <n v="0"/>
    <n v="0"/>
    <s v="General (DGWL)"/>
    <m/>
    <n v="1"/>
    <s v=""/>
    <s v=""/>
    <n v="1"/>
  </r>
  <r>
    <n v="942"/>
    <n v="27312"/>
    <n v="27312"/>
    <s v="YAISMIN AKTER"/>
    <x v="42"/>
    <s v="Production"/>
    <s v="Dakkhin Vangnahati, Boiragirchala, Sreepur, Gazipur, Bangladesh."/>
    <x v="5"/>
    <n v="302"/>
    <s v="17-06-2021"/>
    <n v="20215022364"/>
    <d v="1899-12-30T08:31:17"/>
    <d v="1899-12-30T00:00:00"/>
    <s v="P"/>
    <n v="0"/>
    <n v="0"/>
    <s v="General (DGWL)"/>
    <m/>
    <n v="1"/>
    <s v=""/>
    <s v=""/>
    <n v="1"/>
  </r>
  <r>
    <n v="943"/>
    <n v="27355"/>
    <n v="27355"/>
    <s v="MD. ATIKUL ISLAM"/>
    <x v="50"/>
    <s v="Quality"/>
    <s v="Dakkhin Vangnahati, Boiragirchala, Sreepur, Gazipur, Bangladesh."/>
    <x v="12"/>
    <m/>
    <s v="17-06-2021"/>
    <n v="20215022372"/>
    <d v="1899-12-30T00:00:00"/>
    <d v="1899-12-30T00:00:00"/>
    <s v="A"/>
    <n v="0"/>
    <n v="0"/>
    <s v="General (DGWL)"/>
    <m/>
    <s v=""/>
    <n v="1"/>
    <s v=""/>
    <n v="1"/>
  </r>
  <r>
    <n v="944"/>
    <n v="27358"/>
    <n v="27358"/>
    <s v="ABDUL HANIF"/>
    <x v="50"/>
    <s v="Quality"/>
    <s v="Dakkhin Vangnahati, Boiragirchala, Sreepur, Gazipur, Bangladesh."/>
    <x v="8"/>
    <m/>
    <s v="17-06-2021"/>
    <n v="20215022375"/>
    <d v="1899-12-30T08:25:55"/>
    <d v="1899-12-30T00:00:00"/>
    <s v="P"/>
    <n v="0"/>
    <n v="0"/>
    <s v="General (DGWL)"/>
    <m/>
    <n v="1"/>
    <s v=""/>
    <s v=""/>
    <n v="1"/>
  </r>
  <r>
    <n v="945"/>
    <n v="27369"/>
    <n v="27369"/>
    <s v="SHAHA ALI"/>
    <x v="59"/>
    <s v="Production"/>
    <s v="Dakkhin Vangnahati, Boiragirchala, Sreepur, Gazipur, Bangladesh."/>
    <x v="4"/>
    <m/>
    <s v="17-06-2021"/>
    <n v="20215022378"/>
    <d v="1899-12-30T08:31:04"/>
    <d v="1899-12-30T00:00:00"/>
    <s v="P"/>
    <n v="0"/>
    <n v="0"/>
    <s v="General (DGWL)"/>
    <m/>
    <n v="1"/>
    <s v=""/>
    <s v=""/>
    <n v="1"/>
  </r>
  <r>
    <n v="946"/>
    <n v="27373"/>
    <n v="27373"/>
    <s v="HARUN OR RASHID"/>
    <x v="42"/>
    <s v="Production"/>
    <s v="Dakkhin Vangnahati, Boiragirchala, Sreepur, Gazipur, Bangladesh."/>
    <x v="5"/>
    <n v="306"/>
    <s v="17-06-2021"/>
    <n v="20215022380"/>
    <d v="1899-12-30T00:00:00"/>
    <d v="1899-12-30T00:00:00"/>
    <s v="A"/>
    <n v="0"/>
    <n v="0"/>
    <s v="General (DGWL)"/>
    <m/>
    <s v=""/>
    <n v="1"/>
    <s v=""/>
    <n v="1"/>
  </r>
  <r>
    <n v="947"/>
    <n v="27376"/>
    <n v="27376"/>
    <s v="MD. FALAN"/>
    <x v="42"/>
    <s v="Production"/>
    <s v="Dakkhin Vangnahati, Boiragirchala, Sreepur, Gazipur, Bangladesh."/>
    <x v="5"/>
    <n v="306"/>
    <s v="17-06-2021"/>
    <n v="20215022381"/>
    <d v="1899-12-30T08:26:47"/>
    <d v="1899-12-30T00:00:00"/>
    <s v="P"/>
    <n v="0"/>
    <n v="0"/>
    <s v="General (DGWL)"/>
    <m/>
    <n v="1"/>
    <s v=""/>
    <s v=""/>
    <n v="1"/>
  </r>
  <r>
    <n v="948"/>
    <n v="27382"/>
    <n v="27382"/>
    <s v="MST. SUMA"/>
    <x v="42"/>
    <s v="Production"/>
    <s v="Dakkhin Vangnahati, Boiragirchala, Sreepur, Gazipur, Bangladesh."/>
    <x v="5"/>
    <n v="309"/>
    <s v="17-06-2021"/>
    <n v="20215022384"/>
    <d v="1899-12-30T08:23:46"/>
    <d v="1899-12-30T00:00:00"/>
    <s v="P"/>
    <n v="0"/>
    <n v="0"/>
    <s v="General (DGWL)"/>
    <m/>
    <n v="1"/>
    <s v=""/>
    <s v=""/>
    <n v="1"/>
  </r>
  <r>
    <n v="949"/>
    <n v="27420"/>
    <n v="27420"/>
    <s v="JASMIN AKTER RUNA"/>
    <x v="42"/>
    <s v="Production"/>
    <s v="Dakkhin Vangnahati, Boiragirchala, Sreepur, Gazipur, Bangladesh."/>
    <x v="5"/>
    <n v="304"/>
    <s v="17-06-2021"/>
    <n v="20215022391"/>
    <d v="1899-12-30T08:22:06"/>
    <d v="1899-12-30T00:00:00"/>
    <s v="P"/>
    <n v="0"/>
    <n v="0"/>
    <s v="General (DGWL)"/>
    <m/>
    <n v="1"/>
    <s v=""/>
    <s v=""/>
    <n v="1"/>
  </r>
  <r>
    <n v="950"/>
    <n v="27427"/>
    <n v="27427"/>
    <s v="MD. AKESH KHAN"/>
    <x v="42"/>
    <s v="Production"/>
    <s v="Dakkhin Vangnahati, Boiragirchala, Sreepur, Gazipur, Bangladesh."/>
    <x v="5"/>
    <n v="308"/>
    <s v="17-06-2021"/>
    <n v="20215022394"/>
    <d v="1899-12-30T08:35:55"/>
    <d v="1899-12-30T00:00:00"/>
    <s v="P"/>
    <n v="0"/>
    <n v="0"/>
    <s v="General (DGWL)"/>
    <m/>
    <n v="1"/>
    <s v=""/>
    <s v=""/>
    <n v="1"/>
  </r>
  <r>
    <n v="951"/>
    <n v="27445"/>
    <n v="27445"/>
    <s v="MD. FARUK MIA"/>
    <x v="42"/>
    <s v="Production"/>
    <s v="Dakkhin Vangnahati, Boiragirchala, Sreepur, Gazipur, Bangladesh."/>
    <x v="5"/>
    <n v="307"/>
    <s v="17-06-2021"/>
    <n v="20215022396"/>
    <d v="1899-12-30T08:32:50"/>
    <d v="1899-12-30T00:00:00"/>
    <s v="P"/>
    <n v="0"/>
    <n v="0"/>
    <s v="General (DGWL)"/>
    <m/>
    <n v="1"/>
    <s v=""/>
    <s v=""/>
    <n v="1"/>
  </r>
  <r>
    <n v="952"/>
    <n v="27447"/>
    <n v="27447"/>
    <s v="MST. TANIYA"/>
    <x v="42"/>
    <s v="Production"/>
    <s v="Dakkhin Vangnahati, Boiragirchala, Sreepur, Gazipur, Bangladesh."/>
    <x v="5"/>
    <n v="301"/>
    <s v="17-06-2021"/>
    <n v="20215022397"/>
    <d v="1899-12-30T08:28:45"/>
    <d v="1899-12-30T00:00:00"/>
    <s v="P"/>
    <n v="0"/>
    <n v="0"/>
    <s v="General (DGWL)"/>
    <m/>
    <n v="1"/>
    <s v=""/>
    <s v=""/>
    <n v="1"/>
  </r>
  <r>
    <n v="953"/>
    <n v="27553"/>
    <n v="27553"/>
    <s v="MD. KOBIR HOSSAIN"/>
    <x v="42"/>
    <s v="Production"/>
    <s v="Dakkhin Vangnahati, Boiragirchala, Sreepur, Gazipur, Bangladesh."/>
    <x v="5"/>
    <n v="314"/>
    <s v="17-06-2021"/>
    <n v="20215022398"/>
    <d v="1899-12-30T08:26:35"/>
    <d v="1899-12-30T00:00:00"/>
    <s v="P"/>
    <n v="0"/>
    <n v="0"/>
    <s v="General (DGWL)"/>
    <m/>
    <n v="1"/>
    <s v=""/>
    <s v=""/>
    <n v="1"/>
  </r>
  <r>
    <n v="954"/>
    <n v="27554"/>
    <n v="27554"/>
    <s v="SOHEL MIA"/>
    <x v="59"/>
    <s v="Production"/>
    <s v="Dakkhin Vangnahati, Boiragirchala, Sreepur, Gazipur, Bangladesh."/>
    <x v="4"/>
    <m/>
    <s v="17-06-2021"/>
    <n v="20215022399"/>
    <d v="1899-12-30T08:15:28"/>
    <d v="1899-12-30T00:00:00"/>
    <s v="P"/>
    <n v="0"/>
    <n v="0"/>
    <s v="General (DGWL)"/>
    <m/>
    <n v="1"/>
    <s v=""/>
    <s v=""/>
    <n v="1"/>
  </r>
  <r>
    <n v="955"/>
    <n v="27540"/>
    <n v="27540"/>
    <s v="SAHIN MIA"/>
    <x v="42"/>
    <s v="Production"/>
    <s v="Dakkhin Vangnahati, Boiragirchala, Sreepur, Gazipur, Bangladesh."/>
    <x v="5"/>
    <n v="309"/>
    <s v="17-06-2021"/>
    <n v="20215022400"/>
    <d v="1899-12-30T08:28:26"/>
    <d v="1899-12-30T00:00:00"/>
    <s v="P"/>
    <n v="0"/>
    <n v="0"/>
    <s v="General (DGWL)"/>
    <m/>
    <n v="1"/>
    <s v=""/>
    <s v=""/>
    <n v="1"/>
  </r>
  <r>
    <n v="956"/>
    <n v="27541"/>
    <n v="27541"/>
    <s v="MST. MONIRA"/>
    <x v="48"/>
    <s v="Production"/>
    <s v="Dakkhin Vangnahati, Boiragirchala, Sreepur, Gazipur, Bangladesh."/>
    <x v="5"/>
    <n v="315"/>
    <s v="17-06-2021"/>
    <n v="20215022401"/>
    <d v="1899-12-30T08:18:07"/>
    <d v="1899-12-30T00:00:00"/>
    <s v="P"/>
    <n v="0"/>
    <n v="0"/>
    <s v="General (DGWL)"/>
    <m/>
    <n v="1"/>
    <s v=""/>
    <s v=""/>
    <n v="1"/>
  </r>
  <r>
    <n v="957"/>
    <n v="27565"/>
    <n v="27565"/>
    <s v="MST. SABINA AKTER"/>
    <x v="42"/>
    <s v="Production"/>
    <s v="Dakkhin Vangnahati, Boiragirchala, Sreepur, Gazipur, Bangladesh."/>
    <x v="5"/>
    <n v="308"/>
    <s v="17-06-2021"/>
    <n v="20215022402"/>
    <d v="1899-12-30T08:18:18"/>
    <d v="1899-12-30T00:00:00"/>
    <s v="P"/>
    <n v="0"/>
    <n v="0"/>
    <s v="General (DGWL)"/>
    <m/>
    <n v="1"/>
    <s v=""/>
    <s v=""/>
    <n v="1"/>
  </r>
  <r>
    <n v="958"/>
    <n v="27543"/>
    <n v="27543"/>
    <s v="MAHMUDA KHATUN"/>
    <x v="48"/>
    <s v="Production"/>
    <s v="Dakkhin Vangnahati, Boiragirchala, Sreepur, Gazipur, Bangladesh."/>
    <x v="5"/>
    <n v="302"/>
    <s v="17-06-2021"/>
    <n v="20215022404"/>
    <d v="1899-12-30T00:00:00"/>
    <d v="1899-12-30T00:00:00"/>
    <s v="A"/>
    <n v="0"/>
    <n v="0"/>
    <s v="General (DGWL)"/>
    <m/>
    <s v=""/>
    <n v="1"/>
    <s v=""/>
    <n v="1"/>
  </r>
  <r>
    <n v="959"/>
    <n v="27544"/>
    <n v="27544"/>
    <s v="BRISTY MONDOL"/>
    <x v="42"/>
    <s v="Production"/>
    <s v="Dakkhin Vangnahati, Boiragirchala, Sreepur, Gazipur, Bangladesh."/>
    <x v="5"/>
    <n v="301"/>
    <s v="17-06-2021"/>
    <n v="20215022405"/>
    <d v="1899-12-30T00:00:00"/>
    <d v="1899-12-30T00:00:00"/>
    <s v="A"/>
    <n v="0"/>
    <n v="0"/>
    <s v="General (DGWL)"/>
    <m/>
    <s v=""/>
    <n v="1"/>
    <s v=""/>
    <n v="1"/>
  </r>
  <r>
    <n v="960"/>
    <n v="27556"/>
    <n v="27556"/>
    <s v="MST. MAHMUDA AKTER"/>
    <x v="48"/>
    <s v="Production"/>
    <s v="Dakkhin Vangnahati, Boiragirchala, Sreepur, Gazipur, Bangladesh."/>
    <x v="5"/>
    <n v="316"/>
    <s v="17-06-2021"/>
    <n v="20215022407"/>
    <d v="1899-12-30T08:25:47"/>
    <d v="1899-12-30T00:00:00"/>
    <s v="P"/>
    <n v="0"/>
    <n v="0"/>
    <s v="General (DGWL)"/>
    <m/>
    <n v="1"/>
    <s v=""/>
    <s v=""/>
    <n v="1"/>
  </r>
  <r>
    <n v="961"/>
    <n v="27616"/>
    <n v="27616"/>
    <s v="FATHEMA"/>
    <x v="42"/>
    <s v="Production"/>
    <s v="Dakkhin Vangnahati, Boiragirchala, Sreepur, Gazipur, Bangladesh."/>
    <x v="5"/>
    <n v="312"/>
    <s v="17-06-2021"/>
    <n v="20215022408"/>
    <d v="1899-12-30T08:19:35"/>
    <d v="1899-12-30T00:00:00"/>
    <s v="P"/>
    <n v="0"/>
    <n v="0"/>
    <s v="General (DGWL)"/>
    <m/>
    <n v="1"/>
    <s v=""/>
    <s v=""/>
    <n v="1"/>
  </r>
  <r>
    <n v="962"/>
    <n v="27558"/>
    <n v="27558"/>
    <s v="MD. RUBEL RANA"/>
    <x v="55"/>
    <s v="Production"/>
    <s v="Dakkhin Vangnahati, Boiragirchala, Sreepur, Gazipur, Bangladesh."/>
    <x v="12"/>
    <m/>
    <s v="17-06-2021"/>
    <n v="20215022410"/>
    <d v="1899-12-30T08:30:00"/>
    <d v="1899-12-30T00:00:00"/>
    <s v="P"/>
    <n v="0"/>
    <n v="0"/>
    <s v="General (DGWL)"/>
    <m/>
    <n v="1"/>
    <s v=""/>
    <s v=""/>
    <n v="1"/>
  </r>
  <r>
    <n v="963"/>
    <n v="27549"/>
    <n v="27549"/>
    <s v="MD. IBRAHIM KHALIL"/>
    <x v="55"/>
    <s v="Production"/>
    <s v="Dakkhin Vangnahati, Boiragirchala, Sreepur, Gazipur, Bangladesh."/>
    <x v="12"/>
    <s v="P"/>
    <s v="17-06-2021"/>
    <n v="20215022412"/>
    <d v="1899-12-30T00:00:00"/>
    <d v="1899-12-30T00:00:00"/>
    <s v="A"/>
    <n v="0"/>
    <n v="0"/>
    <s v="General (DGWL)"/>
    <m/>
    <s v=""/>
    <n v="1"/>
    <s v=""/>
    <n v="1"/>
  </r>
  <r>
    <n v="964"/>
    <n v="27566"/>
    <n v="27566"/>
    <s v="RITA"/>
    <x v="69"/>
    <s v="Production"/>
    <s v="Dakkhin Vangnahati, Boiragirchala, Sreepur, Gazipur, Bangladesh."/>
    <x v="12"/>
    <s v="P"/>
    <s v="17-06-2021"/>
    <n v="20215022415"/>
    <d v="1899-12-30T08:43:04"/>
    <d v="1899-12-30T00:00:00"/>
    <s v="D"/>
    <n v="13"/>
    <n v="0"/>
    <s v="General (DGWL)"/>
    <m/>
    <n v="1"/>
    <s v=""/>
    <s v=""/>
    <n v="1"/>
  </r>
  <r>
    <n v="965"/>
    <n v="27573"/>
    <n v="27573"/>
    <s v="MST. HAPPY AKTER"/>
    <x v="55"/>
    <s v="Production"/>
    <s v="Dakkhin Vangnahati, Boiragirchala, Sreepur, Gazipur, Bangladesh."/>
    <x v="12"/>
    <m/>
    <s v="17-06-2021"/>
    <n v="20215022418"/>
    <d v="1899-12-30T08:35:23"/>
    <d v="1899-12-30T00:00:00"/>
    <s v="P"/>
    <n v="0"/>
    <n v="0"/>
    <s v="General (DGWL)"/>
    <m/>
    <n v="1"/>
    <s v=""/>
    <s v=""/>
    <n v="1"/>
  </r>
  <r>
    <n v="966"/>
    <n v="27580"/>
    <n v="27580"/>
    <s v="MD. MOFAJJOL HOSSAIN"/>
    <x v="55"/>
    <s v="Production"/>
    <s v="Dakkhin Vangnahati, Boiragirchala, Sreepur, Gazipur, Bangladesh."/>
    <x v="12"/>
    <m/>
    <s v="17-06-2021"/>
    <n v="20215022423"/>
    <d v="1899-12-30T08:36:34"/>
    <d v="1899-12-30T00:00:00"/>
    <s v="D"/>
    <n v="6"/>
    <n v="0"/>
    <s v="General (DGWL)"/>
    <m/>
    <n v="1"/>
    <s v=""/>
    <s v=""/>
    <n v="1"/>
  </r>
  <r>
    <n v="967"/>
    <n v="27581"/>
    <n v="27581"/>
    <s v="AJHARUL ISLAM"/>
    <x v="55"/>
    <s v="Production"/>
    <s v="Dakkhin Vangnahati, Boiragirchala, Sreepur, Gazipur, Bangladesh."/>
    <x v="12"/>
    <m/>
    <s v="17-06-2021"/>
    <n v="20215022424"/>
    <d v="1899-12-30T08:41:10"/>
    <d v="1899-12-30T00:00:00"/>
    <s v="D"/>
    <n v="11"/>
    <n v="0"/>
    <s v="General (DGWL)"/>
    <m/>
    <n v="1"/>
    <s v=""/>
    <s v=""/>
    <n v="1"/>
  </r>
  <r>
    <n v="968"/>
    <n v="27582"/>
    <n v="27582"/>
    <s v="MD. FAIMUL ISLAM"/>
    <x v="50"/>
    <s v="Quality"/>
    <s v="Dakkhin Vangnahati, Boiragirchala, Sreepur, Gazipur, Bangladesh."/>
    <x v="12"/>
    <m/>
    <s v="17-06-2021"/>
    <n v="20215022425"/>
    <d v="1899-12-30T08:28:57"/>
    <d v="1899-12-30T00:00:00"/>
    <s v="P"/>
    <n v="0"/>
    <n v="0"/>
    <s v="General (DGWL)"/>
    <m/>
    <n v="1"/>
    <s v=""/>
    <s v=""/>
    <n v="1"/>
  </r>
  <r>
    <n v="969"/>
    <n v="27583"/>
    <n v="27583"/>
    <s v="MD. MASUM MIA"/>
    <x v="55"/>
    <s v="Production"/>
    <s v="Dakkhin Vangnahati, Boiragirchala, Sreepur, Gazipur, Bangladesh."/>
    <x v="12"/>
    <m/>
    <s v="17-06-2021"/>
    <n v="20215022426"/>
    <d v="1899-12-30T08:20:18"/>
    <d v="1899-12-30T00:00:00"/>
    <s v="P"/>
    <n v="0"/>
    <n v="0"/>
    <s v="General (DGWL)"/>
    <m/>
    <n v="1"/>
    <s v=""/>
    <s v=""/>
    <n v="1"/>
  </r>
  <r>
    <n v="970"/>
    <n v="27584"/>
    <n v="27584"/>
    <s v="MD. RIFAT HASAN"/>
    <x v="55"/>
    <s v="Production"/>
    <s v="Dakkhin Vangnahati, Boiragirchala, Sreepur, Gazipur, Bangladesh."/>
    <x v="12"/>
    <m/>
    <s v="17-06-2021"/>
    <n v="20215022427"/>
    <d v="1899-12-30T08:25:29"/>
    <d v="1899-12-30T00:00:00"/>
    <s v="P"/>
    <n v="0"/>
    <n v="0"/>
    <s v="General (DGWL)"/>
    <m/>
    <n v="1"/>
    <s v=""/>
    <s v=""/>
    <n v="1"/>
  </r>
  <r>
    <n v="971"/>
    <n v="27585"/>
    <n v="27585"/>
    <s v="MD. HADIS MIA"/>
    <x v="55"/>
    <s v="Production"/>
    <s v="Dakkhin Vangnahati, Boiragirchala, Sreepur, Gazipur, Bangladesh."/>
    <x v="12"/>
    <m/>
    <s v="17-06-2021"/>
    <n v="20215022428"/>
    <d v="1899-12-30T08:23:04"/>
    <d v="1899-12-30T00:00:00"/>
    <s v="P"/>
    <n v="0"/>
    <n v="0"/>
    <s v="General (DGWL)"/>
    <m/>
    <n v="1"/>
    <s v=""/>
    <s v=""/>
    <n v="1"/>
  </r>
  <r>
    <n v="972"/>
    <n v="27589"/>
    <n v="27589"/>
    <s v="MD. AMINUL ISLAM"/>
    <x v="55"/>
    <s v="Production"/>
    <s v="Dakkhin Vangnahati, Boiragirchala, Sreepur, Gazipur, Bangladesh."/>
    <x v="12"/>
    <s v="P"/>
    <s v="17-06-2021"/>
    <n v="20215022430"/>
    <d v="1899-12-30T08:27:36"/>
    <d v="1899-12-30T00:00:00"/>
    <s v="P"/>
    <n v="0"/>
    <n v="0"/>
    <s v="General (DGWL)"/>
    <m/>
    <n v="1"/>
    <s v=""/>
    <s v=""/>
    <n v="1"/>
  </r>
  <r>
    <n v="973"/>
    <n v="27593"/>
    <n v="27593"/>
    <s v="SOHEL RANA"/>
    <x v="55"/>
    <s v="Production"/>
    <s v="Dakkhin Vangnahati, Boiragirchala, Sreepur, Gazipur, Bangladesh."/>
    <x v="12"/>
    <m/>
    <s v="17-06-2021"/>
    <n v="20215022434"/>
    <d v="1899-12-30T08:28:34"/>
    <d v="1899-12-30T00:00:00"/>
    <s v="P"/>
    <n v="0"/>
    <n v="0"/>
    <s v="General (DGWL)"/>
    <m/>
    <n v="1"/>
    <s v=""/>
    <s v=""/>
    <n v="1"/>
  </r>
  <r>
    <n v="974"/>
    <n v="27594"/>
    <n v="27594"/>
    <s v="MD. MOJIBUL ISLAM"/>
    <x v="50"/>
    <s v="Quality"/>
    <s v="Dakkhin Vangnahati, Boiragirchala, Sreepur, Gazipur, Bangladesh."/>
    <x v="12"/>
    <m/>
    <s v="17-06-2021"/>
    <n v="20215022435"/>
    <d v="1899-12-30T08:35:05"/>
    <d v="1899-12-30T00:00:00"/>
    <s v="P"/>
    <n v="0"/>
    <n v="0"/>
    <s v="General (DGWL)"/>
    <m/>
    <n v="1"/>
    <s v=""/>
    <s v=""/>
    <n v="1"/>
  </r>
  <r>
    <n v="975"/>
    <n v="27597"/>
    <n v="27597"/>
    <s v="MST. RUJINA"/>
    <x v="42"/>
    <s v="Production"/>
    <s v="Dakkhin Vangnahati, Boiragirchala, Sreepur, Gazipur, Bangladesh."/>
    <x v="5"/>
    <n v="302"/>
    <s v="17-06-2021"/>
    <n v="20215022438"/>
    <d v="1899-12-30T08:29:43"/>
    <d v="1899-12-30T00:00:00"/>
    <s v="P"/>
    <n v="0"/>
    <n v="0"/>
    <s v="General (DGWL)"/>
    <m/>
    <n v="1"/>
    <s v=""/>
    <s v=""/>
    <n v="1"/>
  </r>
  <r>
    <n v="976"/>
    <n v="27601"/>
    <n v="27601"/>
    <s v="MD. JOWEL RANA"/>
    <x v="50"/>
    <s v="Quality"/>
    <s v="Dakkhin Vangnahati, Boiragirchala, Sreepur, Gazipur, Bangladesh."/>
    <x v="12"/>
    <m/>
    <s v="17-06-2021"/>
    <n v="20215022442"/>
    <d v="1899-12-30T08:31:54"/>
    <d v="1899-12-30T00:00:00"/>
    <s v="P"/>
    <n v="0"/>
    <n v="0"/>
    <s v="General (DGWL)"/>
    <m/>
    <n v="1"/>
    <s v=""/>
    <s v=""/>
    <n v="1"/>
  </r>
  <r>
    <n v="977"/>
    <n v="27602"/>
    <n v="27602"/>
    <s v="MST. DOLI AKTER"/>
    <x v="48"/>
    <s v="Production"/>
    <s v="Dakkhin Vangnahati, Boiragirchala, Sreepur, Gazipur, Bangladesh."/>
    <x v="5"/>
    <n v="301"/>
    <s v="17-06-2021"/>
    <n v="20215022443"/>
    <d v="1899-12-30T08:34:37"/>
    <d v="1899-12-30T00:00:00"/>
    <s v="P"/>
    <n v="0"/>
    <n v="0"/>
    <s v="General (DGWL)"/>
    <m/>
    <n v="1"/>
    <s v=""/>
    <s v=""/>
    <n v="1"/>
  </r>
  <r>
    <n v="978"/>
    <n v="27604"/>
    <n v="27604"/>
    <s v="MD. SABBIR HOSSAIN"/>
    <x v="55"/>
    <s v="Production"/>
    <s v="Dakkhin Vangnahati, Boiragirchala, Sreepur, Gazipur, Bangladesh."/>
    <x v="12"/>
    <m/>
    <s v="17-06-2021"/>
    <n v="20215022445"/>
    <d v="1899-12-30T08:25:00"/>
    <d v="1899-12-30T00:00:00"/>
    <s v="P"/>
    <n v="0"/>
    <n v="0"/>
    <s v="General (DGWL)"/>
    <m/>
    <n v="1"/>
    <s v=""/>
    <s v=""/>
    <n v="1"/>
  </r>
  <r>
    <n v="979"/>
    <n v="27607"/>
    <n v="27607"/>
    <s v="NAZMA"/>
    <x v="47"/>
    <s v="Production"/>
    <s v="Dakkhin Vangnahati, Boiragirchala, Sreepur, Gazipur, Bangladesh."/>
    <x v="5"/>
    <n v="313"/>
    <s v="17-06-2021"/>
    <n v="20215022448"/>
    <d v="1899-12-30T08:22:14"/>
    <d v="1899-12-30T00:00:00"/>
    <s v="P"/>
    <n v="0"/>
    <n v="0"/>
    <s v="General (DGWL)"/>
    <m/>
    <n v="1"/>
    <s v=""/>
    <s v=""/>
    <n v="1"/>
  </r>
  <r>
    <n v="980"/>
    <n v="27609"/>
    <n v="27609"/>
    <s v="MST. RUJINA KHATUN"/>
    <x v="42"/>
    <s v="Production"/>
    <s v="Dakkhin Vangnahati, Boiragirchala, Sreepur, Gazipur, Bangladesh."/>
    <x v="5"/>
    <n v="314"/>
    <s v="17-06-2021"/>
    <n v="20215022451"/>
    <d v="1899-12-30T08:26:39"/>
    <d v="1899-12-30T00:00:00"/>
    <s v="P"/>
    <n v="0"/>
    <n v="0"/>
    <s v="General (DGWL)"/>
    <m/>
    <n v="1"/>
    <s v=""/>
    <s v=""/>
    <n v="1"/>
  </r>
  <r>
    <n v="981"/>
    <n v="27611"/>
    <n v="27611"/>
    <s v="MD. ABUL KALAM"/>
    <x v="55"/>
    <s v="Production"/>
    <s v="Dakkhin Vangnahati, Boiragirchala, Sreepur, Gazipur, Bangladesh."/>
    <x v="12"/>
    <m/>
    <s v="17-06-2021"/>
    <n v="20215022453"/>
    <d v="1899-12-30T08:39:01"/>
    <d v="1899-12-30T00:00:00"/>
    <s v="D"/>
    <n v="9"/>
    <n v="0"/>
    <s v="General (DGWL)"/>
    <m/>
    <n v="1"/>
    <s v=""/>
    <s v=""/>
    <n v="1"/>
  </r>
  <r>
    <n v="982"/>
    <n v="27627"/>
    <n v="27627"/>
    <s v="MD. ASADUR RAHMAN"/>
    <x v="50"/>
    <s v="Quality"/>
    <s v="Dakkhin Vangnahati, Boiragirchala, Sreepur, Gazipur, Bangladesh."/>
    <x v="12"/>
    <m/>
    <s v="17-06-2021"/>
    <n v="20215022458"/>
    <d v="1899-12-30T08:21:22"/>
    <d v="1899-12-30T00:00:00"/>
    <s v="P"/>
    <n v="0"/>
    <n v="0"/>
    <s v="General (DGWL)"/>
    <m/>
    <n v="1"/>
    <s v=""/>
    <s v=""/>
    <n v="1"/>
  </r>
  <r>
    <n v="983"/>
    <n v="27628"/>
    <n v="27628"/>
    <s v="MD. RAJIB HOSSAIN"/>
    <x v="50"/>
    <s v="Quality"/>
    <s v="Dakkhin Vangnahati, Boiragirchala, Sreepur, Gazipur, Bangladesh."/>
    <x v="5"/>
    <n v="311"/>
    <s v="17-06-2021"/>
    <n v="20215022459"/>
    <d v="1899-12-30T08:22:46"/>
    <d v="1899-12-30T00:00:00"/>
    <s v="P"/>
    <n v="0"/>
    <n v="0"/>
    <s v="General (DGWL)"/>
    <m/>
    <n v="1"/>
    <s v=""/>
    <s v=""/>
    <n v="1"/>
  </r>
  <r>
    <n v="984"/>
    <n v="27629"/>
    <n v="27629"/>
    <s v="RIFAT AHAMMED"/>
    <x v="50"/>
    <s v="Quality"/>
    <s v="Dakkhin Vangnahati, Boiragirchala, Sreepur, Gazipur, Bangladesh."/>
    <x v="5"/>
    <n v="303"/>
    <s v="17-06-2021"/>
    <n v="20215022460"/>
    <d v="1899-12-30T08:22:34"/>
    <d v="1899-12-30T00:00:00"/>
    <s v="P"/>
    <n v="0"/>
    <n v="0"/>
    <s v="General (DGWL)"/>
    <m/>
    <n v="1"/>
    <s v=""/>
    <s v=""/>
    <n v="1"/>
  </r>
  <r>
    <n v="985"/>
    <n v="27630"/>
    <n v="27630"/>
    <s v="MD. SAJIB HOSSAIN"/>
    <x v="50"/>
    <s v="Quality"/>
    <s v="Dakkhin Vangnahati, Boiragirchala, Sreepur, Gazipur, Bangladesh."/>
    <x v="12"/>
    <m/>
    <s v="17-06-2021"/>
    <n v="20215022461"/>
    <d v="1899-12-30T08:22:08"/>
    <d v="1899-12-30T00:00:00"/>
    <s v="P"/>
    <n v="0"/>
    <n v="0"/>
    <s v="General (DGWL)"/>
    <m/>
    <n v="1"/>
    <s v=""/>
    <s v=""/>
    <n v="1"/>
  </r>
  <r>
    <n v="986"/>
    <n v="27644"/>
    <n v="27644"/>
    <s v="DILRUBA AKTER"/>
    <x v="55"/>
    <s v="Production"/>
    <s v="Dakkhin Vangnahati, Boiragirchala, Sreepur, Gazipur, Bangladesh."/>
    <x v="12"/>
    <m/>
    <s v="17-06-2021"/>
    <n v="20215022465"/>
    <d v="1899-12-30T08:10:55"/>
    <d v="1899-12-30T00:00:00"/>
    <s v="P"/>
    <n v="0"/>
    <n v="0"/>
    <s v="General (DGWL)"/>
    <m/>
    <n v="1"/>
    <s v=""/>
    <s v=""/>
    <n v="1"/>
  </r>
  <r>
    <n v="987"/>
    <n v="27648"/>
    <n v="27648"/>
    <s v="RUMA AKTER"/>
    <x v="55"/>
    <s v="Production"/>
    <s v="Dakkhin Vangnahati, Boiragirchala, Sreepur, Gazipur, Bangladesh."/>
    <x v="12"/>
    <s v="P"/>
    <s v="17-06-2021"/>
    <n v="20215022467"/>
    <d v="1899-12-30T08:36:44"/>
    <d v="1899-12-30T00:00:00"/>
    <s v="D"/>
    <n v="6"/>
    <n v="0"/>
    <s v="General (DGWL)"/>
    <m/>
    <n v="1"/>
    <s v=""/>
    <s v=""/>
    <n v="1"/>
  </r>
  <r>
    <n v="988"/>
    <n v="27653"/>
    <n v="27653"/>
    <s v="NUNNHAR"/>
    <x v="55"/>
    <s v="Production"/>
    <s v="Dakkhin Vangnahati, Boiragirchala, Sreepur, Gazipur, Bangladesh."/>
    <x v="12"/>
    <m/>
    <s v="17-06-2021"/>
    <n v="20215022471"/>
    <d v="1899-12-30T00:00:00"/>
    <d v="1899-12-30T00:00:00"/>
    <s v="A"/>
    <n v="0"/>
    <n v="0"/>
    <s v="General (DGWL)"/>
    <m/>
    <s v=""/>
    <n v="1"/>
    <s v=""/>
    <n v="1"/>
  </r>
  <r>
    <n v="989"/>
    <n v="27655"/>
    <n v="27655"/>
    <s v="ASIA KHATUN"/>
    <x v="55"/>
    <s v="Production"/>
    <s v="Dakkhin Vangnahati, Boiragirchala, Sreepur, Gazipur, Bangladesh."/>
    <x v="12"/>
    <s v="P"/>
    <s v="17-06-2021"/>
    <n v="20215022472"/>
    <d v="1899-12-30T00:00:00"/>
    <d v="1899-12-30T00:00:00"/>
    <s v="A"/>
    <n v="0"/>
    <n v="0"/>
    <s v="General (DGWL)"/>
    <m/>
    <s v=""/>
    <n v="1"/>
    <s v=""/>
    <n v="1"/>
  </r>
  <r>
    <n v="990"/>
    <n v="27658"/>
    <n v="27658"/>
    <s v="RUPIYA BEGUM"/>
    <x v="48"/>
    <s v="Production"/>
    <s v="Dakkhin Vangnahati, Boiragirchala, Sreepur, Gazipur, Bangladesh."/>
    <x v="5"/>
    <n v="304"/>
    <s v="17-06-2021"/>
    <n v="20215022473"/>
    <d v="1899-12-30T08:19:13"/>
    <d v="1899-12-30T00:00:00"/>
    <s v="P"/>
    <n v="0"/>
    <n v="0"/>
    <s v="General (DGWL)"/>
    <m/>
    <n v="1"/>
    <s v=""/>
    <s v=""/>
    <n v="1"/>
  </r>
  <r>
    <n v="991"/>
    <n v="27669"/>
    <n v="27669"/>
    <s v="MISHU AKTER"/>
    <x v="48"/>
    <s v="Production"/>
    <s v="Dakkhin Vangnahati, Boiragirchala, Sreepur, Gazipur, Bangladesh."/>
    <x v="5"/>
    <n v="303"/>
    <s v="17-06-2021"/>
    <n v="20215022478"/>
    <d v="1899-12-30T08:08:26"/>
    <d v="1899-12-30T00:00:00"/>
    <s v="P"/>
    <n v="0"/>
    <n v="0"/>
    <s v="General (DGWL)"/>
    <m/>
    <n v="1"/>
    <s v=""/>
    <s v=""/>
    <n v="1"/>
  </r>
  <r>
    <n v="992"/>
    <n v="27672"/>
    <n v="27672"/>
    <s v="MD. ARIFUL ISLAM"/>
    <x v="47"/>
    <s v="Production"/>
    <s v="Dakkhin Vangnahati, Boiragirchala, Sreepur, Gazipur, Bangladesh."/>
    <x v="5"/>
    <n v="314"/>
    <s v="17-06-2021"/>
    <n v="20215022479"/>
    <d v="1899-12-30T08:35:14"/>
    <d v="1899-12-30T00:00:00"/>
    <s v="P"/>
    <n v="0"/>
    <n v="0"/>
    <s v="General (DGWL)"/>
    <m/>
    <n v="1"/>
    <s v=""/>
    <s v=""/>
    <n v="1"/>
  </r>
  <r>
    <n v="993"/>
    <n v="27680"/>
    <n v="27680"/>
    <s v="HAJERA KHATUN"/>
    <x v="42"/>
    <s v="Production"/>
    <s v="Dakkhin Vangnahati, Boiragirchala, Sreepur, Gazipur, Bangladesh."/>
    <x v="5"/>
    <n v="313"/>
    <s v="17-06-2021"/>
    <n v="20215022483"/>
    <d v="1899-12-30T08:23:13"/>
    <d v="1899-12-30T00:00:00"/>
    <s v="P"/>
    <n v="0"/>
    <n v="0"/>
    <s v="General (DGWL)"/>
    <m/>
    <n v="1"/>
    <s v=""/>
    <s v=""/>
    <n v="1"/>
  </r>
  <r>
    <n v="994"/>
    <n v="27683"/>
    <n v="27683"/>
    <s v="RAYHAN UDDIN BHUYA"/>
    <x v="54"/>
    <s v="Production"/>
    <s v="Dakkhin Vangnahati, Boiragirchala, Sreepur, Gazipur, Bangladesh."/>
    <x v="5"/>
    <n v="310"/>
    <s v="17-06-2021"/>
    <n v="20215022484"/>
    <d v="1899-12-30T08:26:28"/>
    <d v="1899-12-30T00:00:00"/>
    <s v="P"/>
    <n v="0"/>
    <n v="0"/>
    <s v="General (DGWL)"/>
    <m/>
    <n v="1"/>
    <s v=""/>
    <s v=""/>
    <n v="1"/>
  </r>
  <r>
    <n v="995"/>
    <n v="27691"/>
    <n v="27691"/>
    <s v="MST. MONIHAR PARVIN"/>
    <x v="50"/>
    <s v="Quality"/>
    <s v="Dakkhin Vangnahati, Boiragirchala, Sreepur, Gazipur, Bangladesh."/>
    <x v="4"/>
    <m/>
    <s v="17-06-2021"/>
    <n v="20215022485"/>
    <d v="1899-12-30T08:29:53"/>
    <d v="1899-12-30T00:00:00"/>
    <s v="P"/>
    <n v="0"/>
    <n v="0"/>
    <s v="General (DGWL)"/>
    <m/>
    <n v="1"/>
    <s v=""/>
    <s v=""/>
    <n v="1"/>
  </r>
  <r>
    <n v="996"/>
    <n v="27692"/>
    <n v="27692"/>
    <s v="ROHMOT ULLAH"/>
    <x v="61"/>
    <s v="Production"/>
    <s v="Dakkhin Vangnahati, Boiragirchala, Sreepur, Gazipur, Bangladesh."/>
    <x v="12"/>
    <s v="P"/>
    <s v="17-06-2021"/>
    <n v="20215022486"/>
    <d v="1899-12-30T08:18:22"/>
    <d v="1899-12-30T00:00:00"/>
    <s v="P"/>
    <n v="0"/>
    <n v="0"/>
    <s v="General (DGWL)"/>
    <m/>
    <n v="1"/>
    <s v=""/>
    <s v=""/>
    <n v="1"/>
  </r>
  <r>
    <n v="997"/>
    <n v="27750"/>
    <n v="27750"/>
    <s v="MST. BANU BEGUM"/>
    <x v="55"/>
    <s v="Production"/>
    <s v="Dakkhin Vangnahati, Boiragirchala, Sreepur, Gazipur, Bangladesh."/>
    <x v="12"/>
    <m/>
    <s v="17-06-2021"/>
    <n v="20215022489"/>
    <d v="1899-12-30T08:34:39"/>
    <d v="1899-12-30T00:00:00"/>
    <s v="P"/>
    <n v="0"/>
    <n v="0"/>
    <s v="General (DGWL)"/>
    <m/>
    <n v="1"/>
    <s v=""/>
    <s v=""/>
    <n v="1"/>
  </r>
  <r>
    <n v="998"/>
    <n v="27758"/>
    <n v="27758"/>
    <s v="HAJERA BEGUM"/>
    <x v="55"/>
    <s v="Production"/>
    <s v="Dakkhin Vangnahati, Boiragirchala, Sreepur, Gazipur, Bangladesh."/>
    <x v="12"/>
    <s v="P"/>
    <s v="17-06-2021"/>
    <n v="20215022495"/>
    <d v="1899-12-30T08:40:20"/>
    <d v="1899-12-30T00:00:00"/>
    <s v="D"/>
    <n v="10"/>
    <n v="0"/>
    <s v="General (DGWL)"/>
    <m/>
    <n v="1"/>
    <s v=""/>
    <s v=""/>
    <n v="1"/>
  </r>
  <r>
    <n v="999"/>
    <n v="27764"/>
    <n v="27764"/>
    <s v="MST. SABINA KHATUN"/>
    <x v="48"/>
    <s v="Production"/>
    <s v="Dakkhin Vangnahati, Boiragirchala, Sreepur, Gazipur, Bangladesh."/>
    <x v="5"/>
    <n v="311"/>
    <s v="17-06-2021"/>
    <n v="20215022497"/>
    <d v="1899-12-30T08:31:29"/>
    <d v="1899-12-30T00:00:00"/>
    <s v="P"/>
    <n v="0"/>
    <n v="0"/>
    <s v="General (DGWL)"/>
    <m/>
    <n v="1"/>
    <s v=""/>
    <s v=""/>
    <n v="1"/>
  </r>
  <r>
    <n v="1000"/>
    <n v="27767"/>
    <n v="27767"/>
    <s v="MST. AMINA KHATUN"/>
    <x v="55"/>
    <s v="Production"/>
    <s v="Dakkhin Vangnahati, Boiragirchala, Sreepur, Gazipur, Bangladesh."/>
    <x v="12"/>
    <m/>
    <s v="17-06-2021"/>
    <n v="20215022498"/>
    <d v="1899-12-30T08:24:55"/>
    <d v="1899-12-30T00:00:00"/>
    <s v="P"/>
    <n v="0"/>
    <n v="0"/>
    <s v="General (DGWL)"/>
    <m/>
    <n v="1"/>
    <s v=""/>
    <s v=""/>
    <n v="1"/>
  </r>
  <r>
    <n v="1001"/>
    <n v="27771"/>
    <n v="27771"/>
    <s v="RAKIB"/>
    <x v="59"/>
    <s v="Production"/>
    <s v="Dakkhin Vangnahati, Boiragirchala, Sreepur, Gazipur, Bangladesh."/>
    <x v="4"/>
    <m/>
    <s v="17-06-2021"/>
    <n v="20215022500"/>
    <d v="1899-12-30T08:24:55"/>
    <d v="1899-12-30T00:00:00"/>
    <s v="P"/>
    <n v="0"/>
    <n v="0"/>
    <s v="General (DGWL)"/>
    <m/>
    <n v="1"/>
    <s v=""/>
    <s v=""/>
    <n v="1"/>
  </r>
  <r>
    <n v="1002"/>
    <n v="27773"/>
    <n v="27773"/>
    <s v="MITU"/>
    <x v="42"/>
    <s v="Production"/>
    <s v="Dakkhin Vangnahati, Boiragirchala, Sreepur, Gazipur, Bangladesh."/>
    <x v="5"/>
    <n v="303"/>
    <s v="17-06-2021"/>
    <n v="20215022501"/>
    <d v="1899-12-30T08:15:40"/>
    <d v="1899-12-30T00:00:00"/>
    <s v="P"/>
    <n v="0"/>
    <n v="0"/>
    <s v="General (DGWL)"/>
    <m/>
    <n v="1"/>
    <s v=""/>
    <s v=""/>
    <n v="1"/>
  </r>
  <r>
    <n v="1003"/>
    <n v="27823"/>
    <n v="27823"/>
    <s v="MD. NAZIM UDDIN"/>
    <x v="48"/>
    <s v="Production"/>
    <s v="Dakkhin Vangnahati, Boiragirchala, Sreepur, Gazipur, Bangladesh."/>
    <x v="5"/>
    <n v="310"/>
    <s v="17-06-2021"/>
    <n v="20215022504"/>
    <d v="1899-12-30T08:35:29"/>
    <d v="1899-12-30T00:00:00"/>
    <s v="P"/>
    <n v="0"/>
    <n v="0"/>
    <s v="General (DGWL)"/>
    <m/>
    <n v="1"/>
    <s v=""/>
    <s v=""/>
    <n v="1"/>
  </r>
  <r>
    <n v="1004"/>
    <n v="27843"/>
    <n v="27843"/>
    <s v="MD. MAMUN MIA"/>
    <x v="71"/>
    <s v="Production"/>
    <s v="Dakkhin Vangnahati, Boiragirchala, Sreepur, Gazipur, Bangladesh."/>
    <x v="4"/>
    <m/>
    <s v="17-06-2021"/>
    <n v="20215022512"/>
    <d v="1899-12-30T08:26:19"/>
    <d v="1899-12-30T00:00:00"/>
    <s v="P"/>
    <n v="0"/>
    <n v="0"/>
    <s v="General (DGWL)"/>
    <m/>
    <n v="1"/>
    <s v=""/>
    <s v=""/>
    <n v="1"/>
  </r>
  <r>
    <n v="1005"/>
    <n v="27722"/>
    <n v="27722"/>
    <s v="MOSUMI PARVIN"/>
    <x v="50"/>
    <s v="Quality"/>
    <s v="Dakkhin Vangnahati, Boiragirchala, Sreepur, Gazipur, Bangladesh."/>
    <x v="12"/>
    <m/>
    <s v="17-06-2021"/>
    <n v="20215022513"/>
    <d v="1899-12-30T08:31:08"/>
    <d v="1899-12-30T00:00:00"/>
    <s v="P"/>
    <n v="0"/>
    <n v="0"/>
    <s v="General (DGWL)"/>
    <m/>
    <n v="1"/>
    <s v=""/>
    <s v=""/>
    <n v="1"/>
  </r>
  <r>
    <n v="1006"/>
    <n v="27724"/>
    <n v="27724"/>
    <s v="MOSUMI AKTER"/>
    <x v="48"/>
    <s v="Production"/>
    <s v="Dakkhin Vangnahati, Boiragirchala, Sreepur, Gazipur, Bangladesh."/>
    <x v="5"/>
    <n v="303"/>
    <s v="17-06-2021"/>
    <n v="20215022514"/>
    <d v="1899-12-30T08:19:12"/>
    <d v="1899-12-30T00:00:00"/>
    <s v="P"/>
    <n v="0"/>
    <n v="0"/>
    <s v="General (DGWL)"/>
    <m/>
    <n v="1"/>
    <s v=""/>
    <s v=""/>
    <n v="1"/>
  </r>
  <r>
    <n v="1007"/>
    <n v="27725"/>
    <n v="27725"/>
    <s v="SHIPA AKTER"/>
    <x v="42"/>
    <s v="Production"/>
    <s v="Dakkhin Vangnahati, Boiragirchala, Sreepur, Gazipur, Bangladesh."/>
    <x v="5"/>
    <n v="307"/>
    <s v="17-06-2021"/>
    <n v="20215022515"/>
    <d v="1899-12-30T00:00:00"/>
    <d v="1899-12-30T00:00:00"/>
    <s v="A"/>
    <n v="0"/>
    <n v="0"/>
    <s v="General (DGWL)"/>
    <m/>
    <s v=""/>
    <n v="1"/>
    <s v=""/>
    <n v="1"/>
  </r>
  <r>
    <n v="1008"/>
    <n v="27775"/>
    <n v="27775"/>
    <s v="MD. RUBEL MIA RATUL"/>
    <x v="42"/>
    <s v="Production"/>
    <s v="Dakkhin Vangnahati, Boiragirchala, Sreepur, Gazipur, Bangladesh."/>
    <x v="5"/>
    <n v="303"/>
    <s v="17-06-2021"/>
    <n v="20215022517"/>
    <d v="1899-12-30T08:31:18"/>
    <d v="1899-12-30T00:00:00"/>
    <s v="P"/>
    <n v="0"/>
    <n v="0"/>
    <s v="General (DGWL)"/>
    <m/>
    <n v="1"/>
    <s v=""/>
    <s v=""/>
    <n v="1"/>
  </r>
  <r>
    <n v="1009"/>
    <n v="27777"/>
    <n v="27777"/>
    <s v="AFIA AKTER JOSHNA"/>
    <x v="42"/>
    <s v="Production"/>
    <s v="Dakkhin Vangnahati, Boiragirchala, Sreepur, Gazipur, Bangladesh."/>
    <x v="5"/>
    <n v="308"/>
    <s v="17-06-2021"/>
    <n v="20215022519"/>
    <d v="1899-12-30T08:19:37"/>
    <d v="1899-12-30T00:00:00"/>
    <s v="P"/>
    <n v="0"/>
    <n v="0"/>
    <s v="General (DGWL)"/>
    <m/>
    <n v="1"/>
    <s v=""/>
    <s v=""/>
    <n v="1"/>
  </r>
  <r>
    <n v="1010"/>
    <n v="27778"/>
    <n v="27778"/>
    <s v="KHADIZA AKTER ETI"/>
    <x v="42"/>
    <s v="Production"/>
    <s v="Dakkhin Vangnahati, Boiragirchala, Sreepur, Gazipur, Bangladesh."/>
    <x v="5"/>
    <n v="308"/>
    <s v="17-06-2021"/>
    <n v="20215022520"/>
    <d v="1899-12-30T08:34:19"/>
    <d v="1899-12-30T00:00:00"/>
    <s v="P"/>
    <n v="0"/>
    <n v="0"/>
    <s v="General (DGWL)"/>
    <m/>
    <n v="1"/>
    <s v=""/>
    <s v=""/>
    <n v="1"/>
  </r>
  <r>
    <n v="1011"/>
    <n v="27780"/>
    <n v="27780"/>
    <s v="MD. ROBIN PROMANIK"/>
    <x v="50"/>
    <s v="Quality"/>
    <s v="Dakkhin Vangnahati, Boiragirchala, Sreepur, Gazipur, Bangladesh."/>
    <x v="12"/>
    <m/>
    <s v="17-06-2021"/>
    <n v="20215022522"/>
    <d v="1899-12-30T08:33:54"/>
    <d v="1899-12-30T00:00:00"/>
    <s v="P"/>
    <n v="0"/>
    <n v="0"/>
    <s v="General (DGWL)"/>
    <m/>
    <n v="1"/>
    <s v=""/>
    <s v=""/>
    <n v="1"/>
  </r>
  <r>
    <n v="1012"/>
    <n v="27803"/>
    <n v="27803"/>
    <s v="MD. JULHAS MIA"/>
    <x v="59"/>
    <s v="Production"/>
    <s v="Dakkhin Vangnahati, Boiragirchala, Sreepur, Gazipur, Bangladesh."/>
    <x v="4"/>
    <m/>
    <s v="17-06-2021"/>
    <n v="20215022523"/>
    <d v="1899-12-30T08:16:06"/>
    <d v="1899-12-30T00:00:00"/>
    <s v="P"/>
    <n v="0"/>
    <n v="0"/>
    <s v="General (DGWL)"/>
    <m/>
    <n v="1"/>
    <s v=""/>
    <s v=""/>
    <n v="1"/>
  </r>
  <r>
    <n v="1013"/>
    <n v="27873"/>
    <n v="27873"/>
    <s v="SHILPI AKTER"/>
    <x v="55"/>
    <s v="Production"/>
    <s v="Dakkhin Vangnahati, Boiragirchala, Sreepur, Gazipur, Bangladesh."/>
    <x v="12"/>
    <m/>
    <s v="17-06-2021"/>
    <n v="20215022524"/>
    <d v="1899-12-30T08:31:40"/>
    <d v="1899-12-30T00:00:00"/>
    <s v="P"/>
    <n v="0"/>
    <n v="0"/>
    <s v="General (DGWL)"/>
    <m/>
    <n v="1"/>
    <s v=""/>
    <s v=""/>
    <n v="1"/>
  </r>
  <r>
    <n v="1014"/>
    <n v="27886"/>
    <n v="27886"/>
    <s v="AKLIMA KHATUN"/>
    <x v="55"/>
    <s v="Production"/>
    <s v="Dakkhin Vangnahati, Boiragirchala, Sreepur, Gazipur, Bangladesh."/>
    <x v="12"/>
    <m/>
    <s v="17-06-2021"/>
    <n v="20215022527"/>
    <d v="1899-12-30T08:24:35"/>
    <d v="1899-12-30T00:00:00"/>
    <s v="P"/>
    <n v="0"/>
    <n v="0"/>
    <s v="General (DGWL)"/>
    <m/>
    <n v="1"/>
    <s v=""/>
    <s v=""/>
    <n v="1"/>
  </r>
  <r>
    <n v="1015"/>
    <n v="27889"/>
    <n v="27889"/>
    <s v="MD: RUBEL MIA"/>
    <x v="55"/>
    <s v="Production"/>
    <s v="Dakkhin Vangnahati, Boiragirchala, Sreepur, Gazipur, Bangladesh."/>
    <x v="12"/>
    <m/>
    <s v="17-06-2021"/>
    <n v="20215022530"/>
    <d v="1899-12-30T08:36:03"/>
    <d v="1899-12-30T00:00:00"/>
    <s v="D"/>
    <n v="6"/>
    <n v="0"/>
    <s v="General (DGWL)"/>
    <m/>
    <n v="1"/>
    <s v=""/>
    <s v=""/>
    <n v="1"/>
  </r>
  <r>
    <n v="1016"/>
    <n v="27896"/>
    <n v="27896"/>
    <s v="HAPPY AKTER"/>
    <x v="55"/>
    <s v="Production"/>
    <s v="Dakkhin Vangnahati, Boiragirchala, Sreepur, Gazipur, Bangladesh."/>
    <x v="12"/>
    <m/>
    <s v="17-06-2021"/>
    <n v="20215022532"/>
    <d v="1899-12-30T08:25:25"/>
    <d v="1899-12-30T00:00:00"/>
    <s v="P"/>
    <n v="0"/>
    <n v="0"/>
    <s v="General (DGWL)"/>
    <m/>
    <n v="1"/>
    <s v=""/>
    <s v=""/>
    <n v="1"/>
  </r>
  <r>
    <n v="1017"/>
    <n v="27894"/>
    <n v="27894"/>
    <s v="SADEKUL ISLAM"/>
    <x v="55"/>
    <s v="Production"/>
    <s v="Dakkhin Vangnahati, Boiragirchala, Sreepur, Gazipur, Bangladesh."/>
    <x v="12"/>
    <s v="P"/>
    <s v="17-06-2021"/>
    <n v="20215022533"/>
    <d v="1899-12-30T08:29:21"/>
    <d v="1899-12-30T00:00:00"/>
    <s v="P"/>
    <n v="0"/>
    <n v="0"/>
    <s v="General (DGWL)"/>
    <m/>
    <n v="1"/>
    <s v=""/>
    <s v=""/>
    <n v="1"/>
  </r>
  <r>
    <n v="1018"/>
    <n v="27902"/>
    <n v="27902"/>
    <s v="ASMA AKTER"/>
    <x v="48"/>
    <s v="Production"/>
    <s v="Dakkhin Vangnahati, Boiragirchala, Sreepur, Gazipur, Bangladesh."/>
    <x v="5"/>
    <n v="315"/>
    <s v="17-06-2021"/>
    <n v="20215022539"/>
    <d v="1899-12-30T07:59:32"/>
    <d v="1899-12-30T00:00:00"/>
    <s v="P"/>
    <n v="0"/>
    <n v="0"/>
    <s v="General (DGWL)"/>
    <m/>
    <n v="1"/>
    <s v=""/>
    <s v=""/>
    <n v="1"/>
  </r>
  <r>
    <n v="1019"/>
    <n v="27903"/>
    <n v="27903"/>
    <s v="MD. MAJHARUL ISLAM"/>
    <x v="48"/>
    <s v="Production"/>
    <s v="Dakkhin Vangnahati, Boiragirchala, Sreepur, Gazipur, Bangladesh."/>
    <x v="5"/>
    <n v="312"/>
    <s v="17-06-2021"/>
    <n v="20215022540"/>
    <d v="1899-12-30T08:21:56"/>
    <d v="1899-12-30T00:00:00"/>
    <s v="P"/>
    <n v="0"/>
    <n v="0"/>
    <s v="General (DGWL)"/>
    <m/>
    <n v="1"/>
    <s v=""/>
    <s v=""/>
    <n v="1"/>
  </r>
  <r>
    <n v="1020"/>
    <n v="27909"/>
    <n v="27909"/>
    <s v="HAFIJA"/>
    <x v="42"/>
    <s v="Production"/>
    <s v="Dakkhin Vangnahati, Boiragirchala, Sreepur, Gazipur, Bangladesh."/>
    <x v="5"/>
    <n v="308"/>
    <s v="17-06-2021"/>
    <n v="20215022541"/>
    <d v="1899-12-30T08:27:12"/>
    <d v="1899-12-30T00:00:00"/>
    <s v="P"/>
    <n v="0"/>
    <n v="0"/>
    <s v="General (DGWL)"/>
    <m/>
    <n v="1"/>
    <s v=""/>
    <s v=""/>
    <n v="1"/>
  </r>
  <r>
    <n v="1021"/>
    <n v="27912"/>
    <n v="27912"/>
    <s v="MST. SATHI AKTER"/>
    <x v="42"/>
    <s v="Production"/>
    <s v="Dakkhin Vangnahati, Boiragirchala, Sreepur, Gazipur, Bangladesh."/>
    <x v="5"/>
    <n v="308"/>
    <s v="17-06-2021"/>
    <n v="20215022542"/>
    <d v="1899-12-30T08:18:57"/>
    <d v="1899-12-30T00:00:00"/>
    <s v="P"/>
    <n v="0"/>
    <n v="0"/>
    <s v="General (DGWL)"/>
    <m/>
    <n v="1"/>
    <s v=""/>
    <s v=""/>
    <n v="1"/>
  </r>
  <r>
    <n v="1022"/>
    <n v="27914"/>
    <n v="27914"/>
    <s v="MD. ABDULLAH"/>
    <x v="42"/>
    <s v="Production"/>
    <s v="Dakkhin Vangnahati, Boiragirchala, Sreepur, Gazipur, Bangladesh."/>
    <x v="5"/>
    <n v="305"/>
    <s v="17-06-2021"/>
    <n v="20215022543"/>
    <d v="1899-12-30T08:27:00"/>
    <d v="1899-12-30T00:00:00"/>
    <s v="P"/>
    <n v="0"/>
    <n v="0"/>
    <s v="General (DGWL)"/>
    <m/>
    <n v="1"/>
    <s v=""/>
    <s v=""/>
    <n v="1"/>
  </r>
  <r>
    <n v="1023"/>
    <n v="27917"/>
    <n v="27917"/>
    <s v="MD. MASHUD SHEIKH"/>
    <x v="52"/>
    <s v="Production"/>
    <s v="Dakkhin Vangnahati, Boiragirchala, Sreepur, Gazipur, Bangladesh."/>
    <x v="5"/>
    <n v="307"/>
    <s v="17-06-2021"/>
    <n v="20215022544"/>
    <d v="1899-12-30T00:00:00"/>
    <d v="1899-12-30T00:00:00"/>
    <s v="A"/>
    <n v="0"/>
    <n v="0"/>
    <s v="General (DGWL)"/>
    <m/>
    <s v=""/>
    <n v="1"/>
    <s v=""/>
    <n v="1"/>
  </r>
  <r>
    <n v="1024"/>
    <n v="27868"/>
    <n v="27868"/>
    <s v="MAJEDA AKTER"/>
    <x v="48"/>
    <s v="Production"/>
    <s v="Dakkhin Vangnahati, Boiragirchala, Sreepur, Gazipur, Bangladesh."/>
    <x v="12"/>
    <m/>
    <s v="17-06-2021"/>
    <n v="20215022547"/>
    <d v="1899-12-30T08:44:01"/>
    <d v="1899-12-30T00:00:00"/>
    <s v="D"/>
    <n v="14"/>
    <n v="0"/>
    <s v="General (DGWL)"/>
    <m/>
    <n v="1"/>
    <s v=""/>
    <s v=""/>
    <n v="1"/>
  </r>
  <r>
    <n v="1025"/>
    <n v="27869"/>
    <n v="27869"/>
    <s v="NILA"/>
    <x v="42"/>
    <s v="Production"/>
    <s v="Dakkhin Vangnahati, Boiragirchala, Sreepur, Gazipur, Bangladesh."/>
    <x v="5"/>
    <n v="315"/>
    <s v="17-06-2021"/>
    <n v="20215022548"/>
    <d v="1899-12-30T08:20:40"/>
    <d v="1899-12-30T00:00:00"/>
    <s v="P"/>
    <n v="0"/>
    <n v="0"/>
    <s v="General (DGWL)"/>
    <m/>
    <n v="1"/>
    <s v=""/>
    <s v=""/>
    <n v="1"/>
  </r>
  <r>
    <n v="1026"/>
    <n v="27949"/>
    <n v="27949"/>
    <s v="HALEMA AKTER"/>
    <x v="55"/>
    <s v="Production"/>
    <s v="Dakkhin Vangnahati, Boiragirchala, Sreepur, Gazipur, Bangladesh."/>
    <x v="12"/>
    <m/>
    <s v="17-06-2021"/>
    <n v="20215022552"/>
    <d v="1899-12-30T08:30:00"/>
    <d v="1899-12-30T00:00:00"/>
    <s v="P"/>
    <n v="0"/>
    <n v="0"/>
    <s v="General (DGWL)"/>
    <m/>
    <n v="1"/>
    <s v=""/>
    <s v=""/>
    <n v="1"/>
  </r>
  <r>
    <n v="1027"/>
    <n v="27957"/>
    <n v="27957"/>
    <s v="ENATULLAH"/>
    <x v="50"/>
    <s v="Quality"/>
    <s v="Dakkhin Vangnahati, Boiragirchala, Sreepur, Gazipur, Bangladesh."/>
    <x v="5"/>
    <n v="306"/>
    <s v="17-06-2021"/>
    <n v="20215022556"/>
    <d v="1899-12-30T08:37:58"/>
    <d v="1899-12-30T00:00:00"/>
    <s v="D"/>
    <n v="7"/>
    <n v="0"/>
    <s v="General (DGWL)"/>
    <m/>
    <n v="1"/>
    <s v=""/>
    <s v=""/>
    <n v="1"/>
  </r>
  <r>
    <n v="1028"/>
    <n v="27940"/>
    <n v="27940"/>
    <s v="MST. HABIBA KHATUN"/>
    <x v="48"/>
    <s v="Production"/>
    <s v="Dakkhin Vangnahati, Boiragirchala, Sreepur, Gazipur, Bangladesh."/>
    <x v="5"/>
    <n v="311"/>
    <s v="17-06-2021"/>
    <n v="20215022562"/>
    <d v="1899-12-30T08:31:52"/>
    <d v="1899-12-30T00:00:00"/>
    <s v="P"/>
    <n v="0"/>
    <n v="0"/>
    <s v="General (DGWL)"/>
    <m/>
    <n v="1"/>
    <s v=""/>
    <s v=""/>
    <n v="1"/>
  </r>
  <r>
    <n v="1029"/>
    <n v="27942"/>
    <n v="27942"/>
    <s v="YOUSUB ALI"/>
    <x v="42"/>
    <s v="Production"/>
    <s v="Dakkhin Vangnahati, Boiragirchala, Sreepur, Gazipur, Bangladesh."/>
    <x v="5"/>
    <n v="305"/>
    <s v="17-06-2021"/>
    <n v="20215022564"/>
    <d v="1899-12-30T08:27:41"/>
    <d v="1899-12-30T00:00:00"/>
    <s v="P"/>
    <n v="0"/>
    <n v="0"/>
    <s v="General (DGWL)"/>
    <m/>
    <n v="1"/>
    <s v=""/>
    <s v=""/>
    <n v="1"/>
  </r>
  <r>
    <n v="1030"/>
    <n v="27947"/>
    <n v="27947"/>
    <s v="MD. RIDOY MIA"/>
    <x v="55"/>
    <s v="Production"/>
    <s v="Dakkhin Vangnahati, Boiragirchala, Sreepur, Gazipur, Bangladesh."/>
    <x v="12"/>
    <m/>
    <s v="17-06-2021"/>
    <n v="20215022568"/>
    <d v="1899-12-30T08:29:53"/>
    <d v="1899-12-30T00:00:00"/>
    <s v="P"/>
    <n v="0"/>
    <n v="0"/>
    <s v="General (DGWL)"/>
    <m/>
    <n v="1"/>
    <s v=""/>
    <s v=""/>
    <n v="1"/>
  </r>
  <r>
    <n v="1031"/>
    <n v="27950"/>
    <n v="27950"/>
    <s v="MST. ROZINA AKTER"/>
    <x v="55"/>
    <s v="Production"/>
    <s v="Dakkhin Vangnahati, Boiragirchala, Sreepur, Gazipur, Bangladesh."/>
    <x v="12"/>
    <s v="P"/>
    <s v="17-06-2021"/>
    <n v="20215022569"/>
    <d v="1899-12-30T08:28:49"/>
    <d v="1899-12-30T00:00:00"/>
    <s v="P"/>
    <n v="0"/>
    <n v="0"/>
    <s v="General (DGWL)"/>
    <m/>
    <n v="1"/>
    <s v=""/>
    <s v=""/>
    <n v="1"/>
  </r>
  <r>
    <n v="1032"/>
    <n v="27952"/>
    <n v="27952"/>
    <s v="MITU KHATUN"/>
    <x v="48"/>
    <s v="Production"/>
    <s v="Dakkhin Vangnahati, Boiragirchala, Sreepur, Gazipur, Bangladesh."/>
    <x v="5"/>
    <n v="307"/>
    <s v="17-06-2021"/>
    <n v="20215022572"/>
    <d v="1899-12-30T08:22:03"/>
    <d v="1899-12-30T00:00:00"/>
    <s v="P"/>
    <n v="0"/>
    <n v="0"/>
    <s v="General (DGWL)"/>
    <m/>
    <n v="1"/>
    <s v=""/>
    <s v=""/>
    <n v="1"/>
  </r>
  <r>
    <n v="1033"/>
    <n v="27958"/>
    <n v="27958"/>
    <s v="MD. MIZAN MIA"/>
    <x v="55"/>
    <s v="Production"/>
    <s v="Dakkhin Vangnahati, Boiragirchala, Sreepur, Gazipur, Bangladesh."/>
    <x v="12"/>
    <m/>
    <s v="17-06-2021"/>
    <n v="20215022574"/>
    <d v="1899-12-30T08:38:46"/>
    <d v="1899-12-30T00:00:00"/>
    <s v="D"/>
    <n v="8"/>
    <n v="0"/>
    <s v="General (DGWL)"/>
    <m/>
    <n v="1"/>
    <s v=""/>
    <s v=""/>
    <n v="1"/>
  </r>
  <r>
    <n v="1034"/>
    <n v="27963"/>
    <n v="27963"/>
    <s v="MST. NURUNNAHER"/>
    <x v="55"/>
    <s v="Production"/>
    <s v="Dakkhin Vangnahati, Boiragirchala, Sreepur, Gazipur, Bangladesh."/>
    <x v="12"/>
    <m/>
    <s v="17-06-2021"/>
    <n v="20215022577"/>
    <d v="1899-12-30T00:00:00"/>
    <d v="1899-12-30T00:00:00"/>
    <s v="A"/>
    <n v="0"/>
    <n v="0"/>
    <s v="General (DGWL)"/>
    <m/>
    <s v=""/>
    <n v="1"/>
    <s v=""/>
    <n v="1"/>
  </r>
  <r>
    <n v="1035"/>
    <n v="27974"/>
    <n v="27974"/>
    <s v="RUMIA KHATUN"/>
    <x v="42"/>
    <s v="Production"/>
    <s v="Dakkhin Vangnahati, Boiragirchala, Sreepur, Gazipur, Bangladesh."/>
    <x v="5"/>
    <n v="306"/>
    <s v="17-06-2021"/>
    <n v="20215022584"/>
    <d v="1899-12-30T08:20:51"/>
    <d v="1899-12-30T00:00:00"/>
    <s v="P"/>
    <n v="0"/>
    <n v="0"/>
    <s v="General (DGWL)"/>
    <m/>
    <n v="1"/>
    <s v=""/>
    <s v=""/>
    <n v="1"/>
  </r>
  <r>
    <n v="1036"/>
    <n v="27977"/>
    <n v="27977"/>
    <s v="KHADIZA"/>
    <x v="48"/>
    <s v="Production"/>
    <s v="Dakkhin Vangnahati, Boiragirchala, Sreepur, Gazipur, Bangladesh."/>
    <x v="5"/>
    <n v="304"/>
    <s v="17-06-2021"/>
    <n v="20215022586"/>
    <d v="1899-12-30T08:22:49"/>
    <d v="1899-12-30T00:00:00"/>
    <s v="P"/>
    <n v="0"/>
    <n v="0"/>
    <s v="General (DGWL)"/>
    <m/>
    <n v="1"/>
    <s v=""/>
    <s v=""/>
    <n v="1"/>
  </r>
  <r>
    <n v="1037"/>
    <n v="27980"/>
    <n v="27980"/>
    <s v="MD. ARMAN"/>
    <x v="50"/>
    <s v="Quality"/>
    <s v="Dakkhin Vangnahati, Boiragirchala, Sreepur, Gazipur, Bangladesh."/>
    <x v="5"/>
    <n v="313"/>
    <s v="17-06-2021"/>
    <n v="20215022588"/>
    <d v="1899-12-30T08:31:10"/>
    <d v="1899-12-30T00:00:00"/>
    <s v="P"/>
    <n v="0"/>
    <n v="0"/>
    <s v="General (DGWL)"/>
    <m/>
    <n v="1"/>
    <s v=""/>
    <s v=""/>
    <n v="1"/>
  </r>
  <r>
    <n v="1038"/>
    <n v="27971"/>
    <n v="27971"/>
    <s v="NADIYA AKTER"/>
    <x v="48"/>
    <s v="Production"/>
    <s v="Dakkhin Vangnahati, Boiragirchala, Sreepur, Gazipur, Bangladesh."/>
    <x v="5"/>
    <n v="310"/>
    <s v="17-06-2021"/>
    <n v="20215022590"/>
    <d v="1899-12-30T08:26:29"/>
    <d v="1899-12-30T00:00:00"/>
    <s v="P"/>
    <n v="0"/>
    <n v="0"/>
    <s v="General (DGWL)"/>
    <m/>
    <n v="1"/>
    <s v=""/>
    <s v=""/>
    <n v="1"/>
  </r>
  <r>
    <n v="1039"/>
    <n v="27973"/>
    <n v="27973"/>
    <s v="MD. SORIFUL ISLAM"/>
    <x v="48"/>
    <s v="Production"/>
    <s v="Dakkhin Vangnahati, Boiragirchala, Sreepur, Gazipur, Bangladesh."/>
    <x v="5"/>
    <n v="310"/>
    <s v="17-06-2021"/>
    <n v="20215022591"/>
    <d v="1899-12-30T08:26:52"/>
    <d v="1899-12-30T00:00:00"/>
    <s v="P"/>
    <n v="0"/>
    <n v="0"/>
    <s v="General (DGWL)"/>
    <m/>
    <n v="1"/>
    <s v=""/>
    <s v=""/>
    <n v="1"/>
  </r>
  <r>
    <n v="1040"/>
    <n v="27978"/>
    <n v="27978"/>
    <s v="MARUFA AKTER"/>
    <x v="50"/>
    <s v="Quality"/>
    <s v="Dakkhin Vangnahati, Boiragirchala, Sreepur, Gazipur, Bangladesh."/>
    <x v="5"/>
    <n v="303"/>
    <s v="17-06-2021"/>
    <n v="20215022593"/>
    <d v="1899-12-30T08:28:49"/>
    <d v="1899-12-30T00:00:00"/>
    <s v="P"/>
    <n v="0"/>
    <n v="0"/>
    <s v="General (DGWL)"/>
    <m/>
    <n v="1"/>
    <s v=""/>
    <s v=""/>
    <n v="1"/>
  </r>
  <r>
    <n v="1041"/>
    <n v="27981"/>
    <n v="27981"/>
    <s v="ABDUL FAHAD RANA"/>
    <x v="65"/>
    <s v="Quality"/>
    <s v="Dakkhin Vangnahati, Boiragirchala, Sreepur, Gazipur, Bangladesh."/>
    <x v="5"/>
    <n v="310"/>
    <s v="17-06-2021"/>
    <n v="20215022594"/>
    <d v="1899-12-30T08:24:19"/>
    <d v="1899-12-30T00:00:00"/>
    <s v="P"/>
    <n v="0"/>
    <n v="0"/>
    <s v="General (DGWL)"/>
    <m/>
    <n v="1"/>
    <s v=""/>
    <s v=""/>
    <n v="1"/>
  </r>
  <r>
    <n v="1042"/>
    <n v="27982"/>
    <n v="27982"/>
    <s v="RABIYA AKTER"/>
    <x v="50"/>
    <s v="Quality"/>
    <s v="Dakkhin Vangnahati, Boiragirchala, Sreepur, Gazipur, Bangladesh."/>
    <x v="5"/>
    <n v="302"/>
    <s v="17-06-2021"/>
    <n v="20215022595"/>
    <d v="1899-12-30T08:25:17"/>
    <d v="1899-12-30T00:00:00"/>
    <s v="P"/>
    <n v="0"/>
    <n v="0"/>
    <s v="General (DGWL)"/>
    <m/>
    <n v="1"/>
    <s v=""/>
    <s v=""/>
    <n v="1"/>
  </r>
  <r>
    <n v="1043"/>
    <n v="27984"/>
    <n v="27984"/>
    <s v="MD. MUKTER JOWERDDER"/>
    <x v="59"/>
    <s v="Production"/>
    <s v="Dakkhin Vangnahati, Boiragirchala, Sreepur, Gazipur, Bangladesh."/>
    <x v="4"/>
    <m/>
    <s v="17-06-2021"/>
    <n v="20215022596"/>
    <d v="1899-12-30T08:29:08"/>
    <d v="1899-12-30T00:00:00"/>
    <s v="P"/>
    <n v="0"/>
    <n v="0"/>
    <s v="General (DGWL)"/>
    <m/>
    <n v="1"/>
    <s v=""/>
    <s v=""/>
    <n v="1"/>
  </r>
  <r>
    <n v="1044"/>
    <n v="27986"/>
    <n v="27986"/>
    <s v="MST. ALPINA AKTER"/>
    <x v="42"/>
    <s v="Production"/>
    <s v="Dakkhin Vangnahati, Boiragirchala, Sreepur, Gazipur, Bangladesh."/>
    <x v="5"/>
    <n v="315"/>
    <s v="17-06-2021"/>
    <n v="20215022599"/>
    <d v="1899-12-30T08:14:18"/>
    <d v="1899-12-30T00:00:00"/>
    <s v="P"/>
    <n v="0"/>
    <n v="0"/>
    <s v="General (DGWL)"/>
    <m/>
    <n v="1"/>
    <s v=""/>
    <s v=""/>
    <n v="1"/>
  </r>
  <r>
    <n v="1045"/>
    <n v="27988"/>
    <n v="27988"/>
    <s v="MD. RASHIDUL ISLAM"/>
    <x v="59"/>
    <s v="Production"/>
    <s v="Dakkhin Vangnahati, Boiragirchala, Sreepur, Gazipur, Bangladesh."/>
    <x v="4"/>
    <m/>
    <s v="17-06-2021"/>
    <n v="20215022600"/>
    <d v="1899-12-30T08:25:49"/>
    <d v="1899-12-30T00:00:00"/>
    <s v="P"/>
    <n v="0"/>
    <n v="0"/>
    <s v="General (DGWL)"/>
    <m/>
    <n v="1"/>
    <s v=""/>
    <s v=""/>
    <n v="1"/>
  </r>
  <r>
    <n v="1046"/>
    <n v="27989"/>
    <n v="27989"/>
    <s v="MST. RUZINA BEGUM"/>
    <x v="48"/>
    <s v="Production"/>
    <s v="Dakkhin Vangnahati, Boiragirchala, Sreepur, Gazipur, Bangladesh."/>
    <x v="5"/>
    <n v="310"/>
    <s v="17-06-2021"/>
    <n v="20215022601"/>
    <d v="1899-12-30T08:26:31"/>
    <d v="1899-12-30T00:00:00"/>
    <s v="P"/>
    <n v="0"/>
    <n v="0"/>
    <s v="General (DGWL)"/>
    <m/>
    <n v="1"/>
    <s v=""/>
    <s v=""/>
    <n v="1"/>
  </r>
  <r>
    <n v="1047"/>
    <n v="27987"/>
    <n v="27987"/>
    <s v="JOEANA"/>
    <x v="42"/>
    <s v="Production"/>
    <s v="Dakkhin Vangnahati, Boiragirchala, Sreepur, Gazipur, Bangladesh."/>
    <x v="5"/>
    <n v="308"/>
    <s v="17-06-2021"/>
    <n v="20215022603"/>
    <d v="1899-12-30T08:24:51"/>
    <d v="1899-12-30T00:00:00"/>
    <s v="P"/>
    <n v="0"/>
    <n v="0"/>
    <s v="General (DGWL)"/>
    <m/>
    <n v="1"/>
    <s v=""/>
    <s v=""/>
    <n v="1"/>
  </r>
  <r>
    <n v="1048"/>
    <n v="27990"/>
    <n v="27990"/>
    <s v="SALMA KHATUN"/>
    <x v="42"/>
    <s v="Production"/>
    <s v="Dakkhin Vangnahati, Boiragirchala, Sreepur, Gazipur, Bangladesh."/>
    <x v="5"/>
    <n v="308"/>
    <s v="17-06-2021"/>
    <n v="20215022604"/>
    <d v="1899-12-30T08:10:10"/>
    <d v="1899-12-30T00:00:00"/>
    <s v="P"/>
    <n v="0"/>
    <n v="0"/>
    <s v="General (DGWL)"/>
    <m/>
    <n v="1"/>
    <s v=""/>
    <s v=""/>
    <n v="1"/>
  </r>
  <r>
    <n v="1049"/>
    <n v="28012"/>
    <n v="28012"/>
    <s v="MD. JOWEL SHEIKH"/>
    <x v="47"/>
    <s v="Production"/>
    <s v="Dakkhin Vangnahati, Boiragirchala, Sreepur, Gazipur, Bangladesh."/>
    <x v="5"/>
    <n v="305"/>
    <s v="17-06-2021"/>
    <n v="20215022607"/>
    <d v="1899-12-30T08:29:00"/>
    <d v="1899-12-30T00:00:00"/>
    <s v="P"/>
    <n v="0"/>
    <n v="0"/>
    <s v="General (DGWL)"/>
    <m/>
    <n v="1"/>
    <s v=""/>
    <s v=""/>
    <n v="1"/>
  </r>
  <r>
    <n v="1050"/>
    <n v="28018"/>
    <n v="28018"/>
    <s v="MD. DULAL HOSSAIN"/>
    <x v="49"/>
    <s v="Store"/>
    <s v="Dakkhin Vangnahati, Boiragirchala, Sreepur, Gazipur, Bangladesh."/>
    <x v="8"/>
    <m/>
    <s v="17-06-2021"/>
    <n v="20215022608"/>
    <d v="1899-12-30T08:30:06"/>
    <d v="1899-12-30T00:00:00"/>
    <s v="P"/>
    <n v="0"/>
    <n v="0"/>
    <s v="General (DGWL)"/>
    <m/>
    <n v="1"/>
    <s v=""/>
    <s v=""/>
    <n v="1"/>
  </r>
  <r>
    <n v="1051"/>
    <n v="28019"/>
    <n v="28019"/>
    <s v="SOFIQUL ISLAM"/>
    <x v="49"/>
    <s v="Production"/>
    <s v="Dakkhin Vangnahati, Boiragirchala, Sreepur, Gazipur, Bangladesh."/>
    <x v="12"/>
    <m/>
    <s v="17-06-2021"/>
    <n v="20215022609"/>
    <d v="1899-12-30T00:00:00"/>
    <d v="1899-12-30T00:00:00"/>
    <s v="A"/>
    <n v="0"/>
    <n v="0"/>
    <s v="General (DGWL)"/>
    <m/>
    <s v=""/>
    <n v="1"/>
    <s v=""/>
    <n v="1"/>
  </r>
  <r>
    <n v="1052"/>
    <n v="28021"/>
    <n v="28021"/>
    <s v="MST. DULENA KHATUN"/>
    <x v="42"/>
    <s v="Production"/>
    <s v="Dakkhin Vangnahati, Boiragirchala, Sreepur, Gazipur, Bangladesh."/>
    <x v="5"/>
    <n v="312"/>
    <s v="17-06-2021"/>
    <n v="20215022611"/>
    <d v="1899-12-30T08:24:38"/>
    <d v="1899-12-30T00:00:00"/>
    <s v="P"/>
    <n v="0"/>
    <n v="0"/>
    <s v="General (DGWL)"/>
    <m/>
    <n v="1"/>
    <s v=""/>
    <s v=""/>
    <n v="1"/>
  </r>
  <r>
    <n v="1053"/>
    <n v="28022"/>
    <n v="28022"/>
    <s v="FATHEMA KHATUN"/>
    <x v="42"/>
    <s v="Production"/>
    <s v="Dakkhin Vangnahati, Boiragirchala, Sreepur, Gazipur, Bangladesh."/>
    <x v="5"/>
    <n v="313"/>
    <s v="17-06-2021"/>
    <n v="20215022612"/>
    <d v="1899-12-30T08:20:25"/>
    <d v="1899-12-30T00:00:00"/>
    <s v="P"/>
    <n v="0"/>
    <n v="0"/>
    <s v="General (DGWL)"/>
    <m/>
    <n v="1"/>
    <s v=""/>
    <s v=""/>
    <n v="1"/>
  </r>
  <r>
    <n v="1054"/>
    <n v="28068"/>
    <n v="28068"/>
    <s v="MST. JOSHNA KHATUN"/>
    <x v="48"/>
    <s v="Production"/>
    <s v="Dakkhin Vangnahati, Boiragirchala, Sreepur, Gazipur, Bangladesh."/>
    <x v="5"/>
    <n v="307"/>
    <s v="17-06-2021"/>
    <n v="20215022614"/>
    <d v="1899-12-30T08:28:15"/>
    <d v="1899-12-30T00:00:00"/>
    <s v="P"/>
    <n v="0"/>
    <n v="0"/>
    <s v="General (DGWL)"/>
    <m/>
    <n v="1"/>
    <s v=""/>
    <s v=""/>
    <n v="1"/>
  </r>
  <r>
    <n v="1055"/>
    <n v="28069"/>
    <n v="28069"/>
    <s v="RAJIB HOSSAIN"/>
    <x v="48"/>
    <s v="Production"/>
    <s v="Dakkhin Vangnahati, Boiragirchala, Sreepur, Gazipur, Bangladesh."/>
    <x v="5"/>
    <n v="311"/>
    <s v="17-06-2021"/>
    <n v="20215022615"/>
    <d v="1899-12-30T08:33:07"/>
    <d v="1899-12-30T00:00:00"/>
    <s v="P"/>
    <n v="0"/>
    <n v="0"/>
    <s v="General (DGWL)"/>
    <m/>
    <n v="1"/>
    <s v=""/>
    <s v=""/>
    <n v="1"/>
  </r>
  <r>
    <n v="1056"/>
    <n v="28076"/>
    <n v="28076"/>
    <s v="MD. ROMJAN ALI"/>
    <x v="48"/>
    <s v="Production"/>
    <s v="Dakkhin Vangnahati, Boiragirchala, Sreepur, Gazipur, Bangladesh."/>
    <x v="5"/>
    <n v="310"/>
    <s v="17-06-2021"/>
    <n v="20215022617"/>
    <d v="1899-12-30T08:31:12"/>
    <d v="1899-12-30T00:00:00"/>
    <s v="P"/>
    <n v="0"/>
    <n v="0"/>
    <s v="General (DGWL)"/>
    <m/>
    <n v="1"/>
    <s v=""/>
    <s v=""/>
    <n v="1"/>
  </r>
  <r>
    <n v="1057"/>
    <n v="28272"/>
    <n v="28272"/>
    <s v="MD. TUSHER MIA"/>
    <x v="54"/>
    <s v="Production"/>
    <s v="Dakkhin Vangnahati, Boiragirchala, Sreepur, Gazipur, Bangladesh."/>
    <x v="5"/>
    <n v="308"/>
    <s v="17-06-2021"/>
    <n v="20215022621"/>
    <d v="1899-12-30T08:23:18"/>
    <d v="1899-12-30T00:00:00"/>
    <s v="P"/>
    <n v="0"/>
    <n v="0"/>
    <s v="General (DGWL)"/>
    <m/>
    <n v="1"/>
    <s v=""/>
    <s v=""/>
    <n v="1"/>
  </r>
  <r>
    <n v="1058"/>
    <n v="28311"/>
    <n v="28311"/>
    <s v="MD. OMAR FARUK"/>
    <x v="47"/>
    <s v="Production"/>
    <s v="Dakkhin Vangnahati, Boiragirchala, Sreepur, Gazipur, Bangladesh."/>
    <x v="5"/>
    <n v="311"/>
    <s v="17-06-2021"/>
    <n v="20215022623"/>
    <d v="1899-12-30T08:09:16"/>
    <d v="1899-12-30T00:00:00"/>
    <s v="P"/>
    <n v="0"/>
    <n v="0"/>
    <s v="General (DGWL)"/>
    <m/>
    <n v="1"/>
    <s v=""/>
    <s v=""/>
    <n v="1"/>
  </r>
  <r>
    <n v="1059"/>
    <n v="28317"/>
    <n v="28317"/>
    <s v="MST. LIPI AKTER"/>
    <x v="47"/>
    <s v="Production"/>
    <s v="Dakkhin Vangnahati, Boiragirchala, Sreepur, Gazipur, Bangladesh."/>
    <x v="5"/>
    <n v="309"/>
    <s v="17-06-2021"/>
    <n v="20215022626"/>
    <d v="1899-12-30T08:22:37"/>
    <d v="1899-12-30T00:00:00"/>
    <s v="P"/>
    <n v="0"/>
    <n v="0"/>
    <s v="General (DGWL)"/>
    <m/>
    <n v="1"/>
    <s v=""/>
    <s v=""/>
    <n v="1"/>
  </r>
  <r>
    <n v="1060"/>
    <n v="28322"/>
    <n v="28322"/>
    <s v="RANI AKTER"/>
    <x v="65"/>
    <s v="Quality"/>
    <s v="Dakkhin Vangnahati, Boiragirchala, Sreepur, Gazipur, Bangladesh."/>
    <x v="5"/>
    <n v="301"/>
    <s v="17-06-2021"/>
    <n v="20215022629"/>
    <d v="1899-12-30T08:27:18"/>
    <d v="1899-12-30T00:00:00"/>
    <s v="P"/>
    <n v="0"/>
    <n v="0"/>
    <s v="General (DGWL)"/>
    <m/>
    <n v="1"/>
    <s v=""/>
    <s v=""/>
    <n v="1"/>
  </r>
  <r>
    <n v="1061"/>
    <n v="28324"/>
    <n v="28324"/>
    <s v="MST. MARUFA"/>
    <x v="48"/>
    <s v="Production"/>
    <s v="Dakkhin Vangnahati, Boiragirchala, Sreepur, Gazipur, Bangladesh."/>
    <x v="5"/>
    <n v="309"/>
    <s v="17-06-2021"/>
    <n v="20215022631"/>
    <d v="1899-12-30T08:14:57"/>
    <d v="1899-12-30T00:00:00"/>
    <s v="P"/>
    <n v="0"/>
    <n v="0"/>
    <s v="General (DGWL)"/>
    <m/>
    <n v="1"/>
    <s v=""/>
    <s v=""/>
    <n v="1"/>
  </r>
  <r>
    <n v="1062"/>
    <n v="28325"/>
    <n v="28325"/>
    <s v="RIPA AKTER"/>
    <x v="50"/>
    <s v="Quality"/>
    <s v="Dakkhin Vangnahati, Boiragirchala, Sreepur, Gazipur, Bangladesh."/>
    <x v="5"/>
    <n v="306"/>
    <s v="17-06-2021"/>
    <n v="20215022632"/>
    <d v="1899-12-30T08:28:30"/>
    <d v="1899-12-30T00:00:00"/>
    <s v="P"/>
    <n v="0"/>
    <n v="0"/>
    <s v="General (DGWL)"/>
    <m/>
    <n v="1"/>
    <s v=""/>
    <s v=""/>
    <n v="1"/>
  </r>
  <r>
    <n v="1063"/>
    <n v="28326"/>
    <n v="28326"/>
    <s v="ANOWAR DEWAN"/>
    <x v="65"/>
    <s v="Quality"/>
    <s v="Dakkhin Vangnahati, Boiragirchala, Sreepur, Gazipur, Bangladesh."/>
    <x v="5"/>
    <n v="315"/>
    <s v="17-06-2021"/>
    <n v="20215022633"/>
    <d v="1899-12-30T08:24:25"/>
    <d v="1899-12-30T00:00:00"/>
    <s v="P"/>
    <n v="0"/>
    <n v="0"/>
    <s v="General (DGWL)"/>
    <m/>
    <n v="1"/>
    <s v=""/>
    <s v=""/>
    <n v="1"/>
  </r>
  <r>
    <n v="1064"/>
    <n v="28328"/>
    <n v="28328"/>
    <s v="MD. BABLU MIA"/>
    <x v="47"/>
    <s v="Production"/>
    <s v="Dakkhin Vangnahati, Boiragirchala, Sreepur, Gazipur, Bangladesh."/>
    <x v="5"/>
    <n v="305"/>
    <s v="17-06-2021"/>
    <n v="20215022635"/>
    <d v="1899-12-30T08:33:00"/>
    <d v="1899-12-30T00:00:00"/>
    <s v="P"/>
    <n v="0"/>
    <n v="0"/>
    <s v="General (DGWL)"/>
    <m/>
    <n v="1"/>
    <s v=""/>
    <s v=""/>
    <n v="1"/>
  </r>
  <r>
    <n v="1065"/>
    <n v="28332"/>
    <n v="28332"/>
    <s v="MD. REZAUL KORIM"/>
    <x v="47"/>
    <s v="Production"/>
    <s v="Dakkhin Vangnahati, Boiragirchala, Sreepur, Gazipur, Bangladesh."/>
    <x v="5"/>
    <n v="303"/>
    <s v="17-06-2021"/>
    <n v="20215022636"/>
    <d v="1899-12-30T00:00:00"/>
    <d v="1899-12-30T00:00:00"/>
    <s v="A"/>
    <n v="0"/>
    <n v="0"/>
    <s v="General (DGWL)"/>
    <m/>
    <s v=""/>
    <n v="1"/>
    <s v=""/>
    <n v="1"/>
  </r>
  <r>
    <n v="1066"/>
    <n v="28333"/>
    <n v="28333"/>
    <s v="MST. SAHINUR"/>
    <x v="48"/>
    <s v="Production"/>
    <s v="Dakkhin Vangnahati, Boiragirchala, Sreepur, Gazipur, Bangladesh."/>
    <x v="5"/>
    <n v="313"/>
    <s v="17-06-2021"/>
    <n v="20215022637"/>
    <d v="1899-12-30T08:18:03"/>
    <d v="1899-12-30T00:00:00"/>
    <s v="P"/>
    <n v="0"/>
    <n v="0"/>
    <s v="General (DGWL)"/>
    <m/>
    <n v="1"/>
    <s v=""/>
    <s v=""/>
    <n v="1"/>
  </r>
  <r>
    <n v="1067"/>
    <n v="28335"/>
    <n v="28335"/>
    <s v="MST. BILKIS AKTER"/>
    <x v="48"/>
    <s v="Production"/>
    <s v="Dakkhin Vangnahati, Boiragirchala, Sreepur, Gazipur, Bangladesh."/>
    <x v="5"/>
    <n v="304"/>
    <s v="17-06-2021"/>
    <n v="20215022639"/>
    <d v="1899-12-30T08:27:54"/>
    <d v="1899-12-30T00:00:00"/>
    <s v="P"/>
    <n v="0"/>
    <n v="0"/>
    <s v="General (DGWL)"/>
    <m/>
    <n v="1"/>
    <s v=""/>
    <s v=""/>
    <n v="1"/>
  </r>
  <r>
    <n v="1068"/>
    <n v="28336"/>
    <n v="28336"/>
    <s v="MST. MOUSOMI AKTER"/>
    <x v="48"/>
    <s v="Production"/>
    <s v="Dakkhin Vangnahati, Boiragirchala, Sreepur, Gazipur, Bangladesh."/>
    <x v="5"/>
    <n v="301"/>
    <s v="17-06-2021"/>
    <n v="20215022640"/>
    <d v="1899-12-30T08:28:01"/>
    <d v="1899-12-30T00:00:00"/>
    <s v="P"/>
    <n v="0"/>
    <n v="0"/>
    <s v="General (DGWL)"/>
    <m/>
    <n v="1"/>
    <s v=""/>
    <s v=""/>
    <n v="1"/>
  </r>
  <r>
    <n v="1069"/>
    <n v="28337"/>
    <n v="28337"/>
    <s v="MD. KOBIR HOSSAIN"/>
    <x v="48"/>
    <s v="Production"/>
    <s v="Dakkhin Vangnahati, Boiragirchala, Sreepur, Gazipur, Bangladesh."/>
    <x v="5"/>
    <n v="313"/>
    <s v="17-06-2021"/>
    <n v="20215022641"/>
    <d v="1899-12-30T08:15:42"/>
    <d v="1899-12-30T00:00:00"/>
    <s v="P"/>
    <n v="0"/>
    <n v="0"/>
    <s v="General (DGWL)"/>
    <m/>
    <n v="1"/>
    <s v=""/>
    <s v=""/>
    <n v="1"/>
  </r>
  <r>
    <n v="1070"/>
    <n v="28340"/>
    <n v="28340"/>
    <s v="MST. MAHMUDA AKTER"/>
    <x v="42"/>
    <s v="Production"/>
    <s v="Dakkhin Vangnahati, Boiragirchala, Sreepur, Gazipur, Bangladesh."/>
    <x v="5"/>
    <n v="312"/>
    <s v="17-06-2021"/>
    <n v="20215022644"/>
    <d v="1899-12-30T08:25:05"/>
    <d v="1899-12-30T00:00:00"/>
    <s v="P"/>
    <n v="0"/>
    <n v="0"/>
    <s v="General (DGWL)"/>
    <m/>
    <n v="1"/>
    <s v=""/>
    <s v=""/>
    <n v="1"/>
  </r>
  <r>
    <n v="1071"/>
    <n v="28341"/>
    <n v="28341"/>
    <s v="MST. KAMRUNNHAR"/>
    <x v="42"/>
    <s v="Production"/>
    <s v="Dakkhin Vangnahati, Boiragirchala, Sreepur, Gazipur, Bangladesh."/>
    <x v="5"/>
    <n v="312"/>
    <s v="17-06-2021"/>
    <n v="20215022645"/>
    <d v="1899-12-30T08:33:38"/>
    <d v="1899-12-30T00:00:00"/>
    <s v="P"/>
    <n v="0"/>
    <n v="0"/>
    <s v="General (DGWL)"/>
    <m/>
    <n v="1"/>
    <s v=""/>
    <s v=""/>
    <n v="1"/>
  </r>
  <r>
    <n v="1072"/>
    <n v="28342"/>
    <n v="28342"/>
    <s v="RABEYA"/>
    <x v="42"/>
    <s v="Production"/>
    <s v="Dakkhin Vangnahati, Boiragirchala, Sreepur, Gazipur, Bangladesh."/>
    <x v="5"/>
    <n v="312"/>
    <s v="17-06-2021"/>
    <n v="20215022646"/>
    <d v="1899-12-30T08:25:58"/>
    <d v="1899-12-30T00:00:00"/>
    <s v="P"/>
    <n v="0"/>
    <n v="0"/>
    <s v="General (DGWL)"/>
    <m/>
    <n v="1"/>
    <s v=""/>
    <s v=""/>
    <n v="1"/>
  </r>
  <r>
    <n v="1073"/>
    <n v="28343"/>
    <n v="28343"/>
    <s v="MD. JUNAYED MIA"/>
    <x v="46"/>
    <s v="Production"/>
    <s v="Dakkhin Vangnahati, Boiragirchala, Sreepur, Gazipur, Bangladesh."/>
    <x v="4"/>
    <m/>
    <s v="17-06-2021"/>
    <n v="20215022647"/>
    <d v="1899-12-30T08:17:15"/>
    <d v="1899-12-30T00:00:00"/>
    <s v="P"/>
    <n v="0"/>
    <n v="0"/>
    <s v="General (DGWL)"/>
    <m/>
    <n v="1"/>
    <s v=""/>
    <s v=""/>
    <n v="1"/>
  </r>
  <r>
    <n v="1074"/>
    <n v="28347"/>
    <n v="28347"/>
    <s v="MD. RABBI HOSSEN"/>
    <x v="50"/>
    <s v="Quality"/>
    <s v="Dakkhin Vangnahati, Boiragirchala, Sreepur, Gazipur, Bangladesh."/>
    <x v="5"/>
    <n v="309"/>
    <s v="17-06-2021"/>
    <n v="20215022650"/>
    <d v="1899-12-30T08:22:04"/>
    <d v="1899-12-30T00:00:00"/>
    <s v="P"/>
    <n v="0"/>
    <n v="0"/>
    <s v="General (DGWL)"/>
    <m/>
    <n v="1"/>
    <s v=""/>
    <s v=""/>
    <n v="1"/>
  </r>
  <r>
    <n v="1075"/>
    <n v="28348"/>
    <n v="28348"/>
    <s v="MST. PARVIN AKTER"/>
    <x v="42"/>
    <s v="Production"/>
    <s v="Dakkhin Vangnahati, Boiragirchala, Sreepur, Gazipur, Bangladesh."/>
    <x v="5"/>
    <n v="307"/>
    <s v="17-06-2021"/>
    <n v="20215022651"/>
    <d v="1899-12-30T08:22:59"/>
    <d v="1899-12-30T00:00:00"/>
    <s v="P"/>
    <n v="0"/>
    <n v="0"/>
    <s v="General (DGWL)"/>
    <m/>
    <n v="1"/>
    <s v=""/>
    <s v=""/>
    <n v="1"/>
  </r>
  <r>
    <n v="1076"/>
    <n v="28350"/>
    <n v="28350"/>
    <s v="TANIA AKTER"/>
    <x v="46"/>
    <s v="Production"/>
    <s v="Dakkhin Vangnahati, Boiragirchala, Sreepur, Gazipur, Bangladesh."/>
    <x v="4"/>
    <m/>
    <s v="17-06-2021"/>
    <n v="20215022653"/>
    <d v="1899-12-30T08:27:29"/>
    <d v="1899-12-30T00:00:00"/>
    <s v="P"/>
    <n v="0"/>
    <n v="0"/>
    <s v="General (DGWL)"/>
    <m/>
    <n v="1"/>
    <s v=""/>
    <s v=""/>
    <n v="1"/>
  </r>
  <r>
    <n v="1077"/>
    <n v="28351"/>
    <n v="28351"/>
    <s v="MST. MORJINA AKTER"/>
    <x v="42"/>
    <s v="Production"/>
    <s v="Dakkhin Vangnahati, Boiragirchala, Sreepur, Gazipur, Bangladesh."/>
    <x v="5"/>
    <n v="309"/>
    <s v="17-06-2021"/>
    <n v="20215022654"/>
    <d v="1899-12-30T08:07:09"/>
    <d v="1899-12-30T00:00:00"/>
    <s v="P"/>
    <n v="0"/>
    <n v="0"/>
    <s v="General (DGWL)"/>
    <m/>
    <n v="1"/>
    <s v=""/>
    <s v=""/>
    <n v="1"/>
  </r>
  <r>
    <n v="1078"/>
    <n v="28352"/>
    <n v="28352"/>
    <s v="ROKSANA AKTER"/>
    <x v="48"/>
    <s v="Production"/>
    <s v="Dakkhin Vangnahati, Boiragirchala, Sreepur, Gazipur, Bangladesh."/>
    <x v="5"/>
    <n v="314"/>
    <s v="17-06-2021"/>
    <n v="20215022655"/>
    <d v="1899-12-30T08:26:35"/>
    <d v="1899-12-30T00:00:00"/>
    <s v="P"/>
    <n v="0"/>
    <n v="0"/>
    <s v="General (DGWL)"/>
    <m/>
    <n v="1"/>
    <s v=""/>
    <s v=""/>
    <n v="1"/>
  </r>
  <r>
    <n v="1079"/>
    <n v="28353"/>
    <n v="28353"/>
    <s v="AROS ALI"/>
    <x v="48"/>
    <s v="Production"/>
    <s v="Dakkhin Vangnahati, Boiragirchala, Sreepur, Gazipur, Bangladesh."/>
    <x v="5"/>
    <n v="313"/>
    <s v="17-06-2021"/>
    <n v="20215022656"/>
    <d v="1899-12-30T08:05:33"/>
    <d v="1899-12-30T00:00:00"/>
    <s v="P"/>
    <n v="0"/>
    <n v="0"/>
    <s v="General (DGWL)"/>
    <m/>
    <n v="1"/>
    <s v=""/>
    <s v=""/>
    <n v="1"/>
  </r>
  <r>
    <n v="1080"/>
    <n v="28355"/>
    <n v="28355"/>
    <s v="MD. DOLON MIA"/>
    <x v="47"/>
    <s v="Production"/>
    <s v="Dakkhin Vangnahati, Boiragirchala, Sreepur, Gazipur, Bangladesh."/>
    <x v="5"/>
    <n v="304"/>
    <s v="17-06-2021"/>
    <n v="20215022658"/>
    <d v="1899-12-30T08:26:55"/>
    <d v="1899-12-30T00:00:00"/>
    <s v="P"/>
    <n v="0"/>
    <n v="0"/>
    <s v="General (DGWL)"/>
    <m/>
    <n v="1"/>
    <s v=""/>
    <s v=""/>
    <n v="1"/>
  </r>
  <r>
    <n v="1081"/>
    <n v="28356"/>
    <n v="28356"/>
    <s v="MD. SUMON MIA"/>
    <x v="47"/>
    <s v="Production"/>
    <s v="Dakkhin Vangnahati, Boiragirchala, Sreepur, Gazipur, Bangladesh."/>
    <x v="5"/>
    <n v="307"/>
    <s v="17-06-2021"/>
    <n v="20215022659"/>
    <d v="1899-12-30T08:12:30"/>
    <d v="1899-12-30T00:00:00"/>
    <s v="P"/>
    <n v="0"/>
    <n v="0"/>
    <s v="General (DGWL)"/>
    <m/>
    <n v="1"/>
    <s v=""/>
    <s v=""/>
    <n v="1"/>
  </r>
  <r>
    <n v="1082"/>
    <n v="28357"/>
    <n v="28357"/>
    <s v="MD. SOHEL RANA BADOL"/>
    <x v="47"/>
    <s v="Production"/>
    <s v="Dakkhin Vangnahati, Boiragirchala, Sreepur, Gazipur, Bangladesh."/>
    <x v="5"/>
    <n v="304"/>
    <s v="17-06-2021"/>
    <n v="20215022660"/>
    <d v="1899-12-30T08:25:55"/>
    <d v="1899-12-30T00:00:00"/>
    <s v="P"/>
    <n v="0"/>
    <n v="0"/>
    <s v="General (DGWL)"/>
    <m/>
    <n v="1"/>
    <s v=""/>
    <s v=""/>
    <n v="1"/>
  </r>
  <r>
    <n v="1083"/>
    <n v="28359"/>
    <n v="28359"/>
    <s v="MD. ROFIQUL ISLAM"/>
    <x v="64"/>
    <s v="Production"/>
    <s v="Dakkhin Vangnahati, Boiragirchala, Sreepur, Gazipur, Bangladesh."/>
    <x v="12"/>
    <m/>
    <s v="17-06-2021"/>
    <n v="20215022662"/>
    <d v="1899-12-30T00:00:00"/>
    <d v="1899-12-30T00:00:00"/>
    <s v="A"/>
    <n v="0"/>
    <n v="0"/>
    <s v="General (DGWL)"/>
    <m/>
    <s v=""/>
    <n v="1"/>
    <s v=""/>
    <n v="1"/>
  </r>
  <r>
    <n v="1084"/>
    <n v="28361"/>
    <n v="28361"/>
    <s v="SONIYA"/>
    <x v="42"/>
    <s v="Production"/>
    <s v="Dakkhin Vangnahati, Boiragirchala, Sreepur, Gazipur, Bangladesh."/>
    <x v="5"/>
    <n v="309"/>
    <s v="17-06-2021"/>
    <n v="20215022664"/>
    <d v="1899-12-30T08:18:30"/>
    <d v="1899-12-30T00:00:00"/>
    <s v="P"/>
    <n v="0"/>
    <n v="0"/>
    <s v="General (DGWL)"/>
    <m/>
    <n v="1"/>
    <s v=""/>
    <s v=""/>
    <n v="1"/>
  </r>
  <r>
    <n v="1085"/>
    <n v="28370"/>
    <n v="28370"/>
    <s v="MST. SIMU AKTER"/>
    <x v="42"/>
    <s v="Production"/>
    <s v="Dakkhin Vangnahati, Boiragirchala, Sreepur, Gazipur, Bangladesh."/>
    <x v="5"/>
    <n v="313"/>
    <s v="17-06-2021"/>
    <n v="20215022668"/>
    <d v="1899-12-30T08:27:51"/>
    <d v="1899-12-30T00:00:00"/>
    <s v="P"/>
    <n v="0"/>
    <n v="0"/>
    <s v="General (DGWL)"/>
    <m/>
    <n v="1"/>
    <s v=""/>
    <s v=""/>
    <n v="1"/>
  </r>
  <r>
    <n v="1086"/>
    <n v="28374"/>
    <n v="28374"/>
    <s v="MST. MUKTA KHATUN"/>
    <x v="56"/>
    <s v="Production"/>
    <s v="Dakkhin Vangnahati, Boiragirchala, Sreepur, Gazipur, Bangladesh."/>
    <x v="5"/>
    <n v="314"/>
    <s v="17-06-2021"/>
    <n v="20215022669"/>
    <d v="1899-12-30T08:27:07"/>
    <d v="1899-12-30T00:00:00"/>
    <s v="P"/>
    <n v="0"/>
    <n v="0"/>
    <s v="General (DGWL)"/>
    <m/>
    <n v="1"/>
    <s v=""/>
    <s v=""/>
    <n v="1"/>
  </r>
  <r>
    <n v="1087"/>
    <n v="28375"/>
    <n v="28375"/>
    <s v="MST. SAHIDA KHATUN"/>
    <x v="42"/>
    <s v="Production"/>
    <s v="Dakkhin Vangnahati, Boiragirchala, Sreepur, Gazipur, Bangladesh."/>
    <x v="5"/>
    <n v="309"/>
    <s v="17-06-2021"/>
    <n v="20215022670"/>
    <d v="1899-12-30T08:18:34"/>
    <d v="1899-12-30T00:00:00"/>
    <s v="P"/>
    <n v="0"/>
    <n v="0"/>
    <s v="General (DGWL)"/>
    <m/>
    <n v="1"/>
    <s v=""/>
    <s v=""/>
    <n v="1"/>
  </r>
  <r>
    <n v="1088"/>
    <n v="28368"/>
    <n v="28368"/>
    <s v="MD. MAHFUZ ALAM MILKIY"/>
    <x v="47"/>
    <s v="Production"/>
    <s v="Dakkhin Vangnahati, Boiragirchala, Sreepur, Gazipur, Bangladesh."/>
    <x v="5"/>
    <n v="307"/>
    <s v="17-06-2021"/>
    <n v="20215022671"/>
    <d v="1899-12-30T08:24:51"/>
    <d v="1899-12-30T00:00:00"/>
    <s v="P"/>
    <n v="0"/>
    <n v="0"/>
    <s v="General (DGWL)"/>
    <m/>
    <n v="1"/>
    <s v=""/>
    <s v=""/>
    <n v="1"/>
  </r>
  <r>
    <n v="1089"/>
    <n v="28372"/>
    <n v="28372"/>
    <s v="MST. SAFALY BEGUM"/>
    <x v="42"/>
    <s v="Production"/>
    <s v="Dakkhin Vangnahati, Boiragirchala, Sreepur, Gazipur, Bangladesh."/>
    <x v="5"/>
    <n v="311"/>
    <s v="17-06-2021"/>
    <n v="20215022673"/>
    <d v="1899-12-30T08:27:21"/>
    <d v="1899-12-30T00:00:00"/>
    <s v="P"/>
    <n v="0"/>
    <n v="0"/>
    <s v="General (DGWL)"/>
    <m/>
    <n v="1"/>
    <s v=""/>
    <s v=""/>
    <n v="1"/>
  </r>
  <r>
    <n v="1090"/>
    <n v="28376"/>
    <n v="28376"/>
    <s v="MST. SARMIN AKTER"/>
    <x v="42"/>
    <s v="Production"/>
    <s v="Dakkhin Vangnahati, Boiragirchala, Sreepur, Gazipur, Bangladesh."/>
    <x v="5"/>
    <n v="307"/>
    <s v="17-06-2021"/>
    <n v="20215022675"/>
    <d v="1899-12-30T08:34:46"/>
    <d v="1899-12-30T00:00:00"/>
    <s v="P"/>
    <n v="0"/>
    <n v="0"/>
    <s v="General (DGWL)"/>
    <m/>
    <n v="1"/>
    <s v=""/>
    <s v=""/>
    <n v="1"/>
  </r>
  <r>
    <n v="1091"/>
    <n v="28377"/>
    <n v="28377"/>
    <s v="ROHIMA KHATUN"/>
    <x v="56"/>
    <s v="Production"/>
    <s v="Dakkhin Vangnahati, Boiragirchala, Sreepur, Gazipur, Bangladesh."/>
    <x v="5"/>
    <n v="305"/>
    <s v="17-06-2021"/>
    <n v="20215022676"/>
    <d v="1899-12-30T08:25:00"/>
    <d v="1899-12-30T00:00:00"/>
    <s v="P"/>
    <n v="0"/>
    <n v="0"/>
    <s v="General (DGWL)"/>
    <m/>
    <n v="1"/>
    <s v=""/>
    <s v=""/>
    <n v="1"/>
  </r>
  <r>
    <n v="1092"/>
    <n v="28380"/>
    <n v="28380"/>
    <s v="LABLI AKTER"/>
    <x v="56"/>
    <s v="Production"/>
    <s v="Dakkhin Vangnahati, Boiragirchala, Sreepur, Gazipur, Bangladesh."/>
    <x v="5"/>
    <n v="305"/>
    <s v="17-06-2021"/>
    <n v="20215022679"/>
    <d v="1899-12-30T08:30:00"/>
    <d v="1899-12-30T00:00:00"/>
    <s v="P"/>
    <n v="0"/>
    <n v="0"/>
    <s v="General (DGWL)"/>
    <m/>
    <n v="1"/>
    <s v=""/>
    <s v=""/>
    <n v="1"/>
  </r>
  <r>
    <n v="1093"/>
    <n v="28383"/>
    <n v="28383"/>
    <s v="SWEETY BEGUM"/>
    <x v="47"/>
    <s v="Production"/>
    <s v="Dakkhin Vangnahati, Boiragirchala, Sreepur, Gazipur, Bangladesh."/>
    <x v="5"/>
    <n v="314"/>
    <s v="17-06-2021"/>
    <n v="20215022682"/>
    <d v="1899-12-30T08:28:29"/>
    <d v="1899-12-30T00:00:00"/>
    <s v="P"/>
    <n v="0"/>
    <n v="0"/>
    <s v="General (DGWL)"/>
    <m/>
    <n v="1"/>
    <s v=""/>
    <s v=""/>
    <n v="1"/>
  </r>
  <r>
    <n v="1094"/>
    <n v="28384"/>
    <n v="28384"/>
    <s v="MD. ABDUL ALIM"/>
    <x v="48"/>
    <s v="Production"/>
    <s v="Dakkhin Vangnahati, Boiragirchala, Sreepur, Gazipur, Bangladesh."/>
    <x v="5"/>
    <n v="307"/>
    <s v="17-06-2021"/>
    <n v="20215022683"/>
    <d v="1899-12-30T08:22:34"/>
    <d v="1899-12-30T00:00:00"/>
    <s v="P"/>
    <n v="0"/>
    <n v="0"/>
    <s v="General (DGWL)"/>
    <m/>
    <n v="1"/>
    <s v=""/>
    <s v=""/>
    <n v="1"/>
  </r>
  <r>
    <n v="1095"/>
    <n v="28385"/>
    <n v="28385"/>
    <s v="MST. SUMIYA AKTER PARVIN"/>
    <x v="42"/>
    <s v="Production"/>
    <s v="Dakkhin Vangnahati, Boiragirchala, Sreepur, Gazipur, Bangladesh."/>
    <x v="5"/>
    <n v="313"/>
    <s v="17-06-2021"/>
    <n v="20215022684"/>
    <d v="1899-12-30T08:21:30"/>
    <d v="1899-12-30T00:00:00"/>
    <s v="P"/>
    <n v="0"/>
    <n v="0"/>
    <s v="General (DGWL)"/>
    <m/>
    <n v="1"/>
    <s v=""/>
    <s v=""/>
    <n v="1"/>
  </r>
  <r>
    <n v="1096"/>
    <n v="28386"/>
    <n v="28386"/>
    <s v="MD. KHAIRUL ISLAM"/>
    <x v="42"/>
    <s v="Production"/>
    <s v="Dakkhin Vangnahati, Boiragirchala, Sreepur, Gazipur, Bangladesh."/>
    <x v="5"/>
    <n v="309"/>
    <s v="17-06-2021"/>
    <n v="20215022685"/>
    <d v="1899-12-30T08:30:10"/>
    <d v="1899-12-30T00:00:00"/>
    <s v="P"/>
    <n v="0"/>
    <n v="0"/>
    <s v="General (DGWL)"/>
    <m/>
    <n v="1"/>
    <s v=""/>
    <s v=""/>
    <n v="1"/>
  </r>
  <r>
    <n v="1097"/>
    <n v="28388"/>
    <n v="28388"/>
    <s v="MD. RASEL MIA"/>
    <x v="52"/>
    <s v="Production"/>
    <s v="Dakkhin Vangnahati, Boiragirchala, Sreepur, Gazipur, Bangladesh."/>
    <x v="5"/>
    <n v="311"/>
    <s v="17-06-2021"/>
    <n v="20215022687"/>
    <d v="1899-12-30T08:25:32"/>
    <d v="1899-12-30T00:00:00"/>
    <s v="P"/>
    <n v="0"/>
    <n v="0"/>
    <s v="General (DGWL)"/>
    <m/>
    <n v="1"/>
    <s v=""/>
    <s v=""/>
    <n v="1"/>
  </r>
  <r>
    <n v="1098"/>
    <n v="28389"/>
    <n v="28389"/>
    <s v="PARVIN"/>
    <x v="59"/>
    <s v="Production"/>
    <s v="Dakkhin Vangnahati, Boiragirchala, Sreepur, Gazipur, Bangladesh."/>
    <x v="4"/>
    <m/>
    <s v="17-06-2021"/>
    <n v="20215022688"/>
    <d v="1899-12-30T00:00:00"/>
    <d v="1899-12-30T00:00:00"/>
    <s v="A"/>
    <n v="0"/>
    <n v="0"/>
    <s v="General (DGWL)"/>
    <m/>
    <s v=""/>
    <n v="1"/>
    <s v=""/>
    <n v="1"/>
  </r>
  <r>
    <n v="1099"/>
    <n v="28390"/>
    <n v="28390"/>
    <s v="MST. SATHI AKTER"/>
    <x v="42"/>
    <s v="Production"/>
    <s v="Dakkhin Vangnahati, Boiragirchala, Sreepur, Gazipur, Bangladesh."/>
    <x v="5"/>
    <n v="311"/>
    <s v="17-06-2021"/>
    <n v="20215022689"/>
    <d v="1899-12-30T08:18:36"/>
    <d v="1899-12-30T00:00:00"/>
    <s v="P"/>
    <n v="0"/>
    <n v="0"/>
    <s v="General (DGWL)"/>
    <m/>
    <n v="1"/>
    <s v=""/>
    <s v=""/>
    <n v="1"/>
  </r>
  <r>
    <n v="1100"/>
    <n v="28391"/>
    <n v="28391"/>
    <s v="FATHEMA"/>
    <x v="42"/>
    <s v="Production"/>
    <s v="Dakkhin Vangnahati, Boiragirchala, Sreepur, Gazipur, Bangladesh."/>
    <x v="5"/>
    <n v="311"/>
    <s v="17-06-2021"/>
    <n v="20215022690"/>
    <d v="1899-12-30T08:04:27"/>
    <d v="1899-12-30T00:00:00"/>
    <s v="P"/>
    <n v="0"/>
    <n v="0"/>
    <s v="General (DGWL)"/>
    <m/>
    <n v="1"/>
    <s v=""/>
    <s v=""/>
    <n v="1"/>
  </r>
  <r>
    <n v="1101"/>
    <n v="28394"/>
    <n v="28394"/>
    <s v="ASIS CHANDRO DEBONATH"/>
    <x v="47"/>
    <s v="Production"/>
    <s v="Dakkhin Vangnahati, Boiragirchala, Sreepur, Gazipur, Bangladesh."/>
    <x v="5"/>
    <n v="312"/>
    <s v="17-06-2021"/>
    <n v="20215022693"/>
    <d v="1899-12-30T08:20:54"/>
    <d v="1899-12-30T00:00:00"/>
    <s v="P"/>
    <n v="0"/>
    <n v="0"/>
    <s v="General (DGWL)"/>
    <m/>
    <n v="1"/>
    <s v=""/>
    <s v=""/>
    <n v="1"/>
  </r>
  <r>
    <n v="1102"/>
    <n v="28395"/>
    <n v="28395"/>
    <s v="MD. NOBI HOSSEN"/>
    <x v="47"/>
    <s v="Production"/>
    <s v="Dakkhin Vangnahati, Boiragirchala, Sreepur, Gazipur, Bangladesh."/>
    <x v="5"/>
    <n v="312"/>
    <s v="17-06-2021"/>
    <n v="20215022694"/>
    <d v="1899-12-30T08:30:00"/>
    <d v="1899-12-30T00:00:00"/>
    <s v="P"/>
    <n v="0"/>
    <n v="0"/>
    <s v="General (DGWL)"/>
    <m/>
    <n v="1"/>
    <s v=""/>
    <s v=""/>
    <n v="1"/>
  </r>
  <r>
    <n v="1103"/>
    <n v="28396"/>
    <n v="28396"/>
    <s v="SHILA AKTER"/>
    <x v="48"/>
    <s v="Production"/>
    <s v="Dakkhin Vangnahati, Boiragirchala, Sreepur, Gazipur, Bangladesh."/>
    <x v="5"/>
    <n v="305"/>
    <s v="17-06-2021"/>
    <n v="20215022695"/>
    <d v="1899-12-30T08:30:00"/>
    <d v="1899-12-30T00:00:00"/>
    <s v="P"/>
    <n v="0"/>
    <n v="0"/>
    <s v="General (DGWL)"/>
    <m/>
    <n v="1"/>
    <s v=""/>
    <s v=""/>
    <n v="1"/>
  </r>
  <r>
    <n v="1104"/>
    <n v="28397"/>
    <n v="28397"/>
    <s v="MST. SHAMSUNNAHAR"/>
    <x v="47"/>
    <s v="Production"/>
    <s v="Dakkhin Vangnahati, Boiragirchala, Sreepur, Gazipur, Bangladesh."/>
    <x v="5"/>
    <n v="307"/>
    <s v="17-06-2021"/>
    <n v="20215022699"/>
    <d v="1899-12-30T08:26:59"/>
    <d v="1899-12-30T00:00:00"/>
    <s v="P"/>
    <n v="0"/>
    <n v="0"/>
    <s v="General (DGWL)"/>
    <m/>
    <n v="1"/>
    <s v=""/>
    <s v=""/>
    <n v="1"/>
  </r>
  <r>
    <n v="1105"/>
    <n v="28404"/>
    <n v="28404"/>
    <s v="SHAMSUNNAHAR"/>
    <x v="47"/>
    <s v="Production"/>
    <s v="Dakkhin Vangnahati, Boiragirchala, Sreepur, Gazipur, Bangladesh."/>
    <x v="5"/>
    <n v="311"/>
    <s v="17-06-2021"/>
    <n v="20215022702"/>
    <d v="1899-12-30T08:12:53"/>
    <d v="1899-12-30T00:00:00"/>
    <s v="P"/>
    <n v="0"/>
    <n v="0"/>
    <s v="General (DGWL)"/>
    <m/>
    <n v="1"/>
    <s v=""/>
    <s v=""/>
    <n v="1"/>
  </r>
  <r>
    <n v="1106"/>
    <n v="28405"/>
    <n v="28405"/>
    <s v="SABINA AKTER"/>
    <x v="56"/>
    <s v="Production"/>
    <s v="Dakkhin Vangnahati, Boiragirchala, Sreepur, Gazipur, Bangladesh."/>
    <x v="5"/>
    <n v="304"/>
    <s v="17-06-2021"/>
    <n v="20215022703"/>
    <d v="1899-12-30T08:17:48"/>
    <d v="1899-12-30T00:00:00"/>
    <s v="P"/>
    <n v="0"/>
    <n v="0"/>
    <s v="General (DGWL)"/>
    <m/>
    <n v="1"/>
    <s v=""/>
    <s v=""/>
    <n v="1"/>
  </r>
  <r>
    <n v="1107"/>
    <n v="28407"/>
    <n v="28407"/>
    <s v="MST. SARMIN"/>
    <x v="56"/>
    <s v="Production"/>
    <s v="Dakkhin Vangnahati, Boiragirchala, Sreepur, Gazipur, Bangladesh."/>
    <x v="5"/>
    <n v="314"/>
    <s v="17-06-2021"/>
    <n v="20215022705"/>
    <d v="1899-12-30T08:28:53"/>
    <d v="1899-12-30T00:00:00"/>
    <s v="P"/>
    <n v="0"/>
    <n v="0"/>
    <s v="General (DGWL)"/>
    <m/>
    <n v="1"/>
    <s v=""/>
    <s v=""/>
    <n v="1"/>
  </r>
  <r>
    <n v="1108"/>
    <n v="28408"/>
    <n v="28408"/>
    <s v="RUNA AKTER"/>
    <x v="48"/>
    <s v="Production"/>
    <s v="Dakkhin Vangnahati, Boiragirchala, Sreepur, Gazipur, Bangladesh."/>
    <x v="5"/>
    <n v="314"/>
    <s v="17-06-2021"/>
    <n v="20215022706"/>
    <d v="1899-12-30T08:29:13"/>
    <d v="1899-12-30T00:00:00"/>
    <s v="P"/>
    <n v="0"/>
    <n v="0"/>
    <s v="General (DGWL)"/>
    <m/>
    <n v="1"/>
    <s v=""/>
    <s v=""/>
    <n v="1"/>
  </r>
  <r>
    <n v="1109"/>
    <n v="28409"/>
    <n v="28409"/>
    <s v="RUBINA KHATUN"/>
    <x v="47"/>
    <s v="Production"/>
    <s v="Dakkhin Vangnahati, Boiragirchala, Sreepur, Gazipur, Bangladesh."/>
    <x v="5"/>
    <n v="310"/>
    <s v="17-06-2021"/>
    <n v="20215022707"/>
    <d v="1899-12-30T08:27:00"/>
    <d v="1899-12-30T00:00:00"/>
    <s v="P"/>
    <n v="0"/>
    <n v="0"/>
    <s v="General (DGWL)"/>
    <m/>
    <n v="1"/>
    <s v=""/>
    <s v=""/>
    <n v="1"/>
  </r>
  <r>
    <n v="1110"/>
    <n v="28398"/>
    <n v="28398"/>
    <s v="RAJUAN ULLA"/>
    <x v="47"/>
    <s v="Production"/>
    <s v="Dakkhin Vangnahati, Boiragirchala, Sreepur, Gazipur, Bangladesh."/>
    <x v="5"/>
    <n v="311"/>
    <s v="17-06-2021"/>
    <n v="20215022709"/>
    <d v="1899-12-30T00:00:00"/>
    <d v="1899-12-30T00:00:00"/>
    <s v="A"/>
    <n v="0"/>
    <n v="0"/>
    <s v="General (DGWL)"/>
    <m/>
    <s v=""/>
    <n v="1"/>
    <s v=""/>
    <n v="1"/>
  </r>
  <r>
    <n v="1111"/>
    <n v="28411"/>
    <n v="28411"/>
    <s v="MST. SHAMIMA AKTER MITU"/>
    <x v="56"/>
    <s v="Production"/>
    <s v="Dakkhin Vangnahati, Boiragirchala, Sreepur, Gazipur, Bangladesh."/>
    <x v="5"/>
    <n v="304"/>
    <s v="17-06-2021"/>
    <n v="20215022710"/>
    <d v="1899-12-30T08:00:19"/>
    <d v="1899-12-30T00:00:00"/>
    <s v="P"/>
    <n v="0"/>
    <n v="0"/>
    <s v="General (DGWL)"/>
    <m/>
    <n v="1"/>
    <s v=""/>
    <s v=""/>
    <n v="1"/>
  </r>
  <r>
    <n v="1112"/>
    <n v="28424"/>
    <n v="28424"/>
    <s v="MST. HASINA AKTER"/>
    <x v="48"/>
    <s v="Production"/>
    <s v="Dakkhin Vangnahati, Boiragirchala, Sreepur, Gazipur, Bangladesh."/>
    <x v="5"/>
    <n v="308"/>
    <s v="17-06-2021"/>
    <n v="20215022715"/>
    <d v="1899-12-30T00:00:00"/>
    <d v="1899-12-30T00:00:00"/>
    <s v="A"/>
    <n v="0"/>
    <n v="0"/>
    <s v="General (DGWL)"/>
    <m/>
    <s v=""/>
    <n v="1"/>
    <s v=""/>
    <n v="1"/>
  </r>
  <r>
    <n v="1113"/>
    <n v="28425"/>
    <n v="28425"/>
    <s v="MST. LOTIFA BEGUM"/>
    <x v="48"/>
    <s v="Production"/>
    <s v="Dakkhin Vangnahati, Boiragirchala, Sreepur, Gazipur, Bangladesh."/>
    <x v="5"/>
    <n v="303"/>
    <s v="17-06-2021"/>
    <n v="20215022716"/>
    <d v="1899-12-30T08:19:47"/>
    <d v="1899-12-30T00:00:00"/>
    <s v="P"/>
    <n v="0"/>
    <n v="0"/>
    <s v="General (DGWL)"/>
    <m/>
    <n v="1"/>
    <s v=""/>
    <s v=""/>
    <n v="1"/>
  </r>
  <r>
    <n v="1114"/>
    <n v="28426"/>
    <n v="28426"/>
    <s v="SHAHANAZ BEGUM"/>
    <x v="47"/>
    <s v="Production"/>
    <s v="Dakkhin Vangnahati, Boiragirchala, Sreepur, Gazipur, Bangladesh."/>
    <x v="5"/>
    <n v="301"/>
    <s v="17-06-2021"/>
    <n v="20215022717"/>
    <d v="1899-12-30T08:27:58"/>
    <d v="1899-12-30T00:00:00"/>
    <s v="P"/>
    <n v="0"/>
    <n v="0"/>
    <s v="General (DGWL)"/>
    <m/>
    <n v="1"/>
    <s v=""/>
    <s v=""/>
    <n v="1"/>
  </r>
  <r>
    <n v="1115"/>
    <n v="28427"/>
    <n v="28427"/>
    <s v="MORJINA"/>
    <x v="42"/>
    <s v="Production"/>
    <s v="Dakkhin Vangnahati, Boiragirchala, Sreepur, Gazipur, Bangladesh."/>
    <x v="5"/>
    <n v="306"/>
    <s v="17-06-2021"/>
    <n v="20215022718"/>
    <d v="1899-12-30T08:27:36"/>
    <d v="1899-12-30T00:00:00"/>
    <s v="P"/>
    <n v="0"/>
    <n v="0"/>
    <s v="General (DGWL)"/>
    <m/>
    <n v="1"/>
    <s v=""/>
    <s v=""/>
    <n v="1"/>
  </r>
  <r>
    <n v="1116"/>
    <n v="28429"/>
    <n v="28429"/>
    <s v="MD. NIZAM"/>
    <x v="52"/>
    <s v="Production"/>
    <s v="Dakkhin Vangnahati, Boiragirchala, Sreepur, Gazipur, Bangladesh."/>
    <x v="5"/>
    <n v="307"/>
    <s v="17-06-2021"/>
    <n v="20215022720"/>
    <d v="1899-12-30T00:00:00"/>
    <d v="1899-12-30T00:00:00"/>
    <s v="A"/>
    <n v="0"/>
    <n v="0"/>
    <s v="General (DGWL)"/>
    <m/>
    <s v=""/>
    <n v="1"/>
    <s v=""/>
    <n v="1"/>
  </r>
  <r>
    <n v="1117"/>
    <n v="28430"/>
    <n v="28430"/>
    <s v="NAZIM UDDIN"/>
    <x v="52"/>
    <s v="Production"/>
    <s v="Dakkhin Vangnahati, Boiragirchala, Sreepur, Gazipur, Bangladesh."/>
    <x v="5"/>
    <n v="308"/>
    <s v="17-06-2021"/>
    <n v="20215022721"/>
    <d v="1899-12-30T08:34:10"/>
    <d v="1899-12-30T00:00:00"/>
    <s v="P"/>
    <n v="0"/>
    <n v="0"/>
    <s v="General (DGWL)"/>
    <m/>
    <n v="1"/>
    <s v=""/>
    <s v=""/>
    <n v="1"/>
  </r>
  <r>
    <n v="1118"/>
    <n v="28431"/>
    <n v="28431"/>
    <s v="MD. MASUM"/>
    <x v="59"/>
    <s v="Production"/>
    <s v="Dakkhin Vangnahati, Boiragirchala, Sreepur, Gazipur, Bangladesh."/>
    <x v="4"/>
    <m/>
    <s v="17-06-2021"/>
    <n v="20215022722"/>
    <d v="1899-12-30T08:15:56"/>
    <d v="1899-12-30T00:00:00"/>
    <s v="P"/>
    <n v="0"/>
    <n v="0"/>
    <s v="General (DGWL)"/>
    <m/>
    <n v="1"/>
    <s v=""/>
    <s v=""/>
    <n v="1"/>
  </r>
  <r>
    <n v="1119"/>
    <n v="28433"/>
    <n v="28433"/>
    <s v="MOMOTA KHATUN"/>
    <x v="42"/>
    <s v="Production"/>
    <s v="Dakkhin Vangnahati, Boiragirchala, Sreepur, Gazipur, Bangladesh."/>
    <x v="12"/>
    <m/>
    <s v="17-06-2021"/>
    <n v="20215022723"/>
    <d v="1899-12-30T08:30:06"/>
    <d v="1899-12-30T00:00:00"/>
    <s v="P"/>
    <n v="0"/>
    <n v="0"/>
    <s v="General (DGWL)"/>
    <m/>
    <n v="1"/>
    <s v=""/>
    <s v=""/>
    <n v="1"/>
  </r>
  <r>
    <n v="1120"/>
    <n v="28432"/>
    <n v="28432"/>
    <s v="MD. NAHIDUL ISLAM LIKHON"/>
    <x v="63"/>
    <s v="Production"/>
    <s v="Dakkhin Vangnahati, Boiragirchala, Sreepur, Gazipur, Bangladesh."/>
    <x v="12"/>
    <m/>
    <s v="17-06-2021"/>
    <n v="20215022725"/>
    <d v="1899-12-30T00:00:00"/>
    <d v="1899-12-30T00:00:00"/>
    <s v="A"/>
    <n v="0"/>
    <n v="0"/>
    <s v="General (DGWL)"/>
    <m/>
    <s v=""/>
    <n v="1"/>
    <s v=""/>
    <n v="1"/>
  </r>
  <r>
    <n v="1121"/>
    <n v="28434"/>
    <n v="28434"/>
    <s v="KHALEDA AKTER"/>
    <x v="42"/>
    <s v="Production"/>
    <s v="Dakkhin Vangnahati, Boiragirchala, Sreepur, Gazipur, Bangladesh."/>
    <x v="5"/>
    <n v="308"/>
    <s v="17-06-2021"/>
    <n v="20215022726"/>
    <d v="1899-12-30T08:24:13"/>
    <d v="1899-12-30T00:00:00"/>
    <s v="P"/>
    <n v="0"/>
    <n v="0"/>
    <s v="General (DGWL)"/>
    <m/>
    <n v="1"/>
    <s v=""/>
    <s v=""/>
    <n v="1"/>
  </r>
  <r>
    <n v="1122"/>
    <n v="28436"/>
    <n v="28436"/>
    <s v="MD. BELAL HOSSAIN"/>
    <x v="52"/>
    <s v="Production"/>
    <s v="Dakkhin Vangnahati, Boiragirchala, Sreepur, Gazipur, Bangladesh."/>
    <x v="5"/>
    <n v="305"/>
    <s v="17-06-2021"/>
    <n v="20215022727"/>
    <d v="1899-12-30T08:33:00"/>
    <d v="1899-12-30T00:00:00"/>
    <s v="P"/>
    <n v="0"/>
    <n v="0"/>
    <s v="General (DGWL)"/>
    <m/>
    <n v="1"/>
    <s v=""/>
    <s v=""/>
    <n v="1"/>
  </r>
  <r>
    <n v="1123"/>
    <n v="28437"/>
    <n v="28437"/>
    <s v="SHEKHA AKTER"/>
    <x v="42"/>
    <s v="Production"/>
    <s v="Dakkhin Vangnahati, Boiragirchala, Sreepur, Gazipur, Bangladesh."/>
    <x v="5"/>
    <n v="307"/>
    <s v="17-06-2021"/>
    <n v="20215022728"/>
    <d v="1899-12-30T08:31:27"/>
    <d v="1899-12-30T00:00:00"/>
    <s v="P"/>
    <n v="0"/>
    <n v="0"/>
    <s v="General (DGWL)"/>
    <m/>
    <n v="1"/>
    <s v=""/>
    <s v=""/>
    <n v="1"/>
  </r>
  <r>
    <n v="1124"/>
    <n v="28438"/>
    <n v="28438"/>
    <s v="MD. MONOHOR ALI"/>
    <x v="48"/>
    <s v="Production"/>
    <s v="Dakkhin Vangnahati, Boiragirchala, Sreepur, Gazipur, Bangladesh."/>
    <x v="5"/>
    <n v="310"/>
    <s v="17-06-2021"/>
    <n v="20215022729"/>
    <d v="1899-12-30T00:00:00"/>
    <d v="1899-12-30T00:00:00"/>
    <s v="A"/>
    <n v="0"/>
    <n v="0"/>
    <s v="General (DGWL)"/>
    <m/>
    <s v=""/>
    <n v="1"/>
    <s v=""/>
    <n v="1"/>
  </r>
  <r>
    <n v="1125"/>
    <n v="28442"/>
    <n v="28442"/>
    <s v="RUNA AKTER"/>
    <x v="56"/>
    <s v="Production"/>
    <s v="Dakkhin Vangnahati, Boiragirchala, Sreepur, Gazipur, Bangladesh."/>
    <x v="5"/>
    <n v="308"/>
    <s v="17-06-2021"/>
    <n v="20215022732"/>
    <d v="1899-12-30T00:00:00"/>
    <d v="1899-12-30T00:00:00"/>
    <s v="A"/>
    <n v="0"/>
    <n v="0"/>
    <s v="General (DGWL)"/>
    <m/>
    <s v=""/>
    <n v="1"/>
    <s v=""/>
    <n v="1"/>
  </r>
  <r>
    <n v="1126"/>
    <n v="28445"/>
    <n v="28445"/>
    <s v="HANIFUJJAMAN"/>
    <x v="66"/>
    <s v="Production"/>
    <s v="Dakkhin Vangnahati, Boiragirchala, Sreepur, Gazipur, Bangladesh."/>
    <x v="5"/>
    <n v="301"/>
    <s v="17-06-2021"/>
    <n v="20215022735"/>
    <d v="1899-12-30T08:36:27"/>
    <d v="1899-12-30T00:00:00"/>
    <s v="D"/>
    <n v="6"/>
    <n v="0"/>
    <s v="General (DGWL)"/>
    <m/>
    <n v="1"/>
    <s v=""/>
    <s v=""/>
    <n v="1"/>
  </r>
  <r>
    <n v="1127"/>
    <n v="28446"/>
    <n v="28446"/>
    <s v="MST. ASIA BEGUM"/>
    <x v="48"/>
    <s v="Production"/>
    <s v="Dakkhin Vangnahati, Boiragirchala, Sreepur, Gazipur, Bangladesh."/>
    <x v="5"/>
    <n v="312"/>
    <s v="17-06-2021"/>
    <n v="20215022736"/>
    <d v="1899-12-30T08:29:37"/>
    <d v="1899-12-30T00:00:00"/>
    <s v="P"/>
    <n v="0"/>
    <n v="0"/>
    <s v="General (DGWL)"/>
    <m/>
    <n v="1"/>
    <s v=""/>
    <s v=""/>
    <n v="1"/>
  </r>
  <r>
    <n v="1128"/>
    <n v="28448"/>
    <n v="28448"/>
    <s v="MD. SABBIR AHAMMAD"/>
    <x v="59"/>
    <s v="Production"/>
    <s v="Dakkhin Vangnahati, Boiragirchala, Sreepur, Gazipur, Bangladesh."/>
    <x v="4"/>
    <m/>
    <s v="17-06-2021"/>
    <n v="20215022738"/>
    <d v="1899-12-30T08:22:39"/>
    <d v="1899-12-30T00:00:00"/>
    <s v="P"/>
    <n v="0"/>
    <n v="0"/>
    <s v="General (DGWL)"/>
    <m/>
    <n v="1"/>
    <s v=""/>
    <s v=""/>
    <n v="1"/>
  </r>
  <r>
    <n v="1129"/>
    <n v="28449"/>
    <n v="28449"/>
    <s v="RANI AKTER"/>
    <x v="48"/>
    <s v="Production"/>
    <s v="Dakkhin Vangnahati, Boiragirchala, Sreepur, Gazipur, Bangladesh."/>
    <x v="5"/>
    <n v="315"/>
    <s v="17-06-2021"/>
    <n v="20215022739"/>
    <d v="1899-12-30T08:25:21"/>
    <d v="1899-12-30T00:00:00"/>
    <s v="P"/>
    <n v="0"/>
    <n v="0"/>
    <s v="General (DGWL)"/>
    <m/>
    <n v="1"/>
    <s v=""/>
    <s v=""/>
    <n v="1"/>
  </r>
  <r>
    <n v="1130"/>
    <n v="28452"/>
    <n v="28452"/>
    <s v="SRETI AKTER POPI"/>
    <x v="47"/>
    <s v="Production"/>
    <s v="Dakkhin Vangnahati, Boiragirchala, Sreepur, Gazipur, Bangladesh."/>
    <x v="5"/>
    <n v="301"/>
    <s v="17-06-2021"/>
    <n v="20215022742"/>
    <d v="1899-12-30T08:23:31"/>
    <d v="1899-12-30T00:00:00"/>
    <s v="P"/>
    <n v="0"/>
    <n v="0"/>
    <s v="General (DGWL)"/>
    <m/>
    <n v="1"/>
    <s v=""/>
    <s v=""/>
    <n v="1"/>
  </r>
  <r>
    <n v="1131"/>
    <n v="28453"/>
    <n v="28453"/>
    <s v="MD. MONIR HOSSEN"/>
    <x v="48"/>
    <s v="Production"/>
    <s v="Dakkhin Vangnahati, Boiragirchala, Sreepur, Gazipur, Bangladesh."/>
    <x v="5"/>
    <n v="314"/>
    <s v="17-06-2021"/>
    <n v="20215022743"/>
    <d v="1899-12-30T08:28:40"/>
    <d v="1899-12-30T00:00:00"/>
    <s v="P"/>
    <n v="0"/>
    <n v="0"/>
    <s v="General (DGWL)"/>
    <m/>
    <n v="1"/>
    <s v=""/>
    <s v=""/>
    <n v="1"/>
  </r>
  <r>
    <n v="1132"/>
    <n v="28456"/>
    <n v="28456"/>
    <s v="JAHANARA"/>
    <x v="42"/>
    <s v="Production"/>
    <s v="Dakkhin Vangnahati, Boiragirchala, Sreepur, Gazipur, Bangladesh."/>
    <x v="5"/>
    <n v="315"/>
    <s v="17-06-2021"/>
    <n v="20215022744"/>
    <d v="1899-12-30T08:29:02"/>
    <d v="1899-12-30T00:00:00"/>
    <s v="P"/>
    <n v="0"/>
    <n v="0"/>
    <s v="General (DGWL)"/>
    <m/>
    <n v="1"/>
    <s v=""/>
    <s v=""/>
    <n v="1"/>
  </r>
  <r>
    <n v="1133"/>
    <n v="28458"/>
    <n v="28458"/>
    <s v="MD. ABU KALAM"/>
    <x v="47"/>
    <s v="Production"/>
    <s v="Dakkhin Vangnahati, Boiragirchala, Sreepur, Gazipur, Bangladesh."/>
    <x v="5"/>
    <n v="316"/>
    <s v="17-06-2021"/>
    <n v="20215022745"/>
    <d v="1899-12-30T08:31:40"/>
    <d v="1899-12-30T00:00:00"/>
    <s v="P"/>
    <n v="0"/>
    <n v="0"/>
    <s v="General (DGWL)"/>
    <m/>
    <n v="1"/>
    <s v=""/>
    <s v=""/>
    <n v="1"/>
  </r>
  <r>
    <n v="1134"/>
    <n v="28462"/>
    <n v="28462"/>
    <s v="MST. JOBEDA"/>
    <x v="42"/>
    <s v="Production"/>
    <s v="Dakkhin Vangnahati, Boiragirchala, Sreepur, Gazipur, Bangladesh."/>
    <x v="5"/>
    <n v="307"/>
    <s v="17-06-2021"/>
    <n v="20215022749"/>
    <d v="1899-12-30T08:28:21"/>
    <d v="1899-12-30T00:00:00"/>
    <s v="P"/>
    <n v="0"/>
    <n v="0"/>
    <s v="General (DGWL)"/>
    <m/>
    <n v="1"/>
    <s v=""/>
    <s v=""/>
    <n v="1"/>
  </r>
  <r>
    <n v="1135"/>
    <n v="28463"/>
    <n v="28463"/>
    <s v="MD. ANOWAR HOSSAIN"/>
    <x v="50"/>
    <s v="Quality"/>
    <s v="Dakkhin Vangnahati, Boiragirchala, Sreepur, Gazipur, Bangladesh."/>
    <x v="5"/>
    <n v="301"/>
    <s v="17-06-2021"/>
    <n v="20215022750"/>
    <d v="1899-12-30T08:03:26"/>
    <d v="1899-12-30T00:00:00"/>
    <s v="P"/>
    <n v="0"/>
    <n v="0"/>
    <s v="General (DGWL)"/>
    <m/>
    <n v="1"/>
    <s v=""/>
    <s v=""/>
    <n v="1"/>
  </r>
  <r>
    <n v="1136"/>
    <n v="28464"/>
    <n v="28464"/>
    <s v="MD. HAJRAT ALI"/>
    <x v="52"/>
    <s v="Production"/>
    <s v="Dakkhin Vangnahati, Boiragirchala, Sreepur, Gazipur, Bangladesh."/>
    <x v="5"/>
    <n v="312"/>
    <s v="17-06-2021"/>
    <n v="20215022752"/>
    <d v="1899-12-30T08:35:12"/>
    <d v="1899-12-30T00:00:00"/>
    <s v="P"/>
    <n v="0"/>
    <n v="0"/>
    <s v="General (DGWL)"/>
    <m/>
    <n v="1"/>
    <s v=""/>
    <s v=""/>
    <n v="1"/>
  </r>
  <r>
    <n v="1137"/>
    <n v="28466"/>
    <n v="28466"/>
    <s v="NAYMA AKTER"/>
    <x v="42"/>
    <s v="Production"/>
    <s v="Dakkhin Vangnahati, Boiragirchala, Sreepur, Gazipur, Bangladesh."/>
    <x v="12"/>
    <m/>
    <s v="17-06-2021"/>
    <n v="20215022754"/>
    <d v="1899-12-30T08:35:07"/>
    <d v="1899-12-30T00:00:00"/>
    <s v="P"/>
    <n v="0"/>
    <n v="0"/>
    <s v="General (DGWL)"/>
    <m/>
    <n v="1"/>
    <s v=""/>
    <s v=""/>
    <n v="1"/>
  </r>
  <r>
    <n v="1138"/>
    <n v="28467"/>
    <n v="28467"/>
    <s v="MD. HIMEL MIA"/>
    <x v="64"/>
    <s v="Production"/>
    <s v="Dakkhin Vangnahati, Boiragirchala, Sreepur, Gazipur, Bangladesh."/>
    <x v="12"/>
    <m/>
    <s v="17-06-2021"/>
    <n v="20215022755"/>
    <d v="1899-12-30T08:46:47"/>
    <d v="1899-12-30T00:00:00"/>
    <s v="D"/>
    <n v="16"/>
    <n v="0"/>
    <s v="General (DGWL)"/>
    <m/>
    <n v="1"/>
    <s v=""/>
    <s v=""/>
    <n v="1"/>
  </r>
  <r>
    <n v="1139"/>
    <n v="28468"/>
    <n v="28468"/>
    <s v="MD. AKESH"/>
    <x v="47"/>
    <s v="Production"/>
    <s v="Dakkhin Vangnahati, Boiragirchala, Sreepur, Gazipur, Bangladesh."/>
    <x v="5"/>
    <n v="303"/>
    <s v="17-06-2021"/>
    <n v="20215022756"/>
    <d v="1899-12-30T08:34:19"/>
    <d v="1899-12-30T00:00:00"/>
    <s v="P"/>
    <n v="0"/>
    <n v="0"/>
    <s v="General (DGWL)"/>
    <m/>
    <n v="1"/>
    <s v=""/>
    <s v=""/>
    <n v="1"/>
  </r>
  <r>
    <n v="1140"/>
    <n v="28470"/>
    <n v="28470"/>
    <s v="MD. SOHIDUJJMAN"/>
    <x v="50"/>
    <s v="Quality"/>
    <s v="Dakkhin Vangnahati, Boiragirchala, Sreepur, Gazipur, Bangladesh."/>
    <x v="5"/>
    <n v="308"/>
    <s v="17-06-2021"/>
    <n v="20215022758"/>
    <d v="1899-12-30T08:30:34"/>
    <d v="1899-12-30T00:00:00"/>
    <s v="P"/>
    <n v="0"/>
    <n v="0"/>
    <s v="General (DGWL)"/>
    <m/>
    <n v="1"/>
    <s v=""/>
    <s v=""/>
    <n v="1"/>
  </r>
  <r>
    <n v="1141"/>
    <n v="28471"/>
    <n v="28471"/>
    <s v="MST. SHEULI AKTER"/>
    <x v="48"/>
    <s v="Production"/>
    <s v="Dakkhin Vangnahati, Boiragirchala, Sreepur, Gazipur, Bangladesh."/>
    <x v="5"/>
    <n v="310"/>
    <s v="17-06-2021"/>
    <n v="20215022759"/>
    <d v="1899-12-30T08:18:54"/>
    <d v="1899-12-30T00:00:00"/>
    <s v="P"/>
    <n v="0"/>
    <n v="0"/>
    <s v="General (DGWL)"/>
    <m/>
    <n v="1"/>
    <s v=""/>
    <s v=""/>
    <n v="1"/>
  </r>
  <r>
    <n v="1142"/>
    <n v="28472"/>
    <n v="28472"/>
    <s v="MST. REKHA AKTER"/>
    <x v="48"/>
    <s v="Production"/>
    <s v="Dakkhin Vangnahati, Boiragirchala, Sreepur, Gazipur, Bangladesh."/>
    <x v="5"/>
    <n v="306"/>
    <s v="17-06-2021"/>
    <n v="20215022760"/>
    <d v="1899-12-30T08:22:33"/>
    <d v="1899-12-30T00:00:00"/>
    <s v="P"/>
    <n v="0"/>
    <n v="0"/>
    <s v="General (DGWL)"/>
    <m/>
    <n v="1"/>
    <s v=""/>
    <s v=""/>
    <n v="1"/>
  </r>
  <r>
    <n v="1143"/>
    <n v="28477"/>
    <n v="28477"/>
    <s v="MUNMON HASNAIN"/>
    <x v="47"/>
    <s v="Production"/>
    <s v="Dakkhin Vangnahati, Boiragirchala, Sreepur, Gazipur, Bangladesh."/>
    <x v="5"/>
    <n v="308"/>
    <s v="17-06-2021"/>
    <n v="20215022763"/>
    <d v="1899-12-30T08:30:30"/>
    <d v="1899-12-30T00:00:00"/>
    <s v="P"/>
    <n v="0"/>
    <n v="0"/>
    <s v="General (DGWL)"/>
    <m/>
    <n v="1"/>
    <s v=""/>
    <s v=""/>
    <n v="1"/>
  </r>
  <r>
    <n v="1144"/>
    <n v="28478"/>
    <n v="28478"/>
    <s v="MD. TOFIQ HASAN"/>
    <x v="50"/>
    <s v="Quality"/>
    <s v="Dakkhin Vangnahati, Boiragirchala, Sreepur, Gazipur, Bangladesh."/>
    <x v="5"/>
    <n v="303"/>
    <s v="17-06-2021"/>
    <n v="20215022764"/>
    <d v="1899-12-30T00:00:00"/>
    <d v="1899-12-30T00:00:00"/>
    <s v="A"/>
    <n v="0"/>
    <n v="0"/>
    <s v="General (DGWL)"/>
    <m/>
    <s v=""/>
    <n v="1"/>
    <s v=""/>
    <n v="1"/>
  </r>
  <r>
    <n v="1145"/>
    <n v="28503"/>
    <n v="28503"/>
    <s v="REJAUL KARIM"/>
    <x v="54"/>
    <s v="Production"/>
    <s v="Dakkhin Vangnahati, Boiragirchala, Sreepur, Gazipur, Bangladesh."/>
    <x v="5"/>
    <n v="313"/>
    <s v="17-06-2021"/>
    <n v="20215022766"/>
    <d v="1899-12-30T08:17:39"/>
    <d v="1899-12-30T00:00:00"/>
    <s v="P"/>
    <n v="0"/>
    <n v="0"/>
    <s v="General (DGWL)"/>
    <m/>
    <n v="1"/>
    <s v=""/>
    <s v=""/>
    <n v="1"/>
  </r>
  <r>
    <n v="1146"/>
    <n v="28504"/>
    <n v="28504"/>
    <s v="MD. NAYEM"/>
    <x v="47"/>
    <s v="Production"/>
    <s v="Dakkhin Vangnahati, Boiragirchala, Sreepur, Gazipur, Bangladesh."/>
    <x v="5"/>
    <n v="310"/>
    <s v="17-06-2021"/>
    <n v="20215022767"/>
    <d v="1899-12-30T08:32:19"/>
    <d v="1899-12-30T00:00:00"/>
    <s v="P"/>
    <n v="0"/>
    <n v="0"/>
    <s v="General (DGWL)"/>
    <m/>
    <n v="1"/>
    <s v=""/>
    <s v=""/>
    <n v="1"/>
  </r>
  <r>
    <n v="1147"/>
    <n v="28506"/>
    <n v="28506"/>
    <s v="MST. KAKULI BEGUM"/>
    <x v="47"/>
    <s v="Production"/>
    <s v="Dakkhin Vangnahati, Boiragirchala, Sreepur, Gazipur, Bangladesh."/>
    <x v="5"/>
    <n v="304"/>
    <s v="17-06-2021"/>
    <n v="20215022768"/>
    <d v="1899-12-30T08:24:21"/>
    <d v="1899-12-30T00:00:00"/>
    <s v="P"/>
    <n v="0"/>
    <n v="0"/>
    <s v="General (DGWL)"/>
    <m/>
    <n v="1"/>
    <s v=""/>
    <s v=""/>
    <n v="1"/>
  </r>
  <r>
    <n v="1148"/>
    <n v="28507"/>
    <n v="28507"/>
    <s v="MD. JAHIDUL ISLAM"/>
    <x v="47"/>
    <s v="Production"/>
    <s v="Dakkhin Vangnahati, Boiragirchala, Sreepur, Gazipur, Bangladesh."/>
    <x v="5"/>
    <n v="309"/>
    <s v="17-06-2021"/>
    <n v="20215022769"/>
    <d v="1899-12-30T08:27:06"/>
    <d v="1899-12-30T00:00:00"/>
    <s v="P"/>
    <n v="0"/>
    <n v="0"/>
    <s v="General (DGWL)"/>
    <m/>
    <n v="1"/>
    <s v=""/>
    <s v=""/>
    <n v="1"/>
  </r>
  <r>
    <n v="1149"/>
    <n v="28508"/>
    <n v="28508"/>
    <s v="MD. ASRAFUL ISLAM AKASH"/>
    <x v="47"/>
    <s v="Production"/>
    <s v="Dakkhin Vangnahati, Boiragirchala, Sreepur, Gazipur, Bangladesh."/>
    <x v="5"/>
    <n v="305"/>
    <s v="17-06-2021"/>
    <n v="20215022770"/>
    <d v="1899-12-30T08:35:00"/>
    <d v="1899-12-30T00:00:00"/>
    <s v="P"/>
    <n v="0"/>
    <n v="0"/>
    <s v="General (DGWL)"/>
    <m/>
    <n v="1"/>
    <s v=""/>
    <s v=""/>
    <n v="1"/>
  </r>
  <r>
    <n v="1150"/>
    <n v="28509"/>
    <n v="28509"/>
    <s v="SARIF UDDIN"/>
    <x v="47"/>
    <s v="Production"/>
    <s v="Dakkhin Vangnahati, Boiragirchala, Sreepur, Gazipur, Bangladesh."/>
    <x v="5"/>
    <n v="310"/>
    <s v="17-06-2021"/>
    <n v="20215022771"/>
    <d v="1899-12-30T08:26:31"/>
    <d v="1899-12-30T00:00:00"/>
    <s v="P"/>
    <n v="0"/>
    <n v="0"/>
    <s v="General (DGWL)"/>
    <m/>
    <n v="1"/>
    <s v=""/>
    <s v=""/>
    <n v="1"/>
  </r>
  <r>
    <n v="1151"/>
    <n v="28510"/>
    <n v="28510"/>
    <s v="SHAMIMA"/>
    <x v="47"/>
    <s v="Production"/>
    <s v="Dakkhin Vangnahati, Boiragirchala, Sreepur, Gazipur, Bangladesh."/>
    <x v="5"/>
    <n v="314"/>
    <s v="17-06-2021"/>
    <n v="20215022772"/>
    <d v="1899-12-30T08:17:51"/>
    <d v="1899-12-30T00:00:00"/>
    <s v="P"/>
    <n v="0"/>
    <n v="0"/>
    <s v="General (DGWL)"/>
    <m/>
    <n v="1"/>
    <s v=""/>
    <s v=""/>
    <n v="1"/>
  </r>
  <r>
    <n v="1152"/>
    <n v="28511"/>
    <n v="28511"/>
    <s v="MST. SABIKUL JAHAN SHEFA"/>
    <x v="47"/>
    <s v="Production"/>
    <s v="Dakkhin Vangnahati, Boiragirchala, Sreepur, Gazipur, Bangladesh."/>
    <x v="5"/>
    <n v="305"/>
    <s v="17-06-2021"/>
    <n v="20215022773"/>
    <d v="1899-12-30T08:30:00"/>
    <d v="1899-12-30T00:00:00"/>
    <s v="P"/>
    <n v="0"/>
    <n v="0"/>
    <s v="General (DGWL)"/>
    <m/>
    <n v="1"/>
    <s v=""/>
    <s v=""/>
    <n v="1"/>
  </r>
  <r>
    <n v="1153"/>
    <n v="28512"/>
    <n v="28512"/>
    <s v="MST. SALMA"/>
    <x v="47"/>
    <s v="Production"/>
    <s v="Dakkhin Vangnahati, Boiragirchala, Sreepur, Gazipur, Bangladesh."/>
    <x v="5"/>
    <n v="310"/>
    <s v="17-06-2021"/>
    <n v="20215022774"/>
    <d v="1899-12-30T08:33:50"/>
    <d v="1899-12-30T00:00:00"/>
    <s v="P"/>
    <n v="0"/>
    <n v="0"/>
    <s v="General (DGWL)"/>
    <m/>
    <n v="1"/>
    <s v=""/>
    <s v=""/>
    <n v="1"/>
  </r>
  <r>
    <n v="1154"/>
    <n v="28514"/>
    <n v="28514"/>
    <s v="MST. SABINA AKTER"/>
    <x v="48"/>
    <s v="Production"/>
    <s v="Dakkhin Vangnahati, Boiragirchala, Sreepur, Gazipur, Bangladesh."/>
    <x v="5"/>
    <n v="310"/>
    <s v="17-06-2021"/>
    <n v="20215022776"/>
    <d v="1899-12-30T08:32:28"/>
    <d v="1899-12-30T00:00:00"/>
    <s v="P"/>
    <n v="0"/>
    <n v="0"/>
    <s v="General (DGWL)"/>
    <m/>
    <n v="1"/>
    <s v=""/>
    <s v=""/>
    <n v="1"/>
  </r>
  <r>
    <n v="1155"/>
    <n v="28515"/>
    <n v="28515"/>
    <s v="JORNA AKTER"/>
    <x v="48"/>
    <s v="Production"/>
    <s v="Dakkhin Vangnahati, Boiragirchala, Sreepur, Gazipur, Bangladesh."/>
    <x v="5"/>
    <n v="302"/>
    <s v="17-06-2021"/>
    <n v="20215022777"/>
    <d v="1899-12-30T08:33:33"/>
    <d v="1899-12-30T00:00:00"/>
    <s v="P"/>
    <n v="0"/>
    <n v="0"/>
    <s v="General (DGWL)"/>
    <m/>
    <n v="1"/>
    <s v=""/>
    <s v=""/>
    <n v="1"/>
  </r>
  <r>
    <n v="1156"/>
    <n v="28516"/>
    <n v="28516"/>
    <s v="RINA"/>
    <x v="48"/>
    <s v="Production"/>
    <s v="Dakkhin Vangnahati, Boiragirchala, Sreepur, Gazipur, Bangladesh."/>
    <x v="5"/>
    <n v="313"/>
    <s v="17-06-2021"/>
    <n v="20215022778"/>
    <d v="1899-12-30T08:30:19"/>
    <d v="1899-12-30T00:00:00"/>
    <s v="P"/>
    <n v="0"/>
    <n v="0"/>
    <s v="General (DGWL)"/>
    <m/>
    <n v="1"/>
    <s v=""/>
    <s v=""/>
    <n v="1"/>
  </r>
  <r>
    <n v="1157"/>
    <n v="28517"/>
    <n v="28517"/>
    <s v="MAHFUJA AKTER"/>
    <x v="48"/>
    <s v="Production"/>
    <s v="Dakkhin Vangnahati, Boiragirchala, Sreepur, Gazipur, Bangladesh."/>
    <x v="5"/>
    <n v="313"/>
    <s v="17-06-2021"/>
    <n v="20215022779"/>
    <d v="1899-12-30T08:22:00"/>
    <d v="1899-12-30T00:00:00"/>
    <s v="P"/>
    <n v="0"/>
    <n v="0"/>
    <s v="General (DGWL)"/>
    <m/>
    <n v="1"/>
    <s v=""/>
    <s v=""/>
    <n v="1"/>
  </r>
  <r>
    <n v="1158"/>
    <n v="28519"/>
    <n v="28519"/>
    <s v="MD. SHAHJALAL"/>
    <x v="50"/>
    <s v="Quality"/>
    <s v="Dakkhin Vangnahati, Boiragirchala, Sreepur, Gazipur, Bangladesh."/>
    <x v="5"/>
    <m/>
    <s v="17-06-2021"/>
    <n v="20215022781"/>
    <d v="1899-12-30T08:10:19"/>
    <d v="1899-12-30T00:00:00"/>
    <s v="P"/>
    <n v="0"/>
    <n v="0"/>
    <s v="General (DGWL)"/>
    <m/>
    <n v="1"/>
    <s v=""/>
    <s v=""/>
    <n v="1"/>
  </r>
  <r>
    <n v="1159"/>
    <n v="28520"/>
    <n v="28520"/>
    <s v="MD. NAZMUL"/>
    <x v="65"/>
    <s v="Quality"/>
    <s v="Dakkhin Vangnahati, Boiragirchala, Sreepur, Gazipur, Bangladesh."/>
    <x v="5"/>
    <m/>
    <s v="17-06-2021"/>
    <n v="20215022782"/>
    <d v="1899-12-30T08:39:43"/>
    <d v="1899-12-30T00:00:00"/>
    <s v="D"/>
    <n v="9"/>
    <n v="0"/>
    <s v="General (DGWL)"/>
    <m/>
    <n v="1"/>
    <s v=""/>
    <s v=""/>
    <n v="1"/>
  </r>
  <r>
    <n v="1160"/>
    <n v="28521"/>
    <n v="28521"/>
    <s v="MD. GOLAM MOSTOFA"/>
    <x v="50"/>
    <s v="Quality"/>
    <s v="Dakkhin Vangnahati, Boiragirchala, Sreepur, Gazipur, Bangladesh."/>
    <x v="5"/>
    <m/>
    <s v="17-06-2021"/>
    <n v="20215022783"/>
    <d v="1899-12-30T08:20:44"/>
    <d v="1899-12-30T00:00:00"/>
    <s v="P"/>
    <n v="0"/>
    <n v="0"/>
    <s v="General (DGWL)"/>
    <m/>
    <n v="1"/>
    <s v=""/>
    <s v=""/>
    <n v="1"/>
  </r>
  <r>
    <n v="1161"/>
    <n v="28522"/>
    <n v="28522"/>
    <s v="MST. EASHITA AKTER MITU"/>
    <x v="50"/>
    <s v="Quality"/>
    <s v="Dakkhin Vangnahati, Boiragirchala, Sreepur, Gazipur, Bangladesh."/>
    <x v="5"/>
    <m/>
    <s v="17-06-2021"/>
    <n v="20215022784"/>
    <d v="1899-12-30T08:27:03"/>
    <d v="1899-12-30T00:00:00"/>
    <s v="P"/>
    <n v="0"/>
    <n v="0"/>
    <s v="General (DGWL)"/>
    <m/>
    <n v="1"/>
    <s v=""/>
    <s v=""/>
    <n v="1"/>
  </r>
  <r>
    <n v="1162"/>
    <n v="28523"/>
    <n v="28523"/>
    <s v="KHADIZA"/>
    <x v="50"/>
    <s v="Quality"/>
    <s v="Dakkhin Vangnahati, Boiragirchala, Sreepur, Gazipur, Bangladesh."/>
    <x v="5"/>
    <m/>
    <s v="17-06-2021"/>
    <n v="20215022785"/>
    <d v="1899-12-30T08:25:17"/>
    <d v="1899-12-30T00:00:00"/>
    <s v="P"/>
    <n v="0"/>
    <n v="0"/>
    <s v="General (DGWL)"/>
    <m/>
    <n v="1"/>
    <s v=""/>
    <s v=""/>
    <n v="1"/>
  </r>
  <r>
    <n v="1163"/>
    <n v="28524"/>
    <n v="28524"/>
    <s v="MD. MAHMUDUL HASAN"/>
    <x v="65"/>
    <s v="Quality"/>
    <s v="Dakkhin Vangnahati, Boiragirchala, Sreepur, Gazipur, Bangladesh."/>
    <x v="5"/>
    <m/>
    <s v="17-06-2021"/>
    <n v="20215022787"/>
    <d v="1899-12-30T08:25:47"/>
    <d v="1899-12-30T00:00:00"/>
    <s v="P"/>
    <n v="0"/>
    <n v="0"/>
    <s v="General (DGWL)"/>
    <m/>
    <n v="1"/>
    <s v=""/>
    <s v=""/>
    <n v="1"/>
  </r>
  <r>
    <n v="1164"/>
    <n v="28526"/>
    <n v="28526"/>
    <s v="IBRAHIM"/>
    <x v="52"/>
    <s v="Production"/>
    <s v="Dakkhin Vangnahati, Boiragirchala, Sreepur, Gazipur, Bangladesh."/>
    <x v="5"/>
    <n v="309"/>
    <s v="17-06-2021"/>
    <n v="20215022789"/>
    <d v="1899-12-30T08:17:57"/>
    <d v="1899-12-30T00:00:00"/>
    <s v="P"/>
    <n v="0"/>
    <n v="0"/>
    <s v="General (DGWL)"/>
    <m/>
    <n v="1"/>
    <s v=""/>
    <s v=""/>
    <n v="1"/>
  </r>
  <r>
    <n v="1165"/>
    <n v="28527"/>
    <n v="28527"/>
    <s v="MD. JWEL MIA"/>
    <x v="52"/>
    <s v="Production"/>
    <s v="Dakkhin Vangnahati, Boiragirchala, Sreepur, Gazipur, Bangladesh."/>
    <x v="5"/>
    <n v="304"/>
    <s v="17-06-2021"/>
    <n v="20215022790"/>
    <d v="1899-12-30T08:19:10"/>
    <d v="1899-12-30T00:00:00"/>
    <s v="P"/>
    <n v="0"/>
    <n v="0"/>
    <s v="General (DGWL)"/>
    <m/>
    <n v="1"/>
    <s v=""/>
    <s v=""/>
    <n v="1"/>
  </r>
  <r>
    <n v="1166"/>
    <n v="28528"/>
    <n v="28528"/>
    <s v="MD. MOZAFFER HOSSAIN"/>
    <x v="66"/>
    <s v="Production"/>
    <s v="Dakkhin Vangnahati, Boiragirchala, Sreepur, Gazipur, Bangladesh."/>
    <x v="12"/>
    <m/>
    <s v="17-06-2021"/>
    <n v="20215022791"/>
    <d v="1899-12-30T08:27:18"/>
    <d v="1899-12-30T00:00:00"/>
    <s v="P"/>
    <n v="0"/>
    <n v="0"/>
    <s v="General (DGWL)"/>
    <m/>
    <n v="1"/>
    <s v=""/>
    <s v=""/>
    <n v="1"/>
  </r>
  <r>
    <n v="1167"/>
    <n v="28529"/>
    <n v="28529"/>
    <s v="MD. RAKIBUL ISLAM MAHAR"/>
    <x v="64"/>
    <s v="Production"/>
    <s v="Dakkhin Vangnahati, Boiragirchala, Sreepur, Gazipur, Bangladesh."/>
    <x v="12"/>
    <m/>
    <s v="17-06-2021"/>
    <n v="20215022792"/>
    <d v="1899-12-30T08:21:28"/>
    <d v="1899-12-30T00:00:00"/>
    <s v="P"/>
    <n v="0"/>
    <n v="0"/>
    <s v="General (DGWL)"/>
    <m/>
    <n v="1"/>
    <s v=""/>
    <s v=""/>
    <n v="1"/>
  </r>
  <r>
    <n v="1168"/>
    <n v="28530"/>
    <n v="28530"/>
    <s v="MAZAHARUL ISLAM"/>
    <x v="50"/>
    <s v="Quality"/>
    <s v="Dakkhin Vangnahati, Boiragirchala, Sreepur, Gazipur, Bangladesh."/>
    <x v="12"/>
    <m/>
    <s v="17-06-2021"/>
    <n v="20215022793"/>
    <d v="1899-12-30T08:27:31"/>
    <d v="1899-12-30T00:00:00"/>
    <s v="P"/>
    <n v="0"/>
    <n v="0"/>
    <s v="General (DGWL)"/>
    <m/>
    <n v="1"/>
    <s v=""/>
    <s v=""/>
    <n v="1"/>
  </r>
  <r>
    <n v="1169"/>
    <n v="28531"/>
    <n v="28531"/>
    <s v="FAHIMA"/>
    <x v="48"/>
    <s v="Production"/>
    <s v="Dakkhin Vangnahati, Boiragirchala, Sreepur, Gazipur, Bangladesh."/>
    <x v="12"/>
    <m/>
    <s v="17-06-2021"/>
    <n v="20215022794"/>
    <d v="1899-12-30T08:06:59"/>
    <d v="1899-12-30T00:00:00"/>
    <s v="P"/>
    <n v="0"/>
    <n v="0"/>
    <s v="General (DGWL)"/>
    <m/>
    <n v="1"/>
    <s v=""/>
    <s v=""/>
    <n v="1"/>
  </r>
  <r>
    <n v="1170"/>
    <n v="28532"/>
    <n v="28532"/>
    <s v="JEBA MONI"/>
    <x v="47"/>
    <s v="Production"/>
    <s v="Dakkhin Vangnahati, Boiragirchala, Sreepur, Gazipur, Bangladesh."/>
    <x v="12"/>
    <m/>
    <s v="17-06-2021"/>
    <n v="20215022795"/>
    <d v="1899-12-30T08:27:48"/>
    <d v="1899-12-30T00:00:00"/>
    <s v="P"/>
    <n v="0"/>
    <n v="0"/>
    <s v="General (DGWL)"/>
    <m/>
    <n v="1"/>
    <s v=""/>
    <s v=""/>
    <n v="1"/>
  </r>
  <r>
    <n v="1171"/>
    <n v="28536"/>
    <n v="28536"/>
    <s v="SURAYA KHATUN LUBA"/>
    <x v="48"/>
    <s v="Production"/>
    <s v="Dakkhin Vangnahati, Boiragirchala, Sreepur, Gazipur, Bangladesh."/>
    <x v="5"/>
    <n v="310"/>
    <s v="17-06-2021"/>
    <n v="20215022796"/>
    <d v="1899-12-30T08:32:46"/>
    <d v="1899-12-30T00:00:00"/>
    <s v="P"/>
    <n v="0"/>
    <n v="0"/>
    <s v="General (DGWL)"/>
    <m/>
    <n v="1"/>
    <s v=""/>
    <s v=""/>
    <n v="1"/>
  </r>
  <r>
    <n v="1172"/>
    <n v="28533"/>
    <n v="28533"/>
    <s v="MD. ABU RAYHAN KHAN TANVIR"/>
    <x v="59"/>
    <s v="Production"/>
    <s v="Dakkhin Vangnahati, Boiragirchala, Sreepur, Gazipur, Bangladesh."/>
    <x v="4"/>
    <m/>
    <s v="17-06-2021"/>
    <n v="20215022797"/>
    <d v="1899-12-30T08:32:36"/>
    <d v="1899-12-30T00:00:00"/>
    <s v="P"/>
    <n v="0"/>
    <n v="0"/>
    <s v="General (DGWL)"/>
    <m/>
    <n v="1"/>
    <s v=""/>
    <s v=""/>
    <n v="1"/>
  </r>
  <r>
    <n v="1173"/>
    <n v="28534"/>
    <n v="28534"/>
    <s v="ENAYET KARIM"/>
    <x v="46"/>
    <s v="Production"/>
    <s v="Dakkhin Vangnahati, Boiragirchala, Sreepur, Gazipur, Bangladesh."/>
    <x v="4"/>
    <m/>
    <s v="17-06-2021"/>
    <n v="20215022798"/>
    <d v="1899-12-30T08:32:06"/>
    <d v="1899-12-30T00:00:00"/>
    <s v="P"/>
    <n v="0"/>
    <n v="0"/>
    <s v="General (DGWL)"/>
    <m/>
    <n v="1"/>
    <s v=""/>
    <s v=""/>
    <n v="1"/>
  </r>
  <r>
    <n v="1174"/>
    <n v="28535"/>
    <n v="28535"/>
    <s v="SWETY AKTER RUMA"/>
    <x v="48"/>
    <s v="Production"/>
    <s v="Dakkhin Vangnahati, Boiragirchala, Sreepur, Gazipur, Bangladesh."/>
    <x v="5"/>
    <n v="314"/>
    <s v="17-06-2021"/>
    <n v="20215022799"/>
    <d v="1899-12-30T08:16:06"/>
    <d v="1899-12-30T00:00:00"/>
    <s v="P"/>
    <n v="0"/>
    <n v="0"/>
    <s v="General (DGWL)"/>
    <m/>
    <n v="1"/>
    <s v=""/>
    <s v=""/>
    <n v="1"/>
  </r>
  <r>
    <n v="1175"/>
    <n v="28537"/>
    <n v="28537"/>
    <s v="MST. SAJEDA KHATUN"/>
    <x v="42"/>
    <s v="Production"/>
    <s v="Dakkhin Vangnahati, Boiragirchala, Sreepur, Gazipur, Bangladesh."/>
    <x v="12"/>
    <m/>
    <s v="17-06-2021"/>
    <n v="20215022800"/>
    <d v="1899-12-30T08:36:35"/>
    <d v="1899-12-30T00:00:00"/>
    <s v="D"/>
    <n v="6"/>
    <n v="0"/>
    <s v="General (DGWL)"/>
    <m/>
    <n v="1"/>
    <s v=""/>
    <s v=""/>
    <n v="1"/>
  </r>
  <r>
    <n v="1176"/>
    <n v="28538"/>
    <n v="28538"/>
    <s v="MST. RUPALI BEGUM"/>
    <x v="47"/>
    <s v="Production"/>
    <s v="Dakkhin Vangnahati, Boiragirchala, Sreepur, Gazipur, Bangladesh."/>
    <x v="5"/>
    <n v="312"/>
    <s v="17-06-2021"/>
    <n v="20215022801"/>
    <d v="1899-12-30T08:19:27"/>
    <d v="1899-12-30T00:00:00"/>
    <s v="P"/>
    <n v="0"/>
    <n v="0"/>
    <s v="General (DGWL)"/>
    <m/>
    <n v="1"/>
    <s v=""/>
    <s v=""/>
    <n v="1"/>
  </r>
  <r>
    <n v="1177"/>
    <n v="28539"/>
    <n v="28539"/>
    <s v="SREE KAJOL BABU"/>
    <x v="47"/>
    <s v="Production"/>
    <s v="Dakkhin Vangnahati, Boiragirchala, Sreepur, Gazipur, Bangladesh."/>
    <x v="5"/>
    <n v="302"/>
    <s v="17-06-2021"/>
    <n v="20215022802"/>
    <d v="1899-12-30T08:14:54"/>
    <d v="1899-12-30T00:00:00"/>
    <s v="P"/>
    <n v="0"/>
    <n v="0"/>
    <s v="General (DGWL)"/>
    <m/>
    <n v="1"/>
    <s v=""/>
    <s v=""/>
    <n v="1"/>
  </r>
  <r>
    <n v="1178"/>
    <n v="28541"/>
    <n v="28541"/>
    <s v="MD. ANIK"/>
    <x v="52"/>
    <s v="Production"/>
    <s v="Dakkhin Vangnahati, Boiragirchala, Sreepur, Gazipur, Bangladesh."/>
    <x v="5"/>
    <n v="316"/>
    <s v="17-06-2021"/>
    <n v="20215022803"/>
    <d v="1899-12-30T08:18:28"/>
    <d v="1899-12-30T00:00:00"/>
    <s v="P"/>
    <n v="0"/>
    <n v="0"/>
    <s v="General (DGWL)"/>
    <m/>
    <n v="1"/>
    <s v=""/>
    <s v=""/>
    <n v="1"/>
  </r>
  <r>
    <n v="1179"/>
    <n v="28542"/>
    <n v="28542"/>
    <s v="MST. TASLIMA"/>
    <x v="47"/>
    <s v="Production"/>
    <s v="Dakkhin Vangnahati, Boiragirchala, Sreepur, Gazipur, Bangladesh."/>
    <x v="5"/>
    <n v="312"/>
    <s v="17-06-2021"/>
    <n v="20215022804"/>
    <d v="1899-12-30T08:23:00"/>
    <d v="1899-12-30T00:00:00"/>
    <s v="P"/>
    <n v="0"/>
    <n v="0"/>
    <s v="General (DGWL)"/>
    <m/>
    <n v="1"/>
    <s v=""/>
    <s v=""/>
    <n v="1"/>
  </r>
  <r>
    <n v="1180"/>
    <n v="28543"/>
    <n v="28543"/>
    <s v="TAUHID AL HASHAN"/>
    <x v="50"/>
    <s v="Quality"/>
    <s v="Dakkhin Vangnahati, Boiragirchala, Sreepur, Gazipur, Bangladesh."/>
    <x v="5"/>
    <n v="314"/>
    <s v="17-06-2021"/>
    <n v="20215022805"/>
    <d v="1899-12-30T08:25:36"/>
    <d v="1899-12-30T00:00:00"/>
    <s v="P"/>
    <n v="0"/>
    <n v="0"/>
    <s v="General (DGWL)"/>
    <m/>
    <n v="1"/>
    <s v=""/>
    <s v=""/>
    <n v="1"/>
  </r>
  <r>
    <n v="1181"/>
    <n v="28544"/>
    <n v="28544"/>
    <s v="MD. AL AMIN"/>
    <x v="50"/>
    <s v="Quality"/>
    <s v="Dakkhin Vangnahati, Boiragirchala, Sreepur, Gazipur, Bangladesh."/>
    <x v="5"/>
    <n v="310"/>
    <s v="17-06-2021"/>
    <n v="20215022806"/>
    <d v="1899-12-30T08:27:53"/>
    <d v="1899-12-30T00:00:00"/>
    <s v="P"/>
    <n v="0"/>
    <n v="0"/>
    <s v="General (DGWL)"/>
    <m/>
    <n v="1"/>
    <s v=""/>
    <s v=""/>
    <n v="1"/>
  </r>
  <r>
    <n v="1182"/>
    <n v="28545"/>
    <n v="28545"/>
    <s v="MD. HASAN MOLLA"/>
    <x v="52"/>
    <s v="Production"/>
    <s v="Dakkhin Vangnahati, Boiragirchala, Sreepur, Gazipur, Bangladesh."/>
    <x v="5"/>
    <n v="316"/>
    <s v="17-06-2021"/>
    <n v="20215022807"/>
    <d v="1899-12-30T08:27:00"/>
    <d v="1899-12-30T00:00:00"/>
    <s v="P"/>
    <n v="0"/>
    <n v="0"/>
    <s v="General (DGWL)"/>
    <m/>
    <n v="1"/>
    <s v=""/>
    <s v=""/>
    <n v="1"/>
  </r>
  <r>
    <n v="1183"/>
    <n v="28546"/>
    <n v="28546"/>
    <s v="MD. MAZAHARUL ISLAM"/>
    <x v="47"/>
    <s v="Production"/>
    <s v="Dakkhin Vangnahati, Boiragirchala, Sreepur, Gazipur, Bangladesh."/>
    <x v="5"/>
    <n v="303"/>
    <s v="17-06-2021"/>
    <n v="20215022808"/>
    <d v="1899-12-30T08:19:50"/>
    <d v="1899-12-30T00:00:00"/>
    <s v="P"/>
    <n v="0"/>
    <n v="0"/>
    <s v="General (DGWL)"/>
    <m/>
    <n v="1"/>
    <s v=""/>
    <s v=""/>
    <n v="1"/>
  </r>
  <r>
    <n v="1184"/>
    <n v="28547"/>
    <n v="28547"/>
    <s v="MST. SHAHARA KHATUN"/>
    <x v="48"/>
    <s v="Production"/>
    <s v="Dakkhin Vangnahati, Boiragirchala, Sreepur, Gazipur, Bangladesh."/>
    <x v="12"/>
    <m/>
    <s v="17-06-2021"/>
    <n v="20215022809"/>
    <d v="1899-12-30T08:35:11"/>
    <d v="1899-12-30T00:00:00"/>
    <s v="P"/>
    <n v="0"/>
    <n v="0"/>
    <s v="General (DGWL)"/>
    <m/>
    <n v="1"/>
    <s v=""/>
    <s v=""/>
    <n v="1"/>
  </r>
  <r>
    <n v="1185"/>
    <n v="28601"/>
    <n v="28601"/>
    <s v="MANIK BISSAHS"/>
    <x v="48"/>
    <s v="Production"/>
    <s v="Dakkhin Vangnahati, Boiragirchala, Sreepur, Gazipur, Bangladesh."/>
    <x v="5"/>
    <n v="312"/>
    <s v="17-06-2021"/>
    <n v="20215022810"/>
    <d v="1899-12-30T08:26:06"/>
    <d v="1899-12-30T00:00:00"/>
    <s v="P"/>
    <n v="0"/>
    <n v="0"/>
    <s v="General (DGWL)"/>
    <m/>
    <n v="1"/>
    <s v=""/>
    <s v=""/>
    <n v="1"/>
  </r>
  <r>
    <n v="1186"/>
    <n v="28602"/>
    <n v="28602"/>
    <s v="MST. SHARMIN AKTER"/>
    <x v="42"/>
    <s v="Production"/>
    <s v="Dakkhin Vangnahati, Boiragirchala, Sreepur, Gazipur, Bangladesh."/>
    <x v="5"/>
    <n v="315"/>
    <s v="17-06-2021"/>
    <n v="20215022811"/>
    <d v="1899-12-30T08:21:50"/>
    <d v="1899-12-30T00:00:00"/>
    <s v="P"/>
    <n v="0"/>
    <n v="0"/>
    <s v="General (DGWL)"/>
    <m/>
    <n v="1"/>
    <s v=""/>
    <s v=""/>
    <n v="1"/>
  </r>
  <r>
    <n v="1187"/>
    <n v="28604"/>
    <n v="28604"/>
    <s v="AKRAM HOSSAIN"/>
    <x v="52"/>
    <s v="Production"/>
    <s v="Dakkhin Vangnahati, Boiragirchala, Sreepur, Gazipur, Bangladesh."/>
    <x v="5"/>
    <n v="306"/>
    <s v="17-06-2021"/>
    <n v="20215022813"/>
    <d v="1899-12-30T00:00:00"/>
    <d v="1899-12-30T00:00:00"/>
    <s v="A"/>
    <n v="0"/>
    <n v="0"/>
    <s v="General (DGWL)"/>
    <m/>
    <s v=""/>
    <n v="1"/>
    <s v=""/>
    <n v="1"/>
  </r>
  <r>
    <n v="1188"/>
    <n v="28605"/>
    <n v="28605"/>
    <s v="JUI AKTER"/>
    <x v="80"/>
    <s v="Production"/>
    <s v="Dakkhin Vangnahati, Boiragirchala, Sreepur, Gazipur, Bangladesh."/>
    <x v="12"/>
    <m/>
    <s v="17-06-2021"/>
    <n v="20215022814"/>
    <d v="1899-12-30T08:32:04"/>
    <d v="1899-12-30T00:00:00"/>
    <s v="P"/>
    <n v="0"/>
    <n v="0"/>
    <s v="General (DGWL)"/>
    <m/>
    <n v="1"/>
    <s v=""/>
    <s v=""/>
    <n v="1"/>
  </r>
  <r>
    <n v="1189"/>
    <n v="28607"/>
    <n v="28607"/>
    <s v="MOSTAKIM MIA"/>
    <x v="50"/>
    <s v="Quality"/>
    <s v="Dakkhin Vangnahati, Boiragirchala, Sreepur, Gazipur, Bangladesh."/>
    <x v="6"/>
    <m/>
    <s v="17-06-2021"/>
    <n v="20215022816"/>
    <d v="1899-12-30T08:26:16"/>
    <d v="1899-12-30T00:00:00"/>
    <s v="P"/>
    <n v="0"/>
    <n v="0"/>
    <s v="General (DGWL)"/>
    <m/>
    <n v="1"/>
    <s v=""/>
    <s v=""/>
    <n v="1"/>
  </r>
  <r>
    <n v="1190"/>
    <n v="28613"/>
    <n v="28613"/>
    <s v="MD. ABDUR NUR TUSHER"/>
    <x v="54"/>
    <s v="Production"/>
    <s v="Dakkhin Vangnahati, Boiragirchala, Sreepur, Gazipur, Bangladesh."/>
    <x v="12"/>
    <m/>
    <s v="17-06-2021"/>
    <n v="20215022818"/>
    <d v="1899-12-30T08:14:50"/>
    <d v="1899-12-30T00:00:00"/>
    <s v="P"/>
    <n v="0"/>
    <n v="0"/>
    <s v="General (DGWL)"/>
    <m/>
    <n v="1"/>
    <s v=""/>
    <s v=""/>
    <n v="1"/>
  </r>
  <r>
    <n v="1191"/>
    <n v="28616"/>
    <n v="28616"/>
    <s v="RONI HOSSEN"/>
    <x v="65"/>
    <s v="Quality"/>
    <s v="Dakkhin Vangnahati, Boiragirchala, Sreepur, Gazipur, Bangladesh."/>
    <x v="12"/>
    <m/>
    <s v="17-06-2021"/>
    <n v="20215022819"/>
    <d v="1899-12-30T00:00:00"/>
    <d v="1899-12-30T00:00:00"/>
    <s v="A"/>
    <n v="0"/>
    <n v="0"/>
    <s v="General (DGWL)"/>
    <m/>
    <s v=""/>
    <n v="1"/>
    <s v=""/>
    <n v="1"/>
  </r>
  <r>
    <n v="1192"/>
    <n v="28617"/>
    <n v="28617"/>
    <s v="RASHEDUL ISLAM"/>
    <x v="65"/>
    <s v="Quality"/>
    <s v="Dakkhin Vangnahati, Boiragirchala, Sreepur, Gazipur, Bangladesh."/>
    <x v="12"/>
    <m/>
    <s v="17-06-2021"/>
    <n v="20215022820"/>
    <d v="1899-12-30T08:36:22"/>
    <d v="1899-12-30T00:00:00"/>
    <s v="D"/>
    <n v="6"/>
    <n v="0"/>
    <s v="General (DGWL)"/>
    <m/>
    <n v="1"/>
    <s v=""/>
    <s v=""/>
    <n v="1"/>
  </r>
  <r>
    <n v="1193"/>
    <n v="28618"/>
    <n v="28618"/>
    <s v="MINAHAR BEGUM"/>
    <x v="65"/>
    <s v="Quality"/>
    <s v="Dakkhin Vangnahati, Boiragirchala, Sreepur, Gazipur, Bangladesh."/>
    <x v="12"/>
    <m/>
    <s v="17-06-2021"/>
    <n v="20215022821"/>
    <d v="1899-12-30T08:35:27"/>
    <d v="1899-12-30T00:00:00"/>
    <s v="P"/>
    <n v="0"/>
    <n v="0"/>
    <s v="General (DGWL)"/>
    <m/>
    <n v="1"/>
    <s v=""/>
    <s v=""/>
    <n v="1"/>
  </r>
  <r>
    <n v="1194"/>
    <n v="28619"/>
    <n v="28619"/>
    <s v="MD. MAHMUDUL HASAN MAMUN"/>
    <x v="65"/>
    <s v="Quality"/>
    <s v="Dakkhin Vangnahati, Boiragirchala, Sreepur, Gazipur, Bangladesh."/>
    <x v="12"/>
    <m/>
    <s v="17-06-2021"/>
    <n v="20215022822"/>
    <d v="1899-12-30T08:32:27"/>
    <d v="1899-12-30T00:00:00"/>
    <s v="P"/>
    <n v="0"/>
    <n v="0"/>
    <s v="General (DGWL)"/>
    <m/>
    <n v="1"/>
    <s v=""/>
    <s v=""/>
    <n v="1"/>
  </r>
  <r>
    <n v="1195"/>
    <n v="28622"/>
    <n v="28622"/>
    <s v="ROBIN SHEKH"/>
    <x v="55"/>
    <s v="Production"/>
    <s v="Dakkhin Vangnahati, Boiragirchala, Sreepur, Gazipur, Bangladesh."/>
    <x v="12"/>
    <m/>
    <s v="17-06-2021"/>
    <n v="20215022823"/>
    <d v="1899-12-30T08:33:57"/>
    <d v="1899-12-30T00:00:00"/>
    <s v="P"/>
    <n v="0"/>
    <n v="0"/>
    <s v="General (DGWL)"/>
    <m/>
    <n v="1"/>
    <s v=""/>
    <s v=""/>
    <n v="1"/>
  </r>
  <r>
    <n v="1196"/>
    <n v="28624"/>
    <n v="28624"/>
    <s v="MUSTAKIN"/>
    <x v="55"/>
    <s v="Production"/>
    <s v="Dakkhin Vangnahati, Boiragirchala, Sreepur, Gazipur, Bangladesh."/>
    <x v="12"/>
    <m/>
    <s v="17-06-2021"/>
    <n v="20215022824"/>
    <d v="1899-12-30T00:00:00"/>
    <d v="1899-12-30T00:00:00"/>
    <s v="A"/>
    <n v="0"/>
    <n v="0"/>
    <s v="General (DGWL)"/>
    <m/>
    <s v=""/>
    <n v="1"/>
    <s v=""/>
    <n v="1"/>
  </r>
  <r>
    <n v="1197"/>
    <n v="28627"/>
    <n v="28627"/>
    <s v="MOFAZZAL HOSSAIN"/>
    <x v="64"/>
    <s v="Production"/>
    <s v="Dakkhin Vangnahati, Boiragirchala, Sreepur, Gazipur, Bangladesh."/>
    <x v="12"/>
    <m/>
    <s v="17-06-2021"/>
    <n v="20215022825"/>
    <d v="1899-12-30T08:44:36"/>
    <d v="1899-12-30T00:00:00"/>
    <s v="D"/>
    <n v="14"/>
    <n v="0"/>
    <s v="General (DGWL)"/>
    <m/>
    <n v="1"/>
    <s v=""/>
    <s v=""/>
    <n v="1"/>
  </r>
  <r>
    <n v="1198"/>
    <n v="28631"/>
    <n v="28631"/>
    <s v="MD. ABDUL HALIM"/>
    <x v="64"/>
    <s v="Production"/>
    <s v="Dakkhin Vangnahati, Boiragirchala, Sreepur, Gazipur, Bangladesh."/>
    <x v="12"/>
    <m/>
    <s v="17-06-2021"/>
    <n v="20215022826"/>
    <d v="1899-12-30T08:44:52"/>
    <d v="1899-12-30T00:00:00"/>
    <s v="D"/>
    <n v="14"/>
    <n v="0"/>
    <s v="General (DGWL)"/>
    <m/>
    <n v="1"/>
    <s v=""/>
    <s v=""/>
    <n v="1"/>
  </r>
  <r>
    <n v="1199"/>
    <n v="28633"/>
    <n v="28633"/>
    <s v="POPY"/>
    <x v="42"/>
    <s v="Production"/>
    <s v="Dakkhin Vangnahati, Boiragirchala, Sreepur, Gazipur, Bangladesh."/>
    <x v="12"/>
    <m/>
    <s v="17-06-2021"/>
    <n v="20215022827"/>
    <d v="1899-12-30T00:00:00"/>
    <d v="1899-12-30T00:00:00"/>
    <s v="A"/>
    <n v="0"/>
    <n v="0"/>
    <s v="General (DGWL)"/>
    <m/>
    <s v=""/>
    <n v="1"/>
    <s v=""/>
    <n v="1"/>
  </r>
  <r>
    <n v="1200"/>
    <n v="28635"/>
    <n v="28635"/>
    <s v="MD. SHAKIL AHMED KHAN"/>
    <x v="48"/>
    <s v="Production"/>
    <s v="Dakkhin Vangnahati, Boiragirchala, Sreepur, Gazipur, Bangladesh."/>
    <x v="12"/>
    <m/>
    <s v="17-06-2021"/>
    <n v="20215022829"/>
    <d v="1899-12-30T08:35:42"/>
    <d v="1899-12-30T00:00:00"/>
    <s v="P"/>
    <n v="0"/>
    <n v="0"/>
    <s v="General (DGWL)"/>
    <m/>
    <n v="1"/>
    <s v=""/>
    <s v=""/>
    <n v="1"/>
  </r>
  <r>
    <n v="1201"/>
    <n v="28638"/>
    <n v="28638"/>
    <s v="MD. RAMJAN"/>
    <x v="48"/>
    <s v="Production"/>
    <s v="Dakkhin Vangnahati, Boiragirchala, Sreepur, Gazipur, Bangladesh."/>
    <x v="12"/>
    <m/>
    <s v="17-06-2021"/>
    <n v="20215022830"/>
    <d v="1899-12-30T08:30:42"/>
    <d v="1899-12-30T00:00:00"/>
    <s v="P"/>
    <n v="0"/>
    <n v="0"/>
    <s v="General (DGWL)"/>
    <m/>
    <n v="1"/>
    <s v=""/>
    <s v=""/>
    <n v="1"/>
  </r>
  <r>
    <n v="1202"/>
    <n v="28640"/>
    <n v="28640"/>
    <s v="MST. RAHIMA KHATUN"/>
    <x v="48"/>
    <s v="Production"/>
    <s v="Dakkhin Vangnahati, Boiragirchala, Sreepur, Gazipur, Bangladesh."/>
    <x v="5"/>
    <n v="308"/>
    <s v="17-06-2021"/>
    <n v="20215022831"/>
    <d v="1899-12-30T08:11:23"/>
    <d v="1899-12-30T00:00:00"/>
    <s v="P"/>
    <n v="0"/>
    <n v="0"/>
    <s v="General (DGWL)"/>
    <m/>
    <n v="1"/>
    <s v=""/>
    <s v=""/>
    <n v="1"/>
  </r>
  <r>
    <n v="1203"/>
    <n v="28641"/>
    <n v="28641"/>
    <s v="RAJIB AHAMED"/>
    <x v="65"/>
    <s v="Quality"/>
    <s v="Dakkhin Vangnahati, Boiragirchala, Sreepur, Gazipur, Bangladesh."/>
    <x v="5"/>
    <n v="309"/>
    <s v="17-06-2021"/>
    <n v="20215022832"/>
    <d v="1899-12-30T08:31:47"/>
    <d v="1899-12-30T00:00:00"/>
    <s v="P"/>
    <n v="0"/>
    <n v="0"/>
    <s v="General (DGWL)"/>
    <m/>
    <n v="1"/>
    <s v=""/>
    <s v=""/>
    <n v="1"/>
  </r>
  <r>
    <n v="1204"/>
    <n v="28644"/>
    <n v="28644"/>
    <s v="MST. RUBIA KHATUN"/>
    <x v="42"/>
    <s v="Production"/>
    <s v="Dakkhin Vangnahati, Boiragirchala, Sreepur, Gazipur, Bangladesh."/>
    <x v="5"/>
    <n v="308"/>
    <s v="17-06-2021"/>
    <n v="20215022833"/>
    <d v="1899-12-30T08:30:14"/>
    <d v="1899-12-30T00:00:00"/>
    <s v="P"/>
    <n v="0"/>
    <n v="0"/>
    <s v="General (DGWL)"/>
    <m/>
    <n v="1"/>
    <s v=""/>
    <s v=""/>
    <n v="1"/>
  </r>
  <r>
    <n v="1205"/>
    <n v="28614"/>
    <n v="28614"/>
    <s v="KAMRUN NAHER JORNA"/>
    <x v="50"/>
    <s v="Quality"/>
    <s v="Dakkhin Vangnahati, Boiragirchala, Sreepur, Gazipur, Bangladesh."/>
    <x v="5"/>
    <n v="303"/>
    <s v="17-06-2021"/>
    <n v="20215022835"/>
    <d v="1899-12-30T00:00:00"/>
    <d v="1899-12-30T00:00:00"/>
    <s v="A"/>
    <n v="0"/>
    <n v="0"/>
    <s v="General (DGWL)"/>
    <m/>
    <s v=""/>
    <n v="1"/>
    <s v=""/>
    <n v="1"/>
  </r>
  <r>
    <n v="1206"/>
    <n v="28615"/>
    <n v="28615"/>
    <s v="MST. PERVIN AKTER"/>
    <x v="55"/>
    <s v="Production"/>
    <s v="Dakkhin Vangnahati, Boiragirchala, Sreepur, Gazipur, Bangladesh."/>
    <x v="12"/>
    <m/>
    <s v="17-06-2021"/>
    <n v="20215022836"/>
    <d v="1899-12-30T08:31:37"/>
    <d v="1899-12-30T00:00:00"/>
    <s v="P"/>
    <n v="0"/>
    <n v="0"/>
    <s v="General (DGWL)"/>
    <m/>
    <n v="1"/>
    <s v=""/>
    <s v=""/>
    <n v="1"/>
  </r>
  <r>
    <n v="1207"/>
    <n v="28620"/>
    <n v="28620"/>
    <s v="ROKSANA"/>
    <x v="55"/>
    <s v="Production"/>
    <s v="Dakkhin Vangnahati, Boiragirchala, Sreepur, Gazipur, Bangladesh."/>
    <x v="12"/>
    <m/>
    <s v="17-06-2021"/>
    <n v="20215022837"/>
    <d v="1899-12-30T08:27:56"/>
    <d v="1899-12-30T00:00:00"/>
    <s v="P"/>
    <n v="0"/>
    <n v="0"/>
    <s v="General (DGWL)"/>
    <m/>
    <n v="1"/>
    <s v=""/>
    <s v=""/>
    <n v="1"/>
  </r>
  <r>
    <n v="1208"/>
    <n v="28621"/>
    <n v="28621"/>
    <s v="SHEKH MD. AZAHARUL ISLAM"/>
    <x v="55"/>
    <s v="Production"/>
    <s v="Dakkhin Vangnahati, Boiragirchala, Sreepur, Gazipur, Bangladesh."/>
    <x v="12"/>
    <m/>
    <s v="17-06-2021"/>
    <n v="20215022838"/>
    <d v="1899-12-30T08:22:52"/>
    <d v="1899-12-30T00:00:00"/>
    <s v="P"/>
    <n v="0"/>
    <n v="0"/>
    <s v="General (DGWL)"/>
    <m/>
    <n v="1"/>
    <s v=""/>
    <s v=""/>
    <n v="1"/>
  </r>
  <r>
    <n v="1209"/>
    <n v="28623"/>
    <n v="28623"/>
    <s v="MD. ABDUR RAHIM"/>
    <x v="55"/>
    <s v="Production"/>
    <s v="Dakkhin Vangnahati, Boiragirchala, Sreepur, Gazipur, Bangladesh."/>
    <x v="12"/>
    <m/>
    <s v="17-06-2021"/>
    <n v="20215022839"/>
    <d v="1899-12-30T08:22:12"/>
    <d v="1899-12-30T00:00:00"/>
    <s v="P"/>
    <n v="0"/>
    <n v="0"/>
    <s v="General (DGWL)"/>
    <m/>
    <n v="1"/>
    <s v=""/>
    <s v=""/>
    <n v="1"/>
  </r>
  <r>
    <n v="1210"/>
    <n v="28625"/>
    <n v="28625"/>
    <s v="MST. RUPA AKTER"/>
    <x v="48"/>
    <s v="Production"/>
    <s v="Dakkhin Vangnahati, Boiragirchala, Sreepur, Gazipur, Bangladesh."/>
    <x v="12"/>
    <m/>
    <s v="17-06-2021"/>
    <n v="20215022840"/>
    <d v="1899-12-30T00:00:00"/>
    <d v="1899-12-30T00:00:00"/>
    <s v="A"/>
    <n v="0"/>
    <n v="0"/>
    <s v="General (DGWL)"/>
    <m/>
    <s v=""/>
    <n v="1"/>
    <s v=""/>
    <n v="1"/>
  </r>
  <r>
    <n v="1211"/>
    <n v="28626"/>
    <n v="28626"/>
    <s v="MADINA"/>
    <x v="56"/>
    <s v="Production"/>
    <s v="Dakkhin Vangnahati, Boiragirchala, Sreepur, Gazipur, Bangladesh."/>
    <x v="5"/>
    <n v="311"/>
    <s v="17-06-2021"/>
    <n v="20215022841"/>
    <d v="1899-12-30T08:26:41"/>
    <d v="1899-12-30T00:00:00"/>
    <s v="P"/>
    <n v="0"/>
    <n v="0"/>
    <s v="General (DGWL)"/>
    <m/>
    <n v="1"/>
    <s v=""/>
    <s v=""/>
    <n v="1"/>
  </r>
  <r>
    <n v="1212"/>
    <n v="28628"/>
    <n v="28628"/>
    <s v="MST. ASMA KHATUN"/>
    <x v="42"/>
    <s v="Production"/>
    <s v="Dakkhin Vangnahati, Boiragirchala, Sreepur, Gazipur, Bangladesh."/>
    <x v="5"/>
    <n v="307"/>
    <s v="17-06-2021"/>
    <n v="20215022842"/>
    <d v="1899-12-30T08:24:16"/>
    <d v="1899-12-30T00:00:00"/>
    <s v="P"/>
    <n v="0"/>
    <n v="0"/>
    <s v="General (DGWL)"/>
    <m/>
    <n v="1"/>
    <s v=""/>
    <s v=""/>
    <n v="1"/>
  </r>
  <r>
    <n v="1213"/>
    <n v="28629"/>
    <n v="28629"/>
    <s v="MST. PARUL AKTER"/>
    <x v="48"/>
    <s v="Production"/>
    <s v="Dakkhin Vangnahati, Boiragirchala, Sreepur, Gazipur, Bangladesh."/>
    <x v="5"/>
    <n v="312"/>
    <s v="17-06-2021"/>
    <n v="20215022843"/>
    <d v="1899-12-30T08:21:25"/>
    <d v="1899-12-30T00:00:00"/>
    <s v="P"/>
    <n v="0"/>
    <n v="0"/>
    <s v="General (DGWL)"/>
    <m/>
    <n v="1"/>
    <s v=""/>
    <s v=""/>
    <n v="1"/>
  </r>
  <r>
    <n v="1214"/>
    <n v="28630"/>
    <n v="28630"/>
    <s v="MST. SAMSUNNAHER"/>
    <x v="48"/>
    <s v="Production"/>
    <s v="Dakkhin Vangnahati, Boiragirchala, Sreepur, Gazipur, Bangladesh."/>
    <x v="5"/>
    <n v="311"/>
    <s v="17-06-2021"/>
    <n v="20215022844"/>
    <d v="1899-12-30T08:32:58"/>
    <d v="1899-12-30T00:00:00"/>
    <s v="P"/>
    <n v="0"/>
    <n v="0"/>
    <s v="General (DGWL)"/>
    <m/>
    <n v="1"/>
    <s v=""/>
    <s v=""/>
    <n v="1"/>
  </r>
  <r>
    <n v="1215"/>
    <n v="28632"/>
    <n v="28632"/>
    <s v="SHORIFUL ISLAM"/>
    <x v="81"/>
    <s v="Production"/>
    <s v="Dakkhin Vangnahati, Boiragirchala, Sreepur, Gazipur, Bangladesh."/>
    <x v="5"/>
    <n v="312"/>
    <s v="17-06-2021"/>
    <n v="20215022845"/>
    <d v="1899-12-30T00:00:00"/>
    <d v="1899-12-30T00:00:00"/>
    <s v="A"/>
    <n v="0"/>
    <n v="0"/>
    <s v="General (DGWL)"/>
    <m/>
    <s v=""/>
    <n v="1"/>
    <s v=""/>
    <n v="1"/>
  </r>
  <r>
    <n v="1216"/>
    <n v="28636"/>
    <n v="28636"/>
    <s v="MST. NILOFA"/>
    <x v="47"/>
    <s v="Production"/>
    <s v="Dakkhin Vangnahati, Boiragirchala, Sreepur, Gazipur, Bangladesh."/>
    <x v="5"/>
    <n v="308"/>
    <s v="17-06-2021"/>
    <n v="20215022846"/>
    <d v="1899-12-30T08:31:04"/>
    <d v="1899-12-30T00:00:00"/>
    <s v="P"/>
    <n v="0"/>
    <n v="0"/>
    <s v="General (DGWL)"/>
    <m/>
    <n v="1"/>
    <s v=""/>
    <s v=""/>
    <n v="1"/>
  </r>
  <r>
    <n v="1217"/>
    <n v="28637"/>
    <n v="28637"/>
    <s v="MD. NUR JAMAL"/>
    <x v="47"/>
    <s v="Production"/>
    <s v="Dakkhin Vangnahati, Boiragirchala, Sreepur, Gazipur, Bangladesh."/>
    <x v="5"/>
    <n v="314"/>
    <s v="17-06-2021"/>
    <n v="20215022847"/>
    <d v="1899-12-30T08:35:46"/>
    <d v="1899-12-30T00:00:00"/>
    <s v="P"/>
    <n v="0"/>
    <n v="0"/>
    <s v="General (DGWL)"/>
    <m/>
    <n v="1"/>
    <s v=""/>
    <s v=""/>
    <n v="1"/>
  </r>
  <r>
    <n v="1218"/>
    <n v="28639"/>
    <n v="28639"/>
    <s v="MD. ANAMUL SHORDER"/>
    <x v="47"/>
    <s v="Production"/>
    <s v="Dakkhin Vangnahati, Boiragirchala, Sreepur, Gazipur, Bangladesh."/>
    <x v="5"/>
    <n v="307"/>
    <s v="17-06-2021"/>
    <n v="20215022848"/>
    <d v="1899-12-30T08:29:11"/>
    <d v="1899-12-30T00:00:00"/>
    <s v="P"/>
    <n v="0"/>
    <n v="0"/>
    <s v="General (DGWL)"/>
    <m/>
    <n v="1"/>
    <s v=""/>
    <s v=""/>
    <n v="1"/>
  </r>
  <r>
    <n v="1219"/>
    <n v="28642"/>
    <n v="28642"/>
    <s v="MD. EMRAN HOSSAIN"/>
    <x v="53"/>
    <s v="Production"/>
    <s v="Dakkhin Vangnahati, Boiragirchala, Sreepur, Gazipur, Bangladesh."/>
    <x v="4"/>
    <m/>
    <s v="17-06-2021"/>
    <n v="20215022851"/>
    <d v="1899-12-30T08:23:33"/>
    <d v="1899-12-30T00:00:00"/>
    <s v="P"/>
    <n v="0"/>
    <n v="0"/>
    <s v="General (DGWL)"/>
    <m/>
    <n v="1"/>
    <s v=""/>
    <s v=""/>
    <n v="1"/>
  </r>
  <r>
    <n v="1220"/>
    <n v="28646"/>
    <n v="28646"/>
    <s v="MD. PARBEJ MIA"/>
    <x v="47"/>
    <s v="Production"/>
    <s v="Dakkhin Vangnahati, Boiragirchala, Sreepur, Gazipur, Bangladesh."/>
    <x v="5"/>
    <n v="313"/>
    <s v="17-06-2021"/>
    <n v="20215022853"/>
    <d v="1899-12-30T08:21:34"/>
    <d v="1899-12-30T00:00:00"/>
    <s v="P"/>
    <n v="0"/>
    <n v="0"/>
    <s v="General (DGWL)"/>
    <m/>
    <n v="1"/>
    <s v=""/>
    <s v=""/>
    <n v="1"/>
  </r>
  <r>
    <n v="1221"/>
    <n v="28647"/>
    <n v="28647"/>
    <s v="MST. HAFIZA KHATUN"/>
    <x v="47"/>
    <s v="Production"/>
    <s v="Dakkhin Vangnahati, Boiragirchala, Sreepur, Gazipur, Bangladesh."/>
    <x v="5"/>
    <n v="304"/>
    <s v="17-06-2021"/>
    <n v="20215022854"/>
    <d v="1899-12-30T08:29:17"/>
    <d v="1899-12-30T00:00:00"/>
    <s v="P"/>
    <n v="0"/>
    <n v="0"/>
    <s v="General (DGWL)"/>
    <m/>
    <n v="1"/>
    <s v=""/>
    <s v=""/>
    <n v="1"/>
  </r>
  <r>
    <n v="1222"/>
    <n v="28648"/>
    <n v="28648"/>
    <s v="MD. AL AMIN"/>
    <x v="47"/>
    <s v="Production"/>
    <s v="Dakkhin Vangnahati, Boiragirchala, Sreepur, Gazipur, Bangladesh."/>
    <x v="5"/>
    <n v="313"/>
    <s v="17-06-2021"/>
    <n v="20215022855"/>
    <d v="1899-12-30T00:00:00"/>
    <d v="1899-12-30T00:00:00"/>
    <s v="A"/>
    <n v="0"/>
    <n v="0"/>
    <s v="General (DGWL)"/>
    <m/>
    <s v=""/>
    <n v="1"/>
    <s v=""/>
    <n v="1"/>
  </r>
  <r>
    <n v="1223"/>
    <n v="28649"/>
    <n v="28649"/>
    <s v="SHAMIM AHMED"/>
    <x v="81"/>
    <s v="Production"/>
    <s v="Dakkhin Vangnahati, Boiragirchala, Sreepur, Gazipur, Bangladesh."/>
    <x v="5"/>
    <n v="309"/>
    <s v="17-06-2021"/>
    <n v="20215022856"/>
    <d v="1899-12-30T08:24:12"/>
    <d v="1899-12-30T00:00:00"/>
    <s v="P"/>
    <n v="0"/>
    <n v="0"/>
    <s v="General (DGWL)"/>
    <m/>
    <n v="1"/>
    <s v=""/>
    <s v=""/>
    <n v="1"/>
  </r>
  <r>
    <n v="1224"/>
    <n v="28650"/>
    <n v="28650"/>
    <s v="MOMOTAJ"/>
    <x v="48"/>
    <s v="Production"/>
    <s v="Dakkhin Vangnahati, Boiragirchala, Sreepur, Gazipur, Bangladesh."/>
    <x v="5"/>
    <n v="316"/>
    <s v="17-06-2021"/>
    <n v="20215022857"/>
    <d v="1899-12-30T08:11:44"/>
    <d v="1899-12-30T00:00:00"/>
    <s v="P"/>
    <n v="0"/>
    <n v="0"/>
    <s v="General (DGWL)"/>
    <m/>
    <n v="1"/>
    <s v=""/>
    <s v=""/>
    <n v="1"/>
  </r>
  <r>
    <n v="1225"/>
    <n v="28654"/>
    <n v="28654"/>
    <s v="MD. IMRAN HOSSAIN MOKTO"/>
    <x v="48"/>
    <s v="Production"/>
    <s v="Dakkhin Vangnahati, Boiragirchala, Sreepur, Gazipur, Bangladesh."/>
    <x v="12"/>
    <m/>
    <s v="17-06-2021"/>
    <n v="20215022858"/>
    <d v="1899-12-30T08:32:42"/>
    <d v="1899-12-30T00:00:00"/>
    <s v="P"/>
    <n v="0"/>
    <n v="0"/>
    <s v="General (DGWL)"/>
    <m/>
    <n v="1"/>
    <s v=""/>
    <s v=""/>
    <n v="1"/>
  </r>
  <r>
    <n v="1226"/>
    <n v="28655"/>
    <n v="28655"/>
    <s v="MANIK MIA"/>
    <x v="50"/>
    <s v="Quality"/>
    <s v="Dakkhin Vangnahati, Boiragirchala, Sreepur, Gazipur, Bangladesh."/>
    <x v="5"/>
    <m/>
    <s v="17-06-2021"/>
    <n v="20215022859"/>
    <d v="1899-12-30T08:33:02"/>
    <d v="1899-12-30T00:00:00"/>
    <s v="P"/>
    <n v="0"/>
    <n v="0"/>
    <s v="General (DGWL)"/>
    <m/>
    <n v="1"/>
    <s v=""/>
    <s v=""/>
    <n v="1"/>
  </r>
  <r>
    <n v="1227"/>
    <n v="28656"/>
    <n v="28656"/>
    <s v="MST. HONUFA"/>
    <x v="48"/>
    <s v="Production"/>
    <s v="Dakkhin Vangnahati, Boiragirchala, Sreepur, Gazipur, Bangladesh."/>
    <x v="5"/>
    <n v="316"/>
    <s v="17-06-2021"/>
    <n v="20215022860"/>
    <d v="1899-12-30T08:29:08"/>
    <d v="1899-12-30T00:00:00"/>
    <s v="P"/>
    <n v="0"/>
    <n v="0"/>
    <s v="General (DGWL)"/>
    <m/>
    <n v="1"/>
    <s v=""/>
    <s v=""/>
    <n v="1"/>
  </r>
  <r>
    <n v="1228"/>
    <n v="28657"/>
    <n v="28657"/>
    <s v="MAMUN ISLAM"/>
    <x v="48"/>
    <s v="Production"/>
    <s v="Dakkhin Vangnahati, Boiragirchala, Sreepur, Gazipur, Bangladesh."/>
    <x v="5"/>
    <n v="303"/>
    <s v="17-06-2021"/>
    <n v="20215022861"/>
    <d v="1899-12-30T08:30:56"/>
    <d v="1899-12-30T00:00:00"/>
    <s v="P"/>
    <n v="0"/>
    <n v="0"/>
    <s v="General (DGWL)"/>
    <m/>
    <n v="1"/>
    <s v=""/>
    <s v=""/>
    <n v="1"/>
  </r>
  <r>
    <n v="1229"/>
    <n v="28658"/>
    <n v="28658"/>
    <s v="MD. SHAMIM AHMMED"/>
    <x v="47"/>
    <s v="Production"/>
    <s v="Dakkhin Vangnahati, Boiragirchala, Sreepur, Gazipur, Bangladesh."/>
    <x v="5"/>
    <n v="313"/>
    <s v="17-06-2021"/>
    <n v="20215022862"/>
    <d v="1899-12-30T08:22:31"/>
    <d v="1899-12-30T00:00:00"/>
    <s v="P"/>
    <n v="0"/>
    <n v="0"/>
    <s v="General (DGWL)"/>
    <m/>
    <n v="1"/>
    <s v=""/>
    <s v=""/>
    <n v="1"/>
  </r>
  <r>
    <n v="1230"/>
    <n v="28659"/>
    <n v="28659"/>
    <s v="KAJOL AKTER"/>
    <x v="55"/>
    <s v="Production"/>
    <s v="Dakkhin Vangnahati, Boiragirchala, Sreepur, Gazipur, Bangladesh."/>
    <x v="12"/>
    <m/>
    <s v="17-06-2021"/>
    <n v="20215022863"/>
    <d v="1899-12-30T00:00:00"/>
    <d v="1899-12-30T00:00:00"/>
    <s v="A"/>
    <n v="0"/>
    <n v="0"/>
    <s v="General (DGWL)"/>
    <m/>
    <s v=""/>
    <n v="1"/>
    <s v=""/>
    <n v="1"/>
  </r>
  <r>
    <n v="1231"/>
    <n v="28660"/>
    <n v="28660"/>
    <s v="MD. JUWEL HOSSAIN"/>
    <x v="52"/>
    <s v="Production"/>
    <s v="Dakkhin Vangnahati, Boiragirchala, Sreepur, Gazipur, Bangladesh."/>
    <x v="5"/>
    <n v="302"/>
    <s v="17-06-2021"/>
    <n v="20215022864"/>
    <d v="1899-12-30T08:32:45"/>
    <d v="1899-12-30T00:00:00"/>
    <s v="P"/>
    <n v="0"/>
    <n v="0"/>
    <s v="General (DGWL)"/>
    <m/>
    <n v="1"/>
    <s v=""/>
    <s v=""/>
    <n v="1"/>
  </r>
  <r>
    <n v="1232"/>
    <n v="28661"/>
    <n v="28661"/>
    <s v="MD. REZAUL KARIM"/>
    <x v="52"/>
    <s v="Production"/>
    <s v="Dakkhin Vangnahati, Boiragirchala, Sreepur, Gazipur, Bangladesh."/>
    <x v="5"/>
    <n v="314"/>
    <s v="17-06-2021"/>
    <n v="20215022865"/>
    <d v="1899-12-30T08:32:16"/>
    <d v="1899-12-30T00:00:00"/>
    <s v="P"/>
    <n v="0"/>
    <n v="0"/>
    <s v="General (DGWL)"/>
    <m/>
    <n v="1"/>
    <s v=""/>
    <s v=""/>
    <n v="1"/>
  </r>
  <r>
    <n v="1233"/>
    <n v="28663"/>
    <n v="28663"/>
    <s v="ALIYA JANNAT"/>
    <x v="55"/>
    <s v="Production"/>
    <s v="Dakkhin Vangnahati, Boiragirchala, Sreepur, Gazipur, Bangladesh."/>
    <x v="12"/>
    <m/>
    <s v="17-06-2021"/>
    <n v="20215022867"/>
    <d v="1899-12-30T00:00:00"/>
    <d v="1899-12-30T00:00:00"/>
    <s v="A"/>
    <n v="0"/>
    <n v="0"/>
    <s v="General (DGWL)"/>
    <m/>
    <s v=""/>
    <n v="1"/>
    <s v=""/>
    <n v="1"/>
  </r>
  <r>
    <n v="1234"/>
    <n v="28664"/>
    <n v="28664"/>
    <s v="MD. ROFIQUL ISLAM"/>
    <x v="48"/>
    <s v="Production"/>
    <s v="Dakkhin Vangnahati, Boiragirchala, Sreepur, Gazipur, Bangladesh."/>
    <x v="5"/>
    <n v="315"/>
    <s v="17-06-2021"/>
    <n v="20215022868"/>
    <d v="1899-12-30T00:00:00"/>
    <d v="1899-12-30T00:00:00"/>
    <s v="A"/>
    <n v="0"/>
    <n v="0"/>
    <s v="General (DGWL)"/>
    <m/>
    <s v=""/>
    <n v="1"/>
    <s v=""/>
    <n v="1"/>
  </r>
  <r>
    <n v="1235"/>
    <n v="28676"/>
    <n v="28676"/>
    <s v="MANIK MIA"/>
    <x v="48"/>
    <s v="Production"/>
    <s v="Dakkhin Vangnahati, Boiragirchala, Sreepur, Gazipur, Bangladesh."/>
    <x v="5"/>
    <n v="312"/>
    <s v="17-06-2021"/>
    <n v="20215022870"/>
    <d v="1899-12-30T08:23:00"/>
    <d v="1899-12-30T00:00:00"/>
    <s v="P"/>
    <n v="0"/>
    <n v="0"/>
    <s v="General (DGWL)"/>
    <m/>
    <n v="1"/>
    <s v=""/>
    <s v=""/>
    <n v="1"/>
  </r>
  <r>
    <n v="1236"/>
    <n v="28677"/>
    <n v="28677"/>
    <s v="MD. JOSHIM UDDAIN"/>
    <x v="47"/>
    <s v="Production"/>
    <s v="Dakkhin Vangnahati, Boiragirchala, Sreepur, Gazipur, Bangladesh."/>
    <x v="12"/>
    <m/>
    <s v="17-06-2021"/>
    <n v="20215022872"/>
    <d v="1899-12-30T08:32:00"/>
    <d v="1899-12-30T00:00:00"/>
    <s v="P"/>
    <n v="0"/>
    <n v="0"/>
    <s v="General (DGWL)"/>
    <m/>
    <n v="1"/>
    <s v=""/>
    <s v=""/>
    <n v="1"/>
  </r>
  <r>
    <n v="1237"/>
    <n v="28678"/>
    <n v="28678"/>
    <s v="MD. ANIK"/>
    <x v="52"/>
    <s v="Production"/>
    <s v="Dakkhin Vangnahati, Boiragirchala, Sreepur, Gazipur, Bangladesh."/>
    <x v="5"/>
    <n v="309"/>
    <s v="17-06-2021"/>
    <n v="20215022873"/>
    <d v="1899-12-30T08:27:42"/>
    <d v="1899-12-30T00:00:00"/>
    <s v="P"/>
    <n v="0"/>
    <n v="0"/>
    <s v="General (DGWL)"/>
    <m/>
    <n v="1"/>
    <s v=""/>
    <s v=""/>
    <n v="1"/>
  </r>
  <r>
    <n v="1238"/>
    <n v="28679"/>
    <n v="28679"/>
    <s v="MST. MIM AKTER"/>
    <x v="47"/>
    <s v="Production"/>
    <s v="Dakkhin Vangnahati, Boiragirchala, Sreepur, Gazipur, Bangladesh."/>
    <x v="5"/>
    <n v="310"/>
    <s v="17-06-2021"/>
    <n v="20215022874"/>
    <d v="1899-12-30T08:34:26"/>
    <d v="1899-12-30T00:00:00"/>
    <s v="P"/>
    <n v="0"/>
    <n v="0"/>
    <s v="General (DGWL)"/>
    <m/>
    <n v="1"/>
    <s v=""/>
    <s v=""/>
    <n v="1"/>
  </r>
  <r>
    <n v="1239"/>
    <n v="28682"/>
    <n v="28682"/>
    <s v="NUPUR"/>
    <x v="47"/>
    <s v="Production"/>
    <s v="Dakkhin Vangnahati, Boiragirchala, Sreepur, Gazipur, Bangladesh."/>
    <x v="12"/>
    <m/>
    <s v="17-06-2021"/>
    <n v="20215022875"/>
    <d v="1899-12-30T08:23:49"/>
    <d v="1899-12-30T00:00:00"/>
    <s v="P"/>
    <n v="0"/>
    <n v="0"/>
    <s v="General (DGWL)"/>
    <m/>
    <n v="1"/>
    <s v=""/>
    <s v=""/>
    <n v="1"/>
  </r>
  <r>
    <n v="1240"/>
    <n v="28683"/>
    <n v="28683"/>
    <s v="ASHRAFUL ALOM"/>
    <x v="50"/>
    <s v="Quality"/>
    <s v="Dakkhin Vangnahati, Boiragirchala, Sreepur, Gazipur, Bangladesh."/>
    <x v="4"/>
    <m/>
    <s v="17-06-2021"/>
    <n v="20215022876"/>
    <d v="1899-12-30T08:27:09"/>
    <d v="1899-12-30T00:00:00"/>
    <s v="P"/>
    <n v="0"/>
    <n v="0"/>
    <s v="General (DGWL)"/>
    <m/>
    <n v="1"/>
    <s v=""/>
    <s v=""/>
    <n v="1"/>
  </r>
  <r>
    <n v="1241"/>
    <n v="28684"/>
    <n v="28684"/>
    <s v="MD. RUSTOM ALI"/>
    <x v="52"/>
    <s v="Production"/>
    <s v="Dakkhin Vangnahati, Boiragirchala, Sreepur, Gazipur, Bangladesh."/>
    <x v="5"/>
    <n v="303"/>
    <s v="17-06-2021"/>
    <n v="20215022877"/>
    <d v="1899-12-30T08:18:29"/>
    <d v="1899-12-30T00:00:00"/>
    <s v="P"/>
    <n v="0"/>
    <n v="0"/>
    <s v="General (DGWL)"/>
    <m/>
    <n v="1"/>
    <s v=""/>
    <s v=""/>
    <n v="1"/>
  </r>
  <r>
    <n v="1242"/>
    <n v="28685"/>
    <n v="28685"/>
    <s v="MD. JAKIR HOSSAIN"/>
    <x v="48"/>
    <s v="Production"/>
    <s v="Dakkhin Vangnahati, Boiragirchala, Sreepur, Gazipur, Bangladesh."/>
    <x v="5"/>
    <n v="316"/>
    <s v="17-06-2021"/>
    <n v="20215022878"/>
    <d v="1899-12-30T08:30:00"/>
    <d v="1899-12-30T00:00:00"/>
    <s v="P"/>
    <n v="0"/>
    <n v="0"/>
    <s v="General (DGWL)"/>
    <m/>
    <n v="1"/>
    <s v=""/>
    <s v=""/>
    <n v="1"/>
  </r>
  <r>
    <n v="1243"/>
    <n v="28686"/>
    <n v="28686"/>
    <s v="MST. NUPUR AKTER"/>
    <x v="47"/>
    <s v="Production"/>
    <s v="Dakkhin Vangnahati, Boiragirchala, Sreepur, Gazipur, Bangladesh."/>
    <x v="5"/>
    <m/>
    <s v="17-06-2021"/>
    <n v="20215022879"/>
    <d v="1899-12-30T08:25:09"/>
    <d v="1899-12-30T00:00:00"/>
    <s v="P"/>
    <n v="0"/>
    <n v="0"/>
    <s v="General (DGWL)"/>
    <m/>
    <n v="1"/>
    <s v=""/>
    <s v=""/>
    <n v="1"/>
  </r>
  <r>
    <n v="1244"/>
    <n v="28687"/>
    <n v="28687"/>
    <s v="SAHANAZ"/>
    <x v="48"/>
    <s v="Production"/>
    <s v="Dakkhin Vangnahati, Boiragirchala, Sreepur, Gazipur, Bangladesh."/>
    <x v="5"/>
    <n v="312"/>
    <s v="17-06-2021"/>
    <n v="20215022880"/>
    <d v="1899-12-30T08:16:42"/>
    <d v="1899-12-30T00:00:00"/>
    <s v="P"/>
    <n v="0"/>
    <n v="0"/>
    <s v="General (DGWL)"/>
    <m/>
    <n v="1"/>
    <s v=""/>
    <s v=""/>
    <n v="1"/>
  </r>
  <r>
    <n v="1245"/>
    <n v="28688"/>
    <n v="28688"/>
    <s v="BEAUTY ADHAKARI"/>
    <x v="48"/>
    <s v="Production"/>
    <s v="Dakkhin Vangnahati, Boiragirchala, Sreepur, Gazipur, Bangladesh."/>
    <x v="5"/>
    <n v="309"/>
    <s v="17-06-2021"/>
    <n v="20215022881"/>
    <d v="1899-12-30T08:22:48"/>
    <d v="1899-12-30T00:00:00"/>
    <s v="P"/>
    <n v="0"/>
    <n v="0"/>
    <s v="General (DGWL)"/>
    <m/>
    <n v="1"/>
    <s v=""/>
    <s v=""/>
    <n v="1"/>
  </r>
  <r>
    <n v="1246"/>
    <n v="28689"/>
    <n v="28689"/>
    <s v="SHAKI AKTER"/>
    <x v="55"/>
    <s v="Production"/>
    <s v="Dakkhin Vangnahati, Boiragirchala, Sreepur, Gazipur, Bangladesh."/>
    <x v="12"/>
    <m/>
    <s v="17-06-2021"/>
    <n v="20215022882"/>
    <d v="1899-12-30T08:33:00"/>
    <d v="1899-12-30T00:00:00"/>
    <s v="P"/>
    <n v="0"/>
    <n v="0"/>
    <s v="General (DGWL)"/>
    <m/>
    <n v="1"/>
    <s v=""/>
    <s v=""/>
    <n v="1"/>
  </r>
  <r>
    <n v="1247"/>
    <n v="28690"/>
    <n v="28690"/>
    <s v="MD. KALA MIA"/>
    <x v="55"/>
    <s v="Production"/>
    <s v="Dakkhin Vangnahati, Boiragirchala, Sreepur, Gazipur, Bangladesh."/>
    <x v="12"/>
    <m/>
    <s v="17-06-2021"/>
    <n v="20215022883"/>
    <d v="1899-12-30T08:35:20"/>
    <d v="1899-12-30T00:00:00"/>
    <s v="P"/>
    <n v="0"/>
    <n v="0"/>
    <s v="General (DGWL)"/>
    <m/>
    <n v="1"/>
    <s v=""/>
    <s v=""/>
    <n v="1"/>
  </r>
  <r>
    <n v="1248"/>
    <n v="28691"/>
    <n v="28691"/>
    <s v="MODINA AKTER"/>
    <x v="48"/>
    <s v="Production"/>
    <s v="Dakkhin Vangnahati, Boiragirchala, Sreepur, Gazipur, Bangladesh."/>
    <x v="12"/>
    <m/>
    <s v="17-06-2021"/>
    <n v="20215022884"/>
    <d v="1899-12-30T08:32:52"/>
    <d v="1899-12-30T00:00:00"/>
    <s v="P"/>
    <n v="0"/>
    <n v="0"/>
    <s v="General (DGWL)"/>
    <m/>
    <n v="1"/>
    <s v=""/>
    <s v=""/>
    <n v="1"/>
  </r>
  <r>
    <n v="1249"/>
    <n v="28693"/>
    <n v="28693"/>
    <s v="SALINA AKTER"/>
    <x v="48"/>
    <s v="Production"/>
    <s v="Dakkhin Vangnahati, Boiragirchala, Sreepur, Gazipur, Bangladesh."/>
    <x v="5"/>
    <n v="312"/>
    <s v="17-06-2021"/>
    <n v="20215022885"/>
    <d v="1899-12-30T08:16:35"/>
    <d v="1899-12-30T00:00:00"/>
    <s v="P"/>
    <n v="0"/>
    <n v="0"/>
    <s v="General (DGWL)"/>
    <m/>
    <n v="1"/>
    <s v=""/>
    <s v=""/>
    <n v="1"/>
  </r>
  <r>
    <n v="1250"/>
    <n v="28694"/>
    <n v="28694"/>
    <s v="MST. DILARA AKTER"/>
    <x v="48"/>
    <s v="Production"/>
    <s v="Dakkhin Vangnahati, Boiragirchala, Sreepur, Gazipur, Bangladesh."/>
    <x v="5"/>
    <n v="311"/>
    <s v="17-06-2021"/>
    <n v="20215022886"/>
    <d v="1899-12-30T00:00:00"/>
    <d v="1899-12-30T00:00:00"/>
    <s v="A"/>
    <n v="0"/>
    <n v="0"/>
    <s v="General (DGWL)"/>
    <m/>
    <s v=""/>
    <n v="1"/>
    <s v=""/>
    <n v="1"/>
  </r>
  <r>
    <n v="1251"/>
    <n v="28680"/>
    <n v="28680"/>
    <s v="MST. MAHARUN"/>
    <x v="42"/>
    <s v="Production"/>
    <s v="Dakkhin Vangnahati, Boiragirchala, Sreepur, Gazipur, Bangladesh."/>
    <x v="5"/>
    <n v="313"/>
    <s v="17-06-2021"/>
    <n v="20215022887"/>
    <d v="1899-12-30T08:26:17"/>
    <d v="1899-12-30T00:00:00"/>
    <s v="P"/>
    <n v="0"/>
    <n v="0"/>
    <s v="General (DGWL)"/>
    <m/>
    <n v="1"/>
    <s v=""/>
    <s v=""/>
    <n v="1"/>
  </r>
  <r>
    <n v="1252"/>
    <n v="28681"/>
    <n v="28681"/>
    <s v="MD. ASRAFUL"/>
    <x v="52"/>
    <s v="Production"/>
    <s v="Dakkhin Vangnahati, Boiragirchala, Sreepur, Gazipur, Bangladesh."/>
    <x v="5"/>
    <n v="316"/>
    <s v="17-06-2021"/>
    <n v="20215022888"/>
    <d v="1899-12-30T08:21:44"/>
    <d v="1899-12-30T00:00:00"/>
    <s v="P"/>
    <n v="0"/>
    <n v="0"/>
    <s v="General (DGWL)"/>
    <m/>
    <n v="1"/>
    <s v=""/>
    <s v=""/>
    <n v="1"/>
  </r>
  <r>
    <n v="1253"/>
    <n v="28692"/>
    <n v="28692"/>
    <s v="SHAFALIE AKTER"/>
    <x v="48"/>
    <s v="Production"/>
    <s v="Dakkhin Vangnahati, Boiragirchala, Sreepur, Gazipur, Bangladesh."/>
    <x v="5"/>
    <n v="316"/>
    <s v="17-06-2021"/>
    <n v="20215022889"/>
    <d v="1899-12-30T08:23:54"/>
    <d v="1899-12-30T00:00:00"/>
    <s v="P"/>
    <n v="0"/>
    <n v="0"/>
    <s v="General (DGWL)"/>
    <m/>
    <n v="1"/>
    <s v=""/>
    <s v=""/>
    <n v="1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  <r>
    <m/>
    <m/>
    <m/>
    <m/>
    <x v="82"/>
    <m/>
    <m/>
    <x v="14"/>
    <m/>
    <m/>
    <m/>
    <m/>
    <m/>
    <m/>
    <m/>
    <m/>
    <m/>
    <m/>
    <s v=""/>
    <s v=""/>
    <s v="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5" indent="0" compact="0" compactData="0" multipleFieldFilters="0">
  <location ref="A7:F139" firstHeaderRow="0" firstDataRow="1" firstDataCol="2"/>
  <pivotFields count="22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4">
        <item x="82"/>
        <item m="1" x="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4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3"/>
        <item x="69"/>
        <item x="70"/>
        <item x="71"/>
        <item x="72"/>
        <item x="74"/>
        <item x="75"/>
        <item x="76"/>
        <item x="77"/>
        <item x="78"/>
        <item x="79"/>
        <item x="80"/>
        <item x="81"/>
      </items>
    </pivotField>
    <pivotField compact="0" outline="0" showAll="0"/>
    <pivotField compact="0" outline="0" showAll="0"/>
    <pivotField axis="axisRow" compact="0" outline="0" showAll="0">
      <items count="17">
        <item h="1" x="14"/>
        <item h="1"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numFmtId="14" outline="0" showAll="0"/>
    <pivotField compact="0" outline="0" showAll="0"/>
    <pivotField compact="0" numFmtId="21" outline="0" showAll="0"/>
    <pivotField compact="0" numFmtId="2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/>
  </pivotFields>
  <rowFields count="2">
    <field x="7"/>
    <field x="4"/>
  </rowFields>
  <rowItems count="132">
    <i>
      <x v="2"/>
      <x v="2"/>
    </i>
    <i r="1">
      <x v="3"/>
    </i>
    <i t="default">
      <x v="2"/>
    </i>
    <i>
      <x v="3"/>
      <x v="4"/>
    </i>
    <i t="default">
      <x v="3"/>
    </i>
    <i>
      <x v="4"/>
      <x v="5"/>
    </i>
    <i r="1">
      <x v="12"/>
    </i>
    <i r="1">
      <x v="15"/>
    </i>
    <i r="1">
      <x v="18"/>
    </i>
    <i r="1">
      <x v="26"/>
    </i>
    <i r="1">
      <x v="76"/>
    </i>
    <i t="default">
      <x v="4"/>
    </i>
    <i>
      <x v="5"/>
      <x v="5"/>
    </i>
    <i r="1">
      <x v="6"/>
    </i>
    <i r="1">
      <x v="24"/>
    </i>
    <i r="1">
      <x v="31"/>
    </i>
    <i r="1">
      <x v="43"/>
    </i>
    <i t="default">
      <x v="5"/>
    </i>
    <i>
      <x v="6"/>
      <x v="7"/>
    </i>
    <i r="1">
      <x v="10"/>
    </i>
    <i r="1">
      <x v="12"/>
    </i>
    <i r="1">
      <x v="13"/>
    </i>
    <i r="1">
      <x v="18"/>
    </i>
    <i r="1">
      <x v="48"/>
    </i>
    <i r="1">
      <x v="52"/>
    </i>
    <i r="1">
      <x v="55"/>
    </i>
    <i r="1">
      <x v="56"/>
    </i>
    <i r="1">
      <x v="58"/>
    </i>
    <i r="1">
      <x v="61"/>
    </i>
    <i r="1">
      <x v="71"/>
    </i>
    <i r="1">
      <x v="74"/>
    </i>
    <i r="1">
      <x v="75"/>
    </i>
    <i r="1">
      <x v="77"/>
    </i>
    <i r="1">
      <x v="81"/>
    </i>
    <i t="default">
      <x v="6"/>
    </i>
    <i>
      <x v="7"/>
      <x v="8"/>
    </i>
    <i r="1">
      <x v="11"/>
    </i>
    <i r="1">
      <x v="12"/>
    </i>
    <i r="1">
      <x v="13"/>
    </i>
    <i r="1">
      <x v="19"/>
    </i>
    <i r="1">
      <x v="23"/>
    </i>
    <i r="1">
      <x v="25"/>
    </i>
    <i r="1">
      <x v="30"/>
    </i>
    <i r="1">
      <x v="32"/>
    </i>
    <i r="1">
      <x v="33"/>
    </i>
    <i r="1">
      <x v="38"/>
    </i>
    <i r="1">
      <x v="39"/>
    </i>
    <i r="1">
      <x v="41"/>
    </i>
    <i r="1">
      <x v="45"/>
    </i>
    <i r="1">
      <x v="46"/>
    </i>
    <i r="1">
      <x v="47"/>
    </i>
    <i r="1">
      <x v="49"/>
    </i>
    <i r="1">
      <x v="50"/>
    </i>
    <i r="1">
      <x v="52"/>
    </i>
    <i r="1">
      <x v="54"/>
    </i>
    <i r="1">
      <x v="56"/>
    </i>
    <i r="1">
      <x v="58"/>
    </i>
    <i r="1">
      <x v="67"/>
    </i>
    <i r="1">
      <x v="68"/>
    </i>
    <i r="1">
      <x v="83"/>
    </i>
    <i t="default">
      <x v="7"/>
    </i>
    <i>
      <x v="8"/>
      <x v="9"/>
    </i>
    <i r="1">
      <x v="52"/>
    </i>
    <i t="default">
      <x v="8"/>
    </i>
    <i>
      <x v="9"/>
      <x v="5"/>
    </i>
    <i r="1">
      <x v="12"/>
    </i>
    <i r="1">
      <x v="13"/>
    </i>
    <i r="1">
      <x v="16"/>
    </i>
    <i r="1">
      <x v="18"/>
    </i>
    <i r="1">
      <x v="45"/>
    </i>
    <i t="default">
      <x v="9"/>
    </i>
    <i>
      <x v="10"/>
      <x v="13"/>
    </i>
    <i r="1">
      <x v="14"/>
    </i>
    <i r="1">
      <x v="20"/>
    </i>
    <i r="1">
      <x v="36"/>
    </i>
    <i r="1">
      <x v="42"/>
    </i>
    <i r="1">
      <x v="51"/>
    </i>
    <i r="1">
      <x v="52"/>
    </i>
    <i t="default">
      <x v="10"/>
    </i>
    <i>
      <x v="11"/>
      <x v="17"/>
    </i>
    <i r="1">
      <x v="22"/>
    </i>
    <i r="1">
      <x v="28"/>
    </i>
    <i r="1">
      <x v="34"/>
    </i>
    <i r="1">
      <x v="37"/>
    </i>
    <i t="default">
      <x v="11"/>
    </i>
    <i>
      <x v="12"/>
      <x v="16"/>
    </i>
    <i r="1">
      <x v="27"/>
    </i>
    <i r="1">
      <x v="29"/>
    </i>
    <i r="1">
      <x v="35"/>
    </i>
    <i t="default">
      <x v="12"/>
    </i>
    <i>
      <x v="13"/>
      <x v="18"/>
    </i>
    <i t="default">
      <x v="13"/>
    </i>
    <i>
      <x v="14"/>
      <x v="5"/>
    </i>
    <i r="1">
      <x v="12"/>
    </i>
    <i r="1">
      <x v="13"/>
    </i>
    <i r="1">
      <x v="15"/>
    </i>
    <i r="1">
      <x v="18"/>
    </i>
    <i r="1">
      <x v="21"/>
    </i>
    <i r="1">
      <x v="26"/>
    </i>
    <i r="1">
      <x v="32"/>
    </i>
    <i r="1">
      <x v="38"/>
    </i>
    <i r="1">
      <x v="40"/>
    </i>
    <i r="1">
      <x v="44"/>
    </i>
    <i r="1">
      <x v="45"/>
    </i>
    <i r="1">
      <x v="49"/>
    </i>
    <i r="1">
      <x v="50"/>
    </i>
    <i r="1">
      <x v="51"/>
    </i>
    <i r="1">
      <x v="52"/>
    </i>
    <i r="1">
      <x v="53"/>
    </i>
    <i r="1">
      <x v="56"/>
    </i>
    <i r="1">
      <x v="57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2"/>
    </i>
    <i r="1">
      <x v="73"/>
    </i>
    <i r="1">
      <x v="78"/>
    </i>
    <i r="1">
      <x v="79"/>
    </i>
    <i r="1">
      <x v="80"/>
    </i>
    <i r="1">
      <x v="82"/>
    </i>
    <i t="default">
      <x v="14"/>
    </i>
    <i>
      <x v="15"/>
      <x v="24"/>
    </i>
    <i t="default"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Present" fld="18" baseField="4" baseItem="13"/>
    <dataField name=" Absent" fld="19" baseField="4" baseItem="13"/>
    <dataField name=" Leave" fld="20" baseField="4" baseItem="13"/>
    <dataField name=" Total" fld="21" baseField="4" baseItem="4"/>
  </dataFields>
  <formats count="23">
    <format dxfId="3000">
      <pivotArea dataOnly="0" outline="0" fieldPosition="0">
        <references count="1">
          <reference field="7" count="0" defaultSubtotal="1"/>
        </references>
      </pivotArea>
    </format>
    <format dxfId="299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997">
      <pivotArea outline="0" collapsedLevelsAreSubtotals="1" fieldPosition="0"/>
    </format>
    <format dxfId="2996">
      <pivotArea dataOnly="0" labelOnly="1" outline="0" fieldPosition="0">
        <references count="1">
          <reference field="7" count="0"/>
        </references>
      </pivotArea>
    </format>
    <format dxfId="2995">
      <pivotArea dataOnly="0" labelOnly="1" grandRow="1" outline="0" fieldPosition="0"/>
    </format>
    <format dxfId="2994">
      <pivotArea dataOnly="0" outline="0" fieldPosition="0">
        <references count="1">
          <reference field="7" count="0" defaultSubtotal="1"/>
        </references>
      </pivotArea>
    </format>
    <format dxfId="299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9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91">
      <pivotArea dataOnly="0" labelOnly="1" outline="0" fieldPosition="0">
        <references count="1">
          <reference field="4" count="0"/>
        </references>
      </pivotArea>
    </format>
    <format dxfId="2990">
      <pivotArea dataOnly="0" outline="0" fieldPosition="0">
        <references count="1">
          <reference field="7" count="0" defaultSubtotal="1"/>
        </references>
      </pivotArea>
    </format>
    <format dxfId="2989">
      <pivotArea outline="0" collapsedLevelsAreSubtotals="1" fieldPosition="0"/>
    </format>
    <format dxfId="298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87">
      <pivotArea outline="0" collapsedLevelsAreSubtotals="1" fieldPosition="0">
        <references count="3">
          <reference field="4294967294" count="1" selected="0">
            <x v="1"/>
          </reference>
          <reference field="4" count="2" selected="0">
            <x v="12"/>
            <x v="13"/>
          </reference>
          <reference field="7" count="1" selected="0">
            <x v="14"/>
          </reference>
        </references>
      </pivotArea>
    </format>
    <format dxfId="2986">
      <pivotArea outline="0" collapsedLevelsAreSubtotals="1" fieldPosition="0">
        <references count="3">
          <reference field="4294967294" count="1" selected="0">
            <x v="1"/>
          </reference>
          <reference field="4" count="1" selected="0">
            <x v="32"/>
          </reference>
          <reference field="7" count="1" selected="0">
            <x v="14"/>
          </reference>
        </references>
      </pivotArea>
    </format>
    <format dxfId="2985">
      <pivotArea outline="0" collapsedLevelsAreSubtotals="1" fieldPosition="0">
        <references count="3">
          <reference field="4294967294" count="1" selected="0">
            <x v="1"/>
          </reference>
          <reference field="4" count="1" selected="0">
            <x v="45"/>
          </reference>
          <reference field="7" count="1" selected="0">
            <x v="14"/>
          </reference>
        </references>
      </pivotArea>
    </format>
    <format dxfId="2984">
      <pivotArea outline="0" collapsedLevelsAreSubtotals="1" fieldPosition="0">
        <references count="3">
          <reference field="4294967294" count="1" selected="0">
            <x v="1"/>
          </reference>
          <reference field="4" count="1" selected="0">
            <x v="50"/>
          </reference>
          <reference field="7" count="1" selected="0">
            <x v="14"/>
          </reference>
        </references>
      </pivotArea>
    </format>
    <format dxfId="2983">
      <pivotArea outline="0" collapsedLevelsAreSubtotals="1" fieldPosition="0">
        <references count="3">
          <reference field="4294967294" count="1" selected="0">
            <x v="1"/>
          </reference>
          <reference field="4" count="1" selected="0">
            <x v="52"/>
          </reference>
          <reference field="7" count="1" selected="0">
            <x v="14"/>
          </reference>
        </references>
      </pivotArea>
    </format>
    <format dxfId="2982">
      <pivotArea outline="0" collapsedLevelsAreSubtotals="1" fieldPosition="0">
        <references count="3">
          <reference field="4294967294" count="1" selected="0">
            <x v="1"/>
          </reference>
          <reference field="4" count="1" selected="0">
            <x v="57"/>
          </reference>
          <reference field="7" count="1" selected="0">
            <x v="14"/>
          </reference>
        </references>
      </pivotArea>
    </format>
    <format dxfId="2981">
      <pivotArea outline="0" collapsedLevelsAreSubtotals="1" fieldPosition="0">
        <references count="3">
          <reference field="4294967294" count="1" selected="0">
            <x v="1"/>
          </reference>
          <reference field="4" count="1" selected="0">
            <x v="65"/>
          </reference>
          <reference field="7" count="1" selected="0">
            <x v="14"/>
          </reference>
        </references>
      </pivotArea>
    </format>
    <format dxfId="2980">
      <pivotArea outline="0" collapsedLevelsAreSubtotals="1" fieldPosition="0">
        <references count="2">
          <reference field="4" count="1" selected="0">
            <x v="7"/>
          </reference>
          <reference field="7" count="1" selected="0">
            <x v="6"/>
          </reference>
        </references>
      </pivotArea>
    </format>
    <format dxfId="2979">
      <pivotArea dataOnly="0" labelOnly="1" outline="0" offset="IV1" fieldPosition="0">
        <references count="1">
          <reference field="7" count="1">
            <x v="6"/>
          </reference>
        </references>
      </pivotArea>
    </format>
    <format dxfId="2978">
      <pivotArea dataOnly="0" labelOnly="1" outline="0" fieldPosition="0">
        <references count="2">
          <reference field="4" count="1">
            <x v="7"/>
          </reference>
          <reference field="7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/>
  </sheetPr>
  <dimension ref="A1:W3002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:W4"/>
    </sheetView>
  </sheetViews>
  <sheetFormatPr defaultRowHeight="15" x14ac:dyDescent="0.25"/>
  <cols>
    <col min="1" max="1" width="6.140625" style="14" customWidth="1"/>
    <col min="2" max="2" width="7.5703125" customWidth="1"/>
    <col min="3" max="3" width="8.42578125" customWidth="1"/>
    <col min="4" max="4" width="22.140625" bestFit="1" customWidth="1"/>
    <col min="5" max="5" width="18.28515625" customWidth="1"/>
    <col min="6" max="6" width="14.28515625" customWidth="1"/>
    <col min="7" max="7" width="36.5703125" bestFit="1" customWidth="1"/>
    <col min="8" max="8" width="7" customWidth="1"/>
    <col min="9" max="10" width="8.7109375" customWidth="1"/>
    <col min="11" max="11" width="10.42578125" bestFit="1" customWidth="1"/>
    <col min="12" max="12" width="7.28515625" customWidth="1"/>
    <col min="13" max="13" width="7" customWidth="1"/>
    <col min="14" max="14" width="5.7109375" customWidth="1"/>
    <col min="15" max="15" width="7.85546875" customWidth="1"/>
    <col min="16" max="16" width="2.7109375" customWidth="1"/>
    <col min="17" max="17" width="15.85546875" customWidth="1"/>
    <col min="18" max="18" width="6.5703125" customWidth="1"/>
    <col min="19" max="22" width="11.7109375" customWidth="1"/>
    <col min="23" max="23" width="6.5703125" customWidth="1"/>
  </cols>
  <sheetData>
    <row r="1" spans="1:23" ht="17.25" customHeight="1" x14ac:dyDescent="0.25">
      <c r="A1" s="1329"/>
      <c r="B1" s="1330"/>
      <c r="C1" s="1330"/>
      <c r="D1" s="1330"/>
      <c r="E1" s="1330"/>
      <c r="F1" s="1330"/>
      <c r="G1" s="1330"/>
      <c r="H1" s="1330"/>
      <c r="I1" s="1330"/>
      <c r="J1" s="1330"/>
      <c r="K1" s="1330"/>
      <c r="L1" s="1330"/>
      <c r="M1" s="1330"/>
      <c r="N1" s="1330"/>
      <c r="O1" s="1330"/>
      <c r="P1" s="1330"/>
      <c r="Q1" s="1330"/>
      <c r="R1" s="1330"/>
      <c r="S1" s="1330"/>
      <c r="T1" s="1330"/>
      <c r="U1" s="1330"/>
      <c r="V1" s="1330"/>
      <c r="W1" s="1331"/>
    </row>
    <row r="2" spans="1:23" ht="17.25" customHeight="1" x14ac:dyDescent="0.25">
      <c r="A2" s="1332"/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4"/>
    </row>
    <row r="3" spans="1:23" ht="17.25" customHeight="1" x14ac:dyDescent="0.25">
      <c r="A3" s="1335"/>
      <c r="B3" s="1336"/>
      <c r="C3" s="1336"/>
      <c r="D3" s="1336"/>
      <c r="E3" s="1336"/>
      <c r="F3" s="1336"/>
      <c r="G3" s="1336"/>
      <c r="H3" s="1336"/>
      <c r="I3" s="1336"/>
      <c r="J3" s="1336"/>
      <c r="K3" s="1336"/>
      <c r="L3" s="1336"/>
      <c r="M3" s="1336"/>
      <c r="N3" s="1336"/>
      <c r="O3" s="1336"/>
      <c r="P3" s="1336"/>
      <c r="Q3" s="1336"/>
      <c r="R3" s="1336"/>
      <c r="S3" s="1336"/>
      <c r="T3" s="1336"/>
      <c r="U3" s="1336"/>
      <c r="V3" s="1336"/>
      <c r="W3" s="1337"/>
    </row>
    <row r="4" spans="1:23" x14ac:dyDescent="0.25">
      <c r="A4" s="1338"/>
      <c r="B4" s="1339"/>
      <c r="C4" s="1339"/>
      <c r="D4" s="1339"/>
      <c r="E4" s="1339"/>
      <c r="F4" s="1339"/>
      <c r="G4" s="1339"/>
      <c r="H4" s="1339"/>
      <c r="I4" s="1339"/>
      <c r="J4" s="1339"/>
      <c r="K4" s="1339"/>
      <c r="L4" s="1339"/>
      <c r="M4" s="1339"/>
      <c r="N4" s="1339"/>
      <c r="O4" s="1339"/>
      <c r="P4" s="1339"/>
      <c r="Q4" s="1339"/>
      <c r="R4" s="1339"/>
      <c r="S4" s="1339"/>
      <c r="T4" s="1339"/>
      <c r="U4" s="1339"/>
      <c r="V4" s="1339"/>
      <c r="W4" s="1340"/>
    </row>
    <row r="5" spans="1:23" ht="37.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2" t="s">
        <v>103</v>
      </c>
      <c r="T5" s="2" t="s">
        <v>101</v>
      </c>
      <c r="U5" s="2" t="s">
        <v>105</v>
      </c>
      <c r="V5" s="2" t="s">
        <v>102</v>
      </c>
      <c r="W5" s="1"/>
    </row>
    <row r="6" spans="1:23" ht="15" customHeight="1" x14ac:dyDescent="0.25">
      <c r="A6" s="1313">
        <v>1</v>
      </c>
      <c r="B6" s="1313">
        <v>20562</v>
      </c>
      <c r="C6" s="1313">
        <v>20562</v>
      </c>
      <c r="D6" s="1313" t="s">
        <v>773</v>
      </c>
      <c r="E6" s="1313" t="s">
        <v>231</v>
      </c>
      <c r="F6" s="1313" t="s">
        <v>218</v>
      </c>
      <c r="G6" s="1313" t="s">
        <v>0</v>
      </c>
      <c r="H6" s="1313" t="s">
        <v>218</v>
      </c>
      <c r="I6" s="1313"/>
      <c r="J6" s="1314" t="s">
        <v>1379</v>
      </c>
      <c r="K6" s="1313"/>
      <c r="L6" s="1327">
        <v>0.32718750000000002</v>
      </c>
      <c r="M6" s="1327">
        <v>0</v>
      </c>
      <c r="N6" s="1313" t="s">
        <v>21</v>
      </c>
      <c r="O6" s="1313">
        <v>0</v>
      </c>
      <c r="P6" s="1314">
        <v>0</v>
      </c>
      <c r="Q6" s="1313"/>
      <c r="R6" s="685"/>
      <c r="S6" s="12">
        <f>IF(N6="P",1,IF(N6="D",1,""))</f>
        <v>1</v>
      </c>
      <c r="T6" s="12" t="str">
        <f>IF(N6="A",1,"")</f>
        <v/>
      </c>
      <c r="U6" s="12" t="str">
        <f>IF(N6="CL",1,IF(N6="SL",1,IF(N6="EL",1,"")))</f>
        <v/>
      </c>
      <c r="V6" s="12">
        <f>SUM(S6:U6)</f>
        <v>1</v>
      </c>
      <c r="W6" s="3"/>
    </row>
    <row r="7" spans="1:23" ht="15" customHeight="1" x14ac:dyDescent="0.25">
      <c r="A7" s="1315">
        <v>2</v>
      </c>
      <c r="B7" s="1315">
        <v>22457</v>
      </c>
      <c r="C7" s="1315">
        <v>22457</v>
      </c>
      <c r="D7" s="1315" t="s">
        <v>774</v>
      </c>
      <c r="E7" s="1315" t="s">
        <v>651</v>
      </c>
      <c r="F7" s="1315" t="s">
        <v>218</v>
      </c>
      <c r="G7" s="1315" t="s">
        <v>0</v>
      </c>
      <c r="H7" s="1315" t="s">
        <v>218</v>
      </c>
      <c r="I7" s="1315"/>
      <c r="J7" s="1316" t="s">
        <v>1379</v>
      </c>
      <c r="K7" s="1315"/>
      <c r="L7" s="1328">
        <v>0.35863425925925929</v>
      </c>
      <c r="M7" s="1328">
        <v>0</v>
      </c>
      <c r="N7" s="1315" t="s">
        <v>260</v>
      </c>
      <c r="O7" s="1315">
        <v>6</v>
      </c>
      <c r="P7" s="1316">
        <v>0</v>
      </c>
      <c r="Q7" s="1315"/>
      <c r="R7" s="686"/>
      <c r="S7" s="12">
        <f t="shared" ref="S7:S70" si="0">IF(N7="P",1,IF(N7="D",1,""))</f>
        <v>1</v>
      </c>
      <c r="T7" s="12" t="str">
        <f t="shared" ref="T7:T70" si="1">IF(N7="A",1,"")</f>
        <v/>
      </c>
      <c r="U7" s="12" t="str">
        <f t="shared" ref="U7:U70" si="2">IF(N7="CL",1,IF(N7="SL",1,IF(N7="EL",1,"")))</f>
        <v/>
      </c>
      <c r="V7" s="12">
        <f t="shared" ref="V7:V70" si="3">SUM(S7:U7)</f>
        <v>1</v>
      </c>
      <c r="W7" s="4"/>
    </row>
    <row r="8" spans="1:23" ht="15" customHeight="1" x14ac:dyDescent="0.25">
      <c r="A8" s="1313">
        <v>3</v>
      </c>
      <c r="B8" s="1313">
        <v>18841</v>
      </c>
      <c r="C8" s="1313">
        <v>18841</v>
      </c>
      <c r="D8" s="1313" t="s">
        <v>775</v>
      </c>
      <c r="E8" s="1313" t="s">
        <v>20</v>
      </c>
      <c r="F8" s="1313" t="s">
        <v>218</v>
      </c>
      <c r="G8" s="1313" t="s">
        <v>0</v>
      </c>
      <c r="H8" s="1313" t="s">
        <v>20</v>
      </c>
      <c r="I8" s="1313"/>
      <c r="J8" s="1314" t="s">
        <v>1379</v>
      </c>
      <c r="K8" s="1313"/>
      <c r="L8" s="1327">
        <v>0.30052083333333335</v>
      </c>
      <c r="M8" s="1327">
        <v>0</v>
      </c>
      <c r="N8" s="1313" t="s">
        <v>21</v>
      </c>
      <c r="O8" s="1313">
        <v>0</v>
      </c>
      <c r="P8" s="1314">
        <v>0</v>
      </c>
      <c r="Q8" s="1313"/>
      <c r="R8" s="685"/>
      <c r="S8" s="12">
        <f t="shared" si="0"/>
        <v>1</v>
      </c>
      <c r="T8" s="12" t="str">
        <f t="shared" si="1"/>
        <v/>
      </c>
      <c r="U8" s="12" t="str">
        <f t="shared" si="2"/>
        <v/>
      </c>
      <c r="V8" s="12">
        <f t="shared" si="3"/>
        <v>1</v>
      </c>
      <c r="W8" s="3"/>
    </row>
    <row r="9" spans="1:23" ht="15" customHeight="1" x14ac:dyDescent="0.25">
      <c r="A9" s="1315">
        <v>4</v>
      </c>
      <c r="B9" s="1315">
        <v>19372</v>
      </c>
      <c r="C9" s="1315">
        <v>19372</v>
      </c>
      <c r="D9" s="1315" t="s">
        <v>776</v>
      </c>
      <c r="E9" s="1315" t="s">
        <v>20</v>
      </c>
      <c r="F9" s="1315" t="s">
        <v>218</v>
      </c>
      <c r="G9" s="1315" t="s">
        <v>0</v>
      </c>
      <c r="H9" s="1315" t="s">
        <v>20</v>
      </c>
      <c r="I9" s="1315"/>
      <c r="J9" s="1316" t="s">
        <v>1379</v>
      </c>
      <c r="K9" s="1315"/>
      <c r="L9" s="1328">
        <v>0.31146990740740738</v>
      </c>
      <c r="M9" s="1328">
        <v>0</v>
      </c>
      <c r="N9" s="1315" t="s">
        <v>21</v>
      </c>
      <c r="O9" s="1315">
        <v>0</v>
      </c>
      <c r="P9" s="1316">
        <v>0</v>
      </c>
      <c r="Q9" s="1315"/>
      <c r="R9" s="686"/>
      <c r="S9" s="12">
        <f t="shared" si="0"/>
        <v>1</v>
      </c>
      <c r="T9" s="12" t="str">
        <f t="shared" si="1"/>
        <v/>
      </c>
      <c r="U9" s="12" t="str">
        <f t="shared" si="2"/>
        <v/>
      </c>
      <c r="V9" s="12">
        <f t="shared" si="3"/>
        <v>1</v>
      </c>
      <c r="W9" s="4"/>
    </row>
    <row r="10" spans="1:23" ht="15" customHeight="1" x14ac:dyDescent="0.25">
      <c r="A10" s="1313">
        <v>5</v>
      </c>
      <c r="B10" s="1313">
        <v>19679</v>
      </c>
      <c r="C10" s="1313">
        <v>19679</v>
      </c>
      <c r="D10" s="1313" t="s">
        <v>221</v>
      </c>
      <c r="E10" s="1313" t="s">
        <v>20</v>
      </c>
      <c r="F10" s="1313" t="s">
        <v>218</v>
      </c>
      <c r="G10" s="1313" t="s">
        <v>0</v>
      </c>
      <c r="H10" s="1313" t="s">
        <v>20</v>
      </c>
      <c r="I10" s="1313"/>
      <c r="J10" s="1314" t="s">
        <v>1379</v>
      </c>
      <c r="K10" s="1313"/>
      <c r="L10" s="1327">
        <v>0.3067361111111111</v>
      </c>
      <c r="M10" s="1327">
        <v>0</v>
      </c>
      <c r="N10" s="1313" t="s">
        <v>21</v>
      </c>
      <c r="O10" s="1313">
        <v>0</v>
      </c>
      <c r="P10" s="1314">
        <v>0</v>
      </c>
      <c r="Q10" s="1313"/>
      <c r="R10" s="685"/>
      <c r="S10" s="12">
        <f t="shared" si="0"/>
        <v>1</v>
      </c>
      <c r="T10" s="12" t="str">
        <f t="shared" si="1"/>
        <v/>
      </c>
      <c r="U10" s="12" t="str">
        <f t="shared" si="2"/>
        <v/>
      </c>
      <c r="V10" s="12">
        <f t="shared" si="3"/>
        <v>1</v>
      </c>
      <c r="W10" s="3"/>
    </row>
    <row r="11" spans="1:23" ht="15" customHeight="1" x14ac:dyDescent="0.25">
      <c r="A11" s="1315">
        <v>6</v>
      </c>
      <c r="B11" s="1315">
        <v>19680</v>
      </c>
      <c r="C11" s="1315">
        <v>19680</v>
      </c>
      <c r="D11" s="1315" t="s">
        <v>777</v>
      </c>
      <c r="E11" s="1315" t="s">
        <v>20</v>
      </c>
      <c r="F11" s="1315" t="s">
        <v>218</v>
      </c>
      <c r="G11" s="1315" t="s">
        <v>0</v>
      </c>
      <c r="H11" s="1315" t="s">
        <v>20</v>
      </c>
      <c r="I11" s="1315"/>
      <c r="J11" s="1316" t="s">
        <v>1379</v>
      </c>
      <c r="K11" s="1315"/>
      <c r="L11" s="1328">
        <v>0.30267361111111107</v>
      </c>
      <c r="M11" s="1328">
        <v>0</v>
      </c>
      <c r="N11" s="1315" t="s">
        <v>21</v>
      </c>
      <c r="O11" s="1315">
        <v>0</v>
      </c>
      <c r="P11" s="1316">
        <v>0</v>
      </c>
      <c r="Q11" s="1315"/>
      <c r="R11" s="686"/>
      <c r="S11" s="12">
        <f t="shared" si="0"/>
        <v>1</v>
      </c>
      <c r="T11" s="12" t="str">
        <f t="shared" si="1"/>
        <v/>
      </c>
      <c r="U11" s="12" t="str">
        <f t="shared" si="2"/>
        <v/>
      </c>
      <c r="V11" s="12">
        <f t="shared" si="3"/>
        <v>1</v>
      </c>
      <c r="W11" s="4"/>
    </row>
    <row r="12" spans="1:23" ht="15" customHeight="1" x14ac:dyDescent="0.25">
      <c r="A12" s="1313">
        <v>7</v>
      </c>
      <c r="B12" s="1313">
        <v>19841</v>
      </c>
      <c r="C12" s="1313">
        <v>19841</v>
      </c>
      <c r="D12" s="1313" t="s">
        <v>778</v>
      </c>
      <c r="E12" s="1313" t="s">
        <v>20</v>
      </c>
      <c r="F12" s="1313" t="s">
        <v>218</v>
      </c>
      <c r="G12" s="1313" t="s">
        <v>0</v>
      </c>
      <c r="H12" s="1313" t="s">
        <v>20</v>
      </c>
      <c r="I12" s="1313"/>
      <c r="J12" s="1314" t="s">
        <v>1379</v>
      </c>
      <c r="K12" s="1313"/>
      <c r="L12" s="1327">
        <v>0.3117361111111111</v>
      </c>
      <c r="M12" s="1327">
        <v>0</v>
      </c>
      <c r="N12" s="1313" t="s">
        <v>21</v>
      </c>
      <c r="O12" s="1313">
        <v>0</v>
      </c>
      <c r="P12" s="1314">
        <v>0</v>
      </c>
      <c r="Q12" s="1313"/>
      <c r="R12" s="685"/>
      <c r="S12" s="12">
        <f t="shared" si="0"/>
        <v>1</v>
      </c>
      <c r="T12" s="12" t="str">
        <f t="shared" si="1"/>
        <v/>
      </c>
      <c r="U12" s="12" t="str">
        <f t="shared" si="2"/>
        <v/>
      </c>
      <c r="V12" s="12">
        <f t="shared" si="3"/>
        <v>1</v>
      </c>
      <c r="W12" s="3"/>
    </row>
    <row r="13" spans="1:23" ht="15" customHeight="1" x14ac:dyDescent="0.25">
      <c r="A13" s="1315">
        <v>8</v>
      </c>
      <c r="B13" s="1315">
        <v>20368</v>
      </c>
      <c r="C13" s="1315">
        <v>20368</v>
      </c>
      <c r="D13" s="1315" t="s">
        <v>779</v>
      </c>
      <c r="E13" s="1315" t="s">
        <v>20</v>
      </c>
      <c r="F13" s="1315" t="s">
        <v>218</v>
      </c>
      <c r="G13" s="1315" t="s">
        <v>0</v>
      </c>
      <c r="H13" s="1315" t="s">
        <v>20</v>
      </c>
      <c r="I13" s="1315"/>
      <c r="J13" s="1316" t="s">
        <v>1379</v>
      </c>
      <c r="K13" s="1315"/>
      <c r="L13" s="1328">
        <v>0.30651620370370369</v>
      </c>
      <c r="M13" s="1328">
        <v>0</v>
      </c>
      <c r="N13" s="1315" t="s">
        <v>21</v>
      </c>
      <c r="O13" s="1315">
        <v>0</v>
      </c>
      <c r="P13" s="1316">
        <v>0</v>
      </c>
      <c r="Q13" s="1315"/>
      <c r="R13" s="686"/>
      <c r="S13" s="12">
        <f t="shared" si="0"/>
        <v>1</v>
      </c>
      <c r="T13" s="12" t="str">
        <f t="shared" si="1"/>
        <v/>
      </c>
      <c r="U13" s="12" t="str">
        <f t="shared" si="2"/>
        <v/>
      </c>
      <c r="V13" s="12">
        <f t="shared" si="3"/>
        <v>1</v>
      </c>
      <c r="W13" s="4"/>
    </row>
    <row r="14" spans="1:23" ht="15" customHeight="1" x14ac:dyDescent="0.25">
      <c r="A14" s="1313">
        <v>9</v>
      </c>
      <c r="B14" s="1313">
        <v>20505</v>
      </c>
      <c r="C14" s="1313">
        <v>20505</v>
      </c>
      <c r="D14" s="1313" t="s">
        <v>780</v>
      </c>
      <c r="E14" s="1313" t="s">
        <v>20</v>
      </c>
      <c r="F14" s="1313" t="s">
        <v>218</v>
      </c>
      <c r="G14" s="1313" t="s">
        <v>0</v>
      </c>
      <c r="H14" s="1313" t="s">
        <v>20</v>
      </c>
      <c r="I14" s="1313"/>
      <c r="J14" s="1314" t="s">
        <v>1379</v>
      </c>
      <c r="K14" s="1313"/>
      <c r="L14" s="1327">
        <v>0.30395833333333333</v>
      </c>
      <c r="M14" s="1327">
        <v>0</v>
      </c>
      <c r="N14" s="1313" t="s">
        <v>21</v>
      </c>
      <c r="O14" s="1313">
        <v>0</v>
      </c>
      <c r="P14" s="1314">
        <v>0</v>
      </c>
      <c r="Q14" s="1313"/>
      <c r="R14" s="685"/>
      <c r="S14" s="12">
        <f t="shared" si="0"/>
        <v>1</v>
      </c>
      <c r="T14" s="12" t="str">
        <f t="shared" si="1"/>
        <v/>
      </c>
      <c r="U14" s="12" t="str">
        <f t="shared" si="2"/>
        <v/>
      </c>
      <c r="V14" s="12">
        <f t="shared" si="3"/>
        <v>1</v>
      </c>
      <c r="W14" s="3"/>
    </row>
    <row r="15" spans="1:23" ht="15" customHeight="1" x14ac:dyDescent="0.25">
      <c r="A15" s="1315">
        <v>10</v>
      </c>
      <c r="B15" s="1315">
        <v>20506</v>
      </c>
      <c r="C15" s="1315">
        <v>20506</v>
      </c>
      <c r="D15" s="1315" t="s">
        <v>781</v>
      </c>
      <c r="E15" s="1315" t="s">
        <v>20</v>
      </c>
      <c r="F15" s="1315" t="s">
        <v>218</v>
      </c>
      <c r="G15" s="1315" t="s">
        <v>0</v>
      </c>
      <c r="H15" s="1315" t="s">
        <v>20</v>
      </c>
      <c r="I15" s="1315"/>
      <c r="J15" s="1316" t="s">
        <v>1379</v>
      </c>
      <c r="K15" s="1315"/>
      <c r="L15" s="1328">
        <v>0.31001157407407409</v>
      </c>
      <c r="M15" s="1328">
        <v>0</v>
      </c>
      <c r="N15" s="1315" t="s">
        <v>21</v>
      </c>
      <c r="O15" s="1315">
        <v>0</v>
      </c>
      <c r="P15" s="1316">
        <v>0</v>
      </c>
      <c r="Q15" s="1315"/>
      <c r="R15" s="686"/>
      <c r="S15" s="12">
        <f t="shared" si="0"/>
        <v>1</v>
      </c>
      <c r="T15" s="12" t="str">
        <f t="shared" si="1"/>
        <v/>
      </c>
      <c r="U15" s="12" t="str">
        <f t="shared" si="2"/>
        <v/>
      </c>
      <c r="V15" s="12">
        <f t="shared" si="3"/>
        <v>1</v>
      </c>
      <c r="W15" s="4"/>
    </row>
    <row r="16" spans="1:23" ht="15" customHeight="1" x14ac:dyDescent="0.25">
      <c r="A16" s="1313">
        <v>11</v>
      </c>
      <c r="B16" s="1313">
        <v>20564</v>
      </c>
      <c r="C16" s="1313">
        <v>20564</v>
      </c>
      <c r="D16" s="1313" t="s">
        <v>85</v>
      </c>
      <c r="E16" s="1313" t="s">
        <v>20</v>
      </c>
      <c r="F16" s="1313" t="s">
        <v>218</v>
      </c>
      <c r="G16" s="1313" t="s">
        <v>0</v>
      </c>
      <c r="H16" s="1313" t="s">
        <v>20</v>
      </c>
      <c r="I16" s="1313"/>
      <c r="J16" s="1314" t="s">
        <v>1379</v>
      </c>
      <c r="K16" s="1313"/>
      <c r="L16" s="1327">
        <v>0.3135532407407407</v>
      </c>
      <c r="M16" s="1327">
        <v>0</v>
      </c>
      <c r="N16" s="1313" t="s">
        <v>21</v>
      </c>
      <c r="O16" s="1313">
        <v>0</v>
      </c>
      <c r="P16" s="1314">
        <v>0</v>
      </c>
      <c r="Q16" s="1313"/>
      <c r="R16" s="685"/>
      <c r="S16" s="12">
        <f t="shared" si="0"/>
        <v>1</v>
      </c>
      <c r="T16" s="12" t="str">
        <f t="shared" si="1"/>
        <v/>
      </c>
      <c r="U16" s="12" t="str">
        <f t="shared" si="2"/>
        <v/>
      </c>
      <c r="V16" s="12">
        <f t="shared" si="3"/>
        <v>1</v>
      </c>
      <c r="W16" s="3"/>
    </row>
    <row r="17" spans="1:23" ht="15" customHeight="1" x14ac:dyDescent="0.25">
      <c r="A17" s="1315">
        <v>12</v>
      </c>
      <c r="B17" s="1315">
        <v>22524</v>
      </c>
      <c r="C17" s="1315">
        <v>22524</v>
      </c>
      <c r="D17" s="1315" t="s">
        <v>782</v>
      </c>
      <c r="E17" s="1315" t="s">
        <v>20</v>
      </c>
      <c r="F17" s="1315" t="s">
        <v>218</v>
      </c>
      <c r="G17" s="1315" t="s">
        <v>0</v>
      </c>
      <c r="H17" s="1315" t="s">
        <v>20</v>
      </c>
      <c r="I17" s="1315"/>
      <c r="J17" s="1316" t="s">
        <v>1379</v>
      </c>
      <c r="K17" s="1315"/>
      <c r="L17" s="1328">
        <v>0.30671296296296297</v>
      </c>
      <c r="M17" s="1328">
        <v>0</v>
      </c>
      <c r="N17" s="1315" t="s">
        <v>21</v>
      </c>
      <c r="O17" s="1315">
        <v>0</v>
      </c>
      <c r="P17" s="1316">
        <v>0</v>
      </c>
      <c r="Q17" s="1315"/>
      <c r="R17" s="686"/>
      <c r="S17" s="12">
        <f t="shared" si="0"/>
        <v>1</v>
      </c>
      <c r="T17" s="12" t="str">
        <f t="shared" si="1"/>
        <v/>
      </c>
      <c r="U17" s="12" t="str">
        <f t="shared" si="2"/>
        <v/>
      </c>
      <c r="V17" s="12">
        <f t="shared" si="3"/>
        <v>1</v>
      </c>
      <c r="W17" s="4"/>
    </row>
    <row r="18" spans="1:23" ht="15" customHeight="1" x14ac:dyDescent="0.25">
      <c r="A18" s="1313">
        <v>13</v>
      </c>
      <c r="B18" s="1313">
        <v>22525</v>
      </c>
      <c r="C18" s="1313">
        <v>22525</v>
      </c>
      <c r="D18" s="1313" t="s">
        <v>783</v>
      </c>
      <c r="E18" s="1313" t="s">
        <v>20</v>
      </c>
      <c r="F18" s="1313" t="s">
        <v>218</v>
      </c>
      <c r="G18" s="1313" t="s">
        <v>0</v>
      </c>
      <c r="H18" s="1313" t="s">
        <v>20</v>
      </c>
      <c r="I18" s="1313"/>
      <c r="J18" s="1314" t="s">
        <v>1379</v>
      </c>
      <c r="K18" s="1313"/>
      <c r="L18" s="1327">
        <v>0.30747685185185186</v>
      </c>
      <c r="M18" s="1327">
        <v>0</v>
      </c>
      <c r="N18" s="1313" t="s">
        <v>21</v>
      </c>
      <c r="O18" s="1313">
        <v>0</v>
      </c>
      <c r="P18" s="1314">
        <v>0</v>
      </c>
      <c r="Q18" s="1313"/>
      <c r="R18" s="685"/>
      <c r="S18" s="12">
        <f t="shared" si="0"/>
        <v>1</v>
      </c>
      <c r="T18" s="12" t="str">
        <f t="shared" si="1"/>
        <v/>
      </c>
      <c r="U18" s="12" t="str">
        <f t="shared" si="2"/>
        <v/>
      </c>
      <c r="V18" s="12">
        <f t="shared" si="3"/>
        <v>1</v>
      </c>
      <c r="W18" s="3"/>
    </row>
    <row r="19" spans="1:23" ht="15" customHeight="1" x14ac:dyDescent="0.25">
      <c r="A19" s="1315">
        <v>14</v>
      </c>
      <c r="B19" s="1315">
        <v>22527</v>
      </c>
      <c r="C19" s="1315">
        <v>22527</v>
      </c>
      <c r="D19" s="1315" t="s">
        <v>784</v>
      </c>
      <c r="E19" s="1315" t="s">
        <v>20</v>
      </c>
      <c r="F19" s="1315" t="s">
        <v>218</v>
      </c>
      <c r="G19" s="1315" t="s">
        <v>0</v>
      </c>
      <c r="H19" s="1315" t="s">
        <v>20</v>
      </c>
      <c r="I19" s="1315"/>
      <c r="J19" s="1316" t="s">
        <v>1379</v>
      </c>
      <c r="K19" s="1315"/>
      <c r="L19" s="1328">
        <v>0.29744212962962963</v>
      </c>
      <c r="M19" s="1328">
        <v>0</v>
      </c>
      <c r="N19" s="1315" t="s">
        <v>21</v>
      </c>
      <c r="O19" s="1315">
        <v>0</v>
      </c>
      <c r="P19" s="1316">
        <v>0</v>
      </c>
      <c r="Q19" s="1315"/>
      <c r="R19" s="686"/>
      <c r="S19" s="12">
        <f t="shared" si="0"/>
        <v>1</v>
      </c>
      <c r="T19" s="12" t="str">
        <f t="shared" si="1"/>
        <v/>
      </c>
      <c r="U19" s="12" t="str">
        <f t="shared" si="2"/>
        <v/>
      </c>
      <c r="V19" s="12">
        <f t="shared" si="3"/>
        <v>1</v>
      </c>
      <c r="W19" s="4"/>
    </row>
    <row r="20" spans="1:23" ht="15" customHeight="1" x14ac:dyDescent="0.25">
      <c r="A20" s="1313">
        <v>15</v>
      </c>
      <c r="B20" s="1313">
        <v>23174</v>
      </c>
      <c r="C20" s="1313">
        <v>23174</v>
      </c>
      <c r="D20" s="1313" t="s">
        <v>785</v>
      </c>
      <c r="E20" s="1313" t="s">
        <v>20</v>
      </c>
      <c r="F20" s="1313" t="s">
        <v>218</v>
      </c>
      <c r="G20" s="1313" t="s">
        <v>0</v>
      </c>
      <c r="H20" s="1313" t="s">
        <v>20</v>
      </c>
      <c r="I20" s="1313"/>
      <c r="J20" s="1314" t="s">
        <v>1379</v>
      </c>
      <c r="K20" s="1313"/>
      <c r="L20" s="1327">
        <v>0.30689814814814814</v>
      </c>
      <c r="M20" s="1327">
        <v>0</v>
      </c>
      <c r="N20" s="1313" t="s">
        <v>21</v>
      </c>
      <c r="O20" s="1313">
        <v>0</v>
      </c>
      <c r="P20" s="1314">
        <v>0</v>
      </c>
      <c r="Q20" s="1313"/>
      <c r="R20" s="685"/>
      <c r="S20" s="12">
        <f t="shared" si="0"/>
        <v>1</v>
      </c>
      <c r="T20" s="12" t="str">
        <f t="shared" si="1"/>
        <v/>
      </c>
      <c r="U20" s="12" t="str">
        <f t="shared" si="2"/>
        <v/>
      </c>
      <c r="V20" s="12">
        <f t="shared" si="3"/>
        <v>1</v>
      </c>
      <c r="W20" s="3"/>
    </row>
    <row r="21" spans="1:23" ht="15" customHeight="1" x14ac:dyDescent="0.25">
      <c r="A21" s="1315">
        <v>16</v>
      </c>
      <c r="B21" s="1315">
        <v>26885</v>
      </c>
      <c r="C21" s="1315">
        <v>26885</v>
      </c>
      <c r="D21" s="1315" t="s">
        <v>786</v>
      </c>
      <c r="E21" s="1315" t="s">
        <v>20</v>
      </c>
      <c r="F21" s="1315" t="s">
        <v>218</v>
      </c>
      <c r="G21" s="1315" t="s">
        <v>0</v>
      </c>
      <c r="H21" s="1315" t="s">
        <v>20</v>
      </c>
      <c r="I21" s="1315"/>
      <c r="J21" s="1316" t="s">
        <v>1379</v>
      </c>
      <c r="K21" s="1315"/>
      <c r="L21" s="1328">
        <v>0.30515046296296294</v>
      </c>
      <c r="M21" s="1328">
        <v>0</v>
      </c>
      <c r="N21" s="1315" t="s">
        <v>21</v>
      </c>
      <c r="O21" s="1315">
        <v>0</v>
      </c>
      <c r="P21" s="1316">
        <v>0</v>
      </c>
      <c r="Q21" s="1315"/>
      <c r="R21" s="686"/>
      <c r="S21" s="12">
        <f t="shared" si="0"/>
        <v>1</v>
      </c>
      <c r="T21" s="12" t="str">
        <f t="shared" si="1"/>
        <v/>
      </c>
      <c r="U21" s="12" t="str">
        <f t="shared" si="2"/>
        <v/>
      </c>
      <c r="V21" s="12">
        <f t="shared" si="3"/>
        <v>1</v>
      </c>
      <c r="W21" s="4"/>
    </row>
    <row r="22" spans="1:23" ht="15" customHeight="1" x14ac:dyDescent="0.25">
      <c r="A22" s="1313">
        <v>17</v>
      </c>
      <c r="B22" s="1313">
        <v>27218</v>
      </c>
      <c r="C22" s="1313">
        <v>27218</v>
      </c>
      <c r="D22" s="1313" t="s">
        <v>153</v>
      </c>
      <c r="E22" s="1313" t="s">
        <v>20</v>
      </c>
      <c r="F22" s="1313" t="s">
        <v>218</v>
      </c>
      <c r="G22" s="1313" t="s">
        <v>0</v>
      </c>
      <c r="H22" s="1313" t="s">
        <v>20</v>
      </c>
      <c r="I22" s="1313"/>
      <c r="J22" s="1314" t="s">
        <v>1379</v>
      </c>
      <c r="K22" s="1313"/>
      <c r="L22" s="1327">
        <v>0.30408564814814815</v>
      </c>
      <c r="M22" s="1327">
        <v>0</v>
      </c>
      <c r="N22" s="1313" t="s">
        <v>21</v>
      </c>
      <c r="O22" s="1313">
        <v>0</v>
      </c>
      <c r="P22" s="1314">
        <v>0</v>
      </c>
      <c r="Q22" s="1313"/>
      <c r="R22" s="685"/>
      <c r="S22" s="12">
        <f t="shared" si="0"/>
        <v>1</v>
      </c>
      <c r="T22" s="12" t="str">
        <f t="shared" si="1"/>
        <v/>
      </c>
      <c r="U22" s="12" t="str">
        <f t="shared" si="2"/>
        <v/>
      </c>
      <c r="V22" s="12">
        <f t="shared" si="3"/>
        <v>1</v>
      </c>
      <c r="W22" s="3"/>
    </row>
    <row r="23" spans="1:23" ht="15" customHeight="1" x14ac:dyDescent="0.25">
      <c r="A23" s="1315">
        <v>18</v>
      </c>
      <c r="B23" s="1315">
        <v>27826</v>
      </c>
      <c r="C23" s="1315">
        <v>27826</v>
      </c>
      <c r="D23" s="1315" t="s">
        <v>787</v>
      </c>
      <c r="E23" s="1315" t="s">
        <v>20</v>
      </c>
      <c r="F23" s="1315" t="s">
        <v>218</v>
      </c>
      <c r="G23" s="1315" t="s">
        <v>0</v>
      </c>
      <c r="H23" s="1315" t="s">
        <v>20</v>
      </c>
      <c r="I23" s="1315"/>
      <c r="J23" s="1316" t="s">
        <v>1379</v>
      </c>
      <c r="K23" s="1315"/>
      <c r="L23" s="1328">
        <v>0.30421296296296296</v>
      </c>
      <c r="M23" s="1328">
        <v>0</v>
      </c>
      <c r="N23" s="1315" t="s">
        <v>21</v>
      </c>
      <c r="O23" s="1315">
        <v>0</v>
      </c>
      <c r="P23" s="1316">
        <v>0</v>
      </c>
      <c r="Q23" s="1315"/>
      <c r="R23" s="686"/>
      <c r="S23" s="12">
        <f t="shared" si="0"/>
        <v>1</v>
      </c>
      <c r="T23" s="12" t="str">
        <f t="shared" si="1"/>
        <v/>
      </c>
      <c r="U23" s="12" t="str">
        <f t="shared" si="2"/>
        <v/>
      </c>
      <c r="V23" s="12">
        <f t="shared" si="3"/>
        <v>1</v>
      </c>
      <c r="W23" s="3"/>
    </row>
    <row r="24" spans="1:23" ht="15" customHeight="1" x14ac:dyDescent="0.25">
      <c r="A24" s="1313">
        <v>19</v>
      </c>
      <c r="B24" s="1313">
        <v>27994</v>
      </c>
      <c r="C24" s="1313">
        <v>27994</v>
      </c>
      <c r="D24" s="1313" t="s">
        <v>188</v>
      </c>
      <c r="E24" s="1313" t="s">
        <v>20</v>
      </c>
      <c r="F24" s="1313" t="s">
        <v>218</v>
      </c>
      <c r="G24" s="1313" t="s">
        <v>0</v>
      </c>
      <c r="H24" s="1313" t="s">
        <v>20</v>
      </c>
      <c r="I24" s="1313"/>
      <c r="J24" s="1314" t="s">
        <v>1379</v>
      </c>
      <c r="K24" s="1313"/>
      <c r="L24" s="1327">
        <v>0.31180555555555556</v>
      </c>
      <c r="M24" s="1327">
        <v>0</v>
      </c>
      <c r="N24" s="1313" t="s">
        <v>21</v>
      </c>
      <c r="O24" s="1313">
        <v>0</v>
      </c>
      <c r="P24" s="1314">
        <v>0</v>
      </c>
      <c r="Q24" s="1313"/>
      <c r="R24" s="685"/>
      <c r="S24" s="12">
        <f t="shared" si="0"/>
        <v>1</v>
      </c>
      <c r="T24" s="12" t="str">
        <f t="shared" si="1"/>
        <v/>
      </c>
      <c r="U24" s="12" t="str">
        <f t="shared" si="2"/>
        <v/>
      </c>
      <c r="V24" s="12">
        <f t="shared" si="3"/>
        <v>1</v>
      </c>
      <c r="W24" s="4"/>
    </row>
    <row r="25" spans="1:23" ht="15" customHeight="1" x14ac:dyDescent="0.25">
      <c r="A25" s="1315">
        <v>20</v>
      </c>
      <c r="B25" s="1315">
        <v>18266</v>
      </c>
      <c r="C25" s="1315">
        <v>18266</v>
      </c>
      <c r="D25" s="1315" t="s">
        <v>788</v>
      </c>
      <c r="E25" s="1315" t="s">
        <v>114</v>
      </c>
      <c r="F25" s="1315" t="s">
        <v>123</v>
      </c>
      <c r="G25" s="1315" t="s">
        <v>0</v>
      </c>
      <c r="H25" s="1315" t="s">
        <v>124</v>
      </c>
      <c r="I25" s="1315"/>
      <c r="J25" s="1316" t="s">
        <v>1379</v>
      </c>
      <c r="K25" s="1315"/>
      <c r="L25" s="1328">
        <v>0.34862268518518519</v>
      </c>
      <c r="M25" s="1328">
        <v>0</v>
      </c>
      <c r="N25" s="1315" t="s">
        <v>21</v>
      </c>
      <c r="O25" s="1315">
        <v>0</v>
      </c>
      <c r="P25" s="1316">
        <v>0</v>
      </c>
      <c r="Q25" s="1315"/>
      <c r="R25" s="686"/>
      <c r="S25" s="12">
        <f t="shared" si="0"/>
        <v>1</v>
      </c>
      <c r="T25" s="12" t="str">
        <f t="shared" si="1"/>
        <v/>
      </c>
      <c r="U25" s="12" t="str">
        <f t="shared" si="2"/>
        <v/>
      </c>
      <c r="V25" s="12">
        <f t="shared" si="3"/>
        <v>1</v>
      </c>
      <c r="W25" s="3"/>
    </row>
    <row r="26" spans="1:23" ht="15" customHeight="1" x14ac:dyDescent="0.25">
      <c r="A26" s="1313">
        <v>21</v>
      </c>
      <c r="B26" s="1313">
        <v>18886</v>
      </c>
      <c r="C26" s="1313">
        <v>18886</v>
      </c>
      <c r="D26" s="1313" t="s">
        <v>789</v>
      </c>
      <c r="E26" s="1313" t="s">
        <v>112</v>
      </c>
      <c r="F26" s="1313" t="s">
        <v>110</v>
      </c>
      <c r="G26" s="1313" t="s">
        <v>0</v>
      </c>
      <c r="H26" s="1313" t="s">
        <v>111</v>
      </c>
      <c r="I26" s="1313"/>
      <c r="J26" s="1314" t="s">
        <v>1379</v>
      </c>
      <c r="K26" s="1313"/>
      <c r="L26" s="1327">
        <v>0.38844907407407409</v>
      </c>
      <c r="M26" s="1327">
        <v>0</v>
      </c>
      <c r="N26" s="1313" t="s">
        <v>260</v>
      </c>
      <c r="O26" s="1313">
        <v>49</v>
      </c>
      <c r="P26" s="1314">
        <v>0</v>
      </c>
      <c r="Q26" s="1313"/>
      <c r="R26" s="685"/>
      <c r="S26" s="12">
        <f t="shared" si="0"/>
        <v>1</v>
      </c>
      <c r="T26" s="12" t="str">
        <f t="shared" si="1"/>
        <v/>
      </c>
      <c r="U26" s="12" t="str">
        <f t="shared" si="2"/>
        <v/>
      </c>
      <c r="V26" s="12">
        <f t="shared" si="3"/>
        <v>1</v>
      </c>
      <c r="W26" s="4"/>
    </row>
    <row r="27" spans="1:23" ht="15" customHeight="1" x14ac:dyDescent="0.25">
      <c r="A27" s="1315">
        <v>22</v>
      </c>
      <c r="B27" s="1315">
        <v>18898</v>
      </c>
      <c r="C27" s="1315">
        <v>18898</v>
      </c>
      <c r="D27" s="1315" t="s">
        <v>790</v>
      </c>
      <c r="E27" s="1315" t="s">
        <v>113</v>
      </c>
      <c r="F27" s="1315" t="s">
        <v>23</v>
      </c>
      <c r="G27" s="1315" t="s">
        <v>0</v>
      </c>
      <c r="H27" s="1315" t="s">
        <v>53</v>
      </c>
      <c r="I27" s="1315"/>
      <c r="J27" s="1316" t="s">
        <v>1379</v>
      </c>
      <c r="K27" s="1315"/>
      <c r="L27" s="1328">
        <v>0.3543634259259259</v>
      </c>
      <c r="M27" s="1328">
        <v>0</v>
      </c>
      <c r="N27" s="1315" t="s">
        <v>21</v>
      </c>
      <c r="O27" s="1315">
        <v>0</v>
      </c>
      <c r="P27" s="1316">
        <v>0</v>
      </c>
      <c r="Q27" s="1315"/>
      <c r="R27" s="686"/>
      <c r="S27" s="12">
        <f t="shared" si="0"/>
        <v>1</v>
      </c>
      <c r="T27" s="12" t="str">
        <f t="shared" si="1"/>
        <v/>
      </c>
      <c r="U27" s="12" t="str">
        <f t="shared" si="2"/>
        <v/>
      </c>
      <c r="V27" s="12">
        <f t="shared" si="3"/>
        <v>1</v>
      </c>
      <c r="W27" s="3"/>
    </row>
    <row r="28" spans="1:23" ht="15" customHeight="1" x14ac:dyDescent="0.25">
      <c r="A28" s="1313">
        <v>23</v>
      </c>
      <c r="B28" s="1313">
        <v>18901</v>
      </c>
      <c r="C28" s="1313">
        <v>18901</v>
      </c>
      <c r="D28" s="1313" t="s">
        <v>791</v>
      </c>
      <c r="E28" s="1313" t="s">
        <v>114</v>
      </c>
      <c r="F28" s="1313" t="s">
        <v>110</v>
      </c>
      <c r="G28" s="1313" t="s">
        <v>0</v>
      </c>
      <c r="H28" s="1313" t="s">
        <v>111</v>
      </c>
      <c r="I28" s="1313"/>
      <c r="J28" s="1314" t="s">
        <v>1379</v>
      </c>
      <c r="K28" s="1313"/>
      <c r="L28" s="1327">
        <v>0.38760416666666669</v>
      </c>
      <c r="M28" s="1327">
        <v>0</v>
      </c>
      <c r="N28" s="1313" t="s">
        <v>260</v>
      </c>
      <c r="O28" s="1313">
        <v>48</v>
      </c>
      <c r="P28" s="1314">
        <v>0</v>
      </c>
      <c r="Q28" s="1313"/>
      <c r="R28" s="685"/>
      <c r="S28" s="12">
        <f t="shared" si="0"/>
        <v>1</v>
      </c>
      <c r="T28" s="12" t="str">
        <f t="shared" si="1"/>
        <v/>
      </c>
      <c r="U28" s="12" t="str">
        <f t="shared" si="2"/>
        <v/>
      </c>
      <c r="V28" s="12">
        <f t="shared" si="3"/>
        <v>1</v>
      </c>
      <c r="W28" s="4"/>
    </row>
    <row r="29" spans="1:23" ht="15" customHeight="1" x14ac:dyDescent="0.25">
      <c r="A29" s="1315">
        <v>24</v>
      </c>
      <c r="B29" s="1315">
        <v>18902</v>
      </c>
      <c r="C29" s="1315">
        <v>18902</v>
      </c>
      <c r="D29" s="1315" t="s">
        <v>115</v>
      </c>
      <c r="E29" s="1315" t="s">
        <v>116</v>
      </c>
      <c r="F29" s="1315" t="s">
        <v>23</v>
      </c>
      <c r="G29" s="1315" t="s">
        <v>0</v>
      </c>
      <c r="H29" s="1315" t="s">
        <v>24</v>
      </c>
      <c r="I29" s="1315"/>
      <c r="J29" s="1316" t="s">
        <v>1379</v>
      </c>
      <c r="K29" s="1315"/>
      <c r="L29" s="1328">
        <v>0.35625000000000001</v>
      </c>
      <c r="M29" s="1328">
        <v>0</v>
      </c>
      <c r="N29" s="1315" t="s">
        <v>21</v>
      </c>
      <c r="O29" s="1315">
        <v>0</v>
      </c>
      <c r="P29" s="1316">
        <v>0</v>
      </c>
      <c r="Q29" s="1315"/>
      <c r="R29" s="686"/>
      <c r="S29" s="12">
        <f t="shared" si="0"/>
        <v>1</v>
      </c>
      <c r="T29" s="12" t="str">
        <f t="shared" si="1"/>
        <v/>
      </c>
      <c r="U29" s="12" t="str">
        <f t="shared" si="2"/>
        <v/>
      </c>
      <c r="V29" s="12">
        <f t="shared" si="3"/>
        <v>1</v>
      </c>
      <c r="W29" s="3"/>
    </row>
    <row r="30" spans="1:23" ht="15" customHeight="1" x14ac:dyDescent="0.25">
      <c r="A30" s="1313">
        <v>25</v>
      </c>
      <c r="B30" s="1313">
        <v>18904</v>
      </c>
      <c r="C30" s="1313">
        <v>18904</v>
      </c>
      <c r="D30" s="1313" t="s">
        <v>792</v>
      </c>
      <c r="E30" s="1313" t="s">
        <v>119</v>
      </c>
      <c r="F30" s="1313" t="s">
        <v>50</v>
      </c>
      <c r="G30" s="1313" t="s">
        <v>0</v>
      </c>
      <c r="H30" s="1313" t="s">
        <v>614</v>
      </c>
      <c r="I30" s="1313"/>
      <c r="J30" s="1314" t="s">
        <v>1379</v>
      </c>
      <c r="K30" s="1313"/>
      <c r="L30" s="1327">
        <v>0.35716435185185186</v>
      </c>
      <c r="M30" s="1327">
        <v>0</v>
      </c>
      <c r="N30" s="1313" t="s">
        <v>21</v>
      </c>
      <c r="O30" s="1313">
        <v>0</v>
      </c>
      <c r="P30" s="1314">
        <v>0</v>
      </c>
      <c r="Q30" s="1313"/>
      <c r="R30" s="685"/>
      <c r="S30" s="12">
        <f t="shared" si="0"/>
        <v>1</v>
      </c>
      <c r="T30" s="12" t="str">
        <f t="shared" si="1"/>
        <v/>
      </c>
      <c r="U30" s="12" t="str">
        <f t="shared" si="2"/>
        <v/>
      </c>
      <c r="V30" s="12">
        <f t="shared" si="3"/>
        <v>1</v>
      </c>
      <c r="W30" s="4"/>
    </row>
    <row r="31" spans="1:23" ht="15" customHeight="1" x14ac:dyDescent="0.25">
      <c r="A31" s="1315">
        <v>26</v>
      </c>
      <c r="B31" s="1315">
        <v>18909</v>
      </c>
      <c r="C31" s="1315">
        <v>18909</v>
      </c>
      <c r="D31" s="1315" t="s">
        <v>793</v>
      </c>
      <c r="E31" s="1315" t="s">
        <v>140</v>
      </c>
      <c r="F31" s="1315" t="s">
        <v>23</v>
      </c>
      <c r="G31" s="1315" t="s">
        <v>0</v>
      </c>
      <c r="H31" s="1315" t="s">
        <v>53</v>
      </c>
      <c r="I31" s="1315"/>
      <c r="J31" s="1316" t="s">
        <v>1379</v>
      </c>
      <c r="K31" s="1315"/>
      <c r="L31" s="1328">
        <v>0.35204861111111113</v>
      </c>
      <c r="M31" s="1328">
        <v>0</v>
      </c>
      <c r="N31" s="1315" t="s">
        <v>21</v>
      </c>
      <c r="O31" s="1315">
        <v>0</v>
      </c>
      <c r="P31" s="1316">
        <v>0</v>
      </c>
      <c r="Q31" s="1315"/>
      <c r="R31" s="686"/>
      <c r="S31" s="12">
        <f t="shared" si="0"/>
        <v>1</v>
      </c>
      <c r="T31" s="12" t="str">
        <f t="shared" si="1"/>
        <v/>
      </c>
      <c r="U31" s="12" t="str">
        <f t="shared" si="2"/>
        <v/>
      </c>
      <c r="V31" s="12">
        <f t="shared" si="3"/>
        <v>1</v>
      </c>
      <c r="W31" s="3"/>
    </row>
    <row r="32" spans="1:23" ht="15" customHeight="1" x14ac:dyDescent="0.25">
      <c r="A32" s="1313">
        <v>27</v>
      </c>
      <c r="B32" s="1313">
        <v>18910</v>
      </c>
      <c r="C32" s="1313">
        <v>18910</v>
      </c>
      <c r="D32" s="1313" t="s">
        <v>121</v>
      </c>
      <c r="E32" s="1313" t="s">
        <v>120</v>
      </c>
      <c r="F32" s="1313" t="s">
        <v>23</v>
      </c>
      <c r="G32" s="1313" t="s">
        <v>0</v>
      </c>
      <c r="H32" s="1313" t="s">
        <v>24</v>
      </c>
      <c r="I32" s="1313">
        <v>310</v>
      </c>
      <c r="J32" s="1314" t="s">
        <v>1379</v>
      </c>
      <c r="K32" s="1313"/>
      <c r="L32" s="1327">
        <v>0.35672453703703705</v>
      </c>
      <c r="M32" s="1327">
        <v>0</v>
      </c>
      <c r="N32" s="1313" t="s">
        <v>21</v>
      </c>
      <c r="O32" s="1313">
        <v>0</v>
      </c>
      <c r="P32" s="1314">
        <v>0</v>
      </c>
      <c r="Q32" s="1313"/>
      <c r="R32" s="685"/>
      <c r="S32" s="12">
        <f t="shared" si="0"/>
        <v>1</v>
      </c>
      <c r="T32" s="12" t="str">
        <f t="shared" si="1"/>
        <v/>
      </c>
      <c r="U32" s="12" t="str">
        <f t="shared" si="2"/>
        <v/>
      </c>
      <c r="V32" s="12">
        <f t="shared" si="3"/>
        <v>1</v>
      </c>
      <c r="W32" s="4"/>
    </row>
    <row r="33" spans="1:23" ht="15" customHeight="1" x14ac:dyDescent="0.25">
      <c r="A33" s="1315">
        <v>28</v>
      </c>
      <c r="B33" s="1315">
        <v>18912</v>
      </c>
      <c r="C33" s="1315">
        <v>18912</v>
      </c>
      <c r="D33" s="1315" t="s">
        <v>794</v>
      </c>
      <c r="E33" s="1315" t="s">
        <v>122</v>
      </c>
      <c r="F33" s="1315" t="s">
        <v>123</v>
      </c>
      <c r="G33" s="1315" t="s">
        <v>0</v>
      </c>
      <c r="H33" s="1315" t="s">
        <v>124</v>
      </c>
      <c r="I33" s="1315"/>
      <c r="J33" s="1316" t="s">
        <v>1379</v>
      </c>
      <c r="K33" s="1315"/>
      <c r="L33" s="1328">
        <v>0</v>
      </c>
      <c r="M33" s="1328">
        <v>0</v>
      </c>
      <c r="N33" s="1315" t="s">
        <v>25</v>
      </c>
      <c r="O33" s="1315">
        <v>0</v>
      </c>
      <c r="P33" s="1316">
        <v>0</v>
      </c>
      <c r="Q33" s="1315"/>
      <c r="R33" s="686"/>
      <c r="S33" s="12" t="str">
        <f t="shared" si="0"/>
        <v/>
      </c>
      <c r="T33" s="12">
        <f t="shared" si="1"/>
        <v>1</v>
      </c>
      <c r="U33" s="12" t="str">
        <f t="shared" si="2"/>
        <v/>
      </c>
      <c r="V33" s="12">
        <f t="shared" si="3"/>
        <v>1</v>
      </c>
      <c r="W33" s="3"/>
    </row>
    <row r="34" spans="1:23" ht="15" customHeight="1" x14ac:dyDescent="0.25">
      <c r="A34" s="1313">
        <v>29</v>
      </c>
      <c r="B34" s="1313">
        <v>18913</v>
      </c>
      <c r="C34" s="1313">
        <v>18913</v>
      </c>
      <c r="D34" s="1313" t="s">
        <v>125</v>
      </c>
      <c r="E34" s="1313" t="s">
        <v>114</v>
      </c>
      <c r="F34" s="1313" t="s">
        <v>117</v>
      </c>
      <c r="G34" s="1313" t="s">
        <v>0</v>
      </c>
      <c r="H34" s="1313" t="s">
        <v>118</v>
      </c>
      <c r="I34" s="1313"/>
      <c r="J34" s="1314" t="s">
        <v>1379</v>
      </c>
      <c r="K34" s="1313"/>
      <c r="L34" s="1327">
        <v>0.35256944444444444</v>
      </c>
      <c r="M34" s="1327">
        <v>0</v>
      </c>
      <c r="N34" s="1313" t="s">
        <v>21</v>
      </c>
      <c r="O34" s="1313">
        <v>0</v>
      </c>
      <c r="P34" s="1314">
        <v>0</v>
      </c>
      <c r="Q34" s="1313"/>
      <c r="R34" s="685"/>
      <c r="S34" s="12">
        <f t="shared" si="0"/>
        <v>1</v>
      </c>
      <c r="T34" s="12" t="str">
        <f t="shared" si="1"/>
        <v/>
      </c>
      <c r="U34" s="12" t="str">
        <f t="shared" si="2"/>
        <v/>
      </c>
      <c r="V34" s="12">
        <f t="shared" si="3"/>
        <v>1</v>
      </c>
      <c r="W34" s="4"/>
    </row>
    <row r="35" spans="1:23" ht="15" customHeight="1" x14ac:dyDescent="0.25">
      <c r="A35" s="1315">
        <v>30</v>
      </c>
      <c r="B35" s="1315">
        <v>18915</v>
      </c>
      <c r="C35" s="1315">
        <v>18915</v>
      </c>
      <c r="D35" s="1315" t="s">
        <v>795</v>
      </c>
      <c r="E35" s="1315" t="s">
        <v>122</v>
      </c>
      <c r="F35" s="1315" t="s">
        <v>23</v>
      </c>
      <c r="G35" s="1315" t="s">
        <v>0</v>
      </c>
      <c r="H35" s="1315" t="s">
        <v>53</v>
      </c>
      <c r="I35" s="1315"/>
      <c r="J35" s="1316" t="s">
        <v>1379</v>
      </c>
      <c r="K35" s="1315"/>
      <c r="L35" s="1328">
        <v>0.34113425925925928</v>
      </c>
      <c r="M35" s="1328">
        <v>0</v>
      </c>
      <c r="N35" s="1315" t="s">
        <v>21</v>
      </c>
      <c r="O35" s="1315">
        <v>0</v>
      </c>
      <c r="P35" s="1316">
        <v>0</v>
      </c>
      <c r="Q35" s="1315"/>
      <c r="R35" s="686"/>
      <c r="S35" s="12">
        <f t="shared" si="0"/>
        <v>1</v>
      </c>
      <c r="T35" s="12" t="str">
        <f t="shared" si="1"/>
        <v/>
      </c>
      <c r="U35" s="12" t="str">
        <f t="shared" si="2"/>
        <v/>
      </c>
      <c r="V35" s="12">
        <f t="shared" si="3"/>
        <v>1</v>
      </c>
      <c r="W35" s="3"/>
    </row>
    <row r="36" spans="1:23" ht="15" customHeight="1" x14ac:dyDescent="0.25">
      <c r="A36" s="1313">
        <v>31</v>
      </c>
      <c r="B36" s="1313">
        <v>18917</v>
      </c>
      <c r="C36" s="1313">
        <v>18917</v>
      </c>
      <c r="D36" s="1313" t="s">
        <v>796</v>
      </c>
      <c r="E36" s="1313" t="s">
        <v>122</v>
      </c>
      <c r="F36" s="1313" t="s">
        <v>23</v>
      </c>
      <c r="G36" s="1313" t="s">
        <v>0</v>
      </c>
      <c r="H36" s="1313" t="s">
        <v>53</v>
      </c>
      <c r="I36" s="1313"/>
      <c r="J36" s="1314" t="s">
        <v>1379</v>
      </c>
      <c r="K36" s="1313"/>
      <c r="L36" s="1327">
        <v>0.35090277777777779</v>
      </c>
      <c r="M36" s="1327">
        <v>0</v>
      </c>
      <c r="N36" s="1313" t="s">
        <v>21</v>
      </c>
      <c r="O36" s="1313">
        <v>0</v>
      </c>
      <c r="P36" s="1314">
        <v>0</v>
      </c>
      <c r="Q36" s="1313"/>
      <c r="R36" s="685"/>
      <c r="S36" s="12">
        <f t="shared" si="0"/>
        <v>1</v>
      </c>
      <c r="T36" s="12" t="str">
        <f t="shared" si="1"/>
        <v/>
      </c>
      <c r="U36" s="12" t="str">
        <f t="shared" si="2"/>
        <v/>
      </c>
      <c r="V36" s="12">
        <f t="shared" si="3"/>
        <v>1</v>
      </c>
      <c r="W36" s="4"/>
    </row>
    <row r="37" spans="1:23" ht="15" customHeight="1" x14ac:dyDescent="0.25">
      <c r="A37" s="1315">
        <v>32</v>
      </c>
      <c r="B37" s="1315">
        <v>18918</v>
      </c>
      <c r="C37" s="1315">
        <v>18918</v>
      </c>
      <c r="D37" s="1315" t="s">
        <v>126</v>
      </c>
      <c r="E37" s="1315" t="s">
        <v>127</v>
      </c>
      <c r="F37" s="1315" t="s">
        <v>50</v>
      </c>
      <c r="G37" s="1315" t="s">
        <v>0</v>
      </c>
      <c r="H37" s="1315" t="s">
        <v>24</v>
      </c>
      <c r="I37" s="1315">
        <v>314</v>
      </c>
      <c r="J37" s="1316" t="s">
        <v>1379</v>
      </c>
      <c r="K37" s="1315"/>
      <c r="L37" s="1328">
        <v>0</v>
      </c>
      <c r="M37" s="1328">
        <v>0</v>
      </c>
      <c r="N37" s="1315" t="s">
        <v>25</v>
      </c>
      <c r="O37" s="1315">
        <v>0</v>
      </c>
      <c r="P37" s="1316">
        <v>0</v>
      </c>
      <c r="Q37" s="1315"/>
      <c r="R37" s="686"/>
      <c r="S37" s="12" t="str">
        <f t="shared" si="0"/>
        <v/>
      </c>
      <c r="T37" s="12">
        <f t="shared" si="1"/>
        <v>1</v>
      </c>
      <c r="U37" s="12" t="str">
        <f t="shared" si="2"/>
        <v/>
      </c>
      <c r="V37" s="12">
        <f t="shared" si="3"/>
        <v>1</v>
      </c>
      <c r="W37" s="3"/>
    </row>
    <row r="38" spans="1:23" ht="15" customHeight="1" x14ac:dyDescent="0.25">
      <c r="A38" s="1313">
        <v>33</v>
      </c>
      <c r="B38" s="1313">
        <v>18919</v>
      </c>
      <c r="C38" s="1313">
        <v>18919</v>
      </c>
      <c r="D38" s="1313" t="s">
        <v>128</v>
      </c>
      <c r="E38" s="1313" t="s">
        <v>127</v>
      </c>
      <c r="F38" s="1313" t="s">
        <v>50</v>
      </c>
      <c r="G38" s="1313" t="s">
        <v>0</v>
      </c>
      <c r="H38" s="1313" t="s">
        <v>24</v>
      </c>
      <c r="I38" s="1313">
        <v>315</v>
      </c>
      <c r="J38" s="1314" t="s">
        <v>1379</v>
      </c>
      <c r="K38" s="1313"/>
      <c r="L38" s="1327">
        <v>0.34939814814814812</v>
      </c>
      <c r="M38" s="1327">
        <v>0</v>
      </c>
      <c r="N38" s="1313" t="s">
        <v>21</v>
      </c>
      <c r="O38" s="1313">
        <v>0</v>
      </c>
      <c r="P38" s="1314">
        <v>0</v>
      </c>
      <c r="Q38" s="1313"/>
      <c r="R38" s="685"/>
      <c r="S38" s="12">
        <f t="shared" si="0"/>
        <v>1</v>
      </c>
      <c r="T38" s="12" t="str">
        <f t="shared" si="1"/>
        <v/>
      </c>
      <c r="U38" s="12" t="str">
        <f t="shared" si="2"/>
        <v/>
      </c>
      <c r="V38" s="12">
        <f t="shared" si="3"/>
        <v>1</v>
      </c>
      <c r="W38" s="4"/>
    </row>
    <row r="39" spans="1:23" ht="15" customHeight="1" x14ac:dyDescent="0.25">
      <c r="A39" s="1315">
        <v>34</v>
      </c>
      <c r="B39" s="1315">
        <v>19080</v>
      </c>
      <c r="C39" s="1315">
        <v>19080</v>
      </c>
      <c r="D39" s="1315" t="s">
        <v>797</v>
      </c>
      <c r="E39" s="1315" t="s">
        <v>129</v>
      </c>
      <c r="F39" s="1315" t="s">
        <v>130</v>
      </c>
      <c r="G39" s="1315" t="s">
        <v>0</v>
      </c>
      <c r="H39" s="1315" t="s">
        <v>131</v>
      </c>
      <c r="I39" s="1315"/>
      <c r="J39" s="1316" t="s">
        <v>1379</v>
      </c>
      <c r="K39" s="1315"/>
      <c r="L39" s="1328">
        <v>0.35694444444444445</v>
      </c>
      <c r="M39" s="1328">
        <v>0</v>
      </c>
      <c r="N39" s="1315" t="s">
        <v>21</v>
      </c>
      <c r="O39" s="1315">
        <v>0</v>
      </c>
      <c r="P39" s="1316">
        <v>0</v>
      </c>
      <c r="Q39" s="1315"/>
      <c r="R39" s="686"/>
      <c r="S39" s="12">
        <f t="shared" si="0"/>
        <v>1</v>
      </c>
      <c r="T39" s="12" t="str">
        <f t="shared" si="1"/>
        <v/>
      </c>
      <c r="U39" s="12" t="str">
        <f t="shared" si="2"/>
        <v/>
      </c>
      <c r="V39" s="12">
        <f t="shared" si="3"/>
        <v>1</v>
      </c>
      <c r="W39" s="3"/>
    </row>
    <row r="40" spans="1:23" ht="15" customHeight="1" x14ac:dyDescent="0.25">
      <c r="A40" s="1313">
        <v>35</v>
      </c>
      <c r="B40" s="1313">
        <v>19100</v>
      </c>
      <c r="C40" s="1313">
        <v>19100</v>
      </c>
      <c r="D40" s="1313" t="s">
        <v>798</v>
      </c>
      <c r="E40" s="1313" t="s">
        <v>132</v>
      </c>
      <c r="F40" s="1313" t="s">
        <v>123</v>
      </c>
      <c r="G40" s="1313" t="s">
        <v>0</v>
      </c>
      <c r="H40" s="1313" t="s">
        <v>124</v>
      </c>
      <c r="I40" s="1313"/>
      <c r="J40" s="1314" t="s">
        <v>1379</v>
      </c>
      <c r="K40" s="1313"/>
      <c r="L40" s="1327">
        <v>0.35562500000000002</v>
      </c>
      <c r="M40" s="1327">
        <v>0</v>
      </c>
      <c r="N40" s="1313" t="s">
        <v>21</v>
      </c>
      <c r="O40" s="1313">
        <v>0</v>
      </c>
      <c r="P40" s="1314">
        <v>0</v>
      </c>
      <c r="Q40" s="1313"/>
      <c r="R40" s="685"/>
      <c r="S40" s="12">
        <f t="shared" si="0"/>
        <v>1</v>
      </c>
      <c r="T40" s="12" t="str">
        <f t="shared" si="1"/>
        <v/>
      </c>
      <c r="U40" s="12" t="str">
        <f t="shared" si="2"/>
        <v/>
      </c>
      <c r="V40" s="12">
        <f t="shared" si="3"/>
        <v>1</v>
      </c>
      <c r="W40" s="4"/>
    </row>
    <row r="41" spans="1:23" ht="15" customHeight="1" x14ac:dyDescent="0.25">
      <c r="A41" s="1315">
        <v>36</v>
      </c>
      <c r="B41" s="1315">
        <v>19092</v>
      </c>
      <c r="C41" s="1315">
        <v>19092</v>
      </c>
      <c r="D41" s="1315" t="s">
        <v>1283</v>
      </c>
      <c r="E41" s="1315" t="s">
        <v>133</v>
      </c>
      <c r="F41" s="1315" t="s">
        <v>117</v>
      </c>
      <c r="G41" s="1315" t="s">
        <v>0</v>
      </c>
      <c r="H41" s="1315" t="s">
        <v>118</v>
      </c>
      <c r="I41" s="1315"/>
      <c r="J41" s="1316" t="s">
        <v>1379</v>
      </c>
      <c r="K41" s="1315"/>
      <c r="L41" s="1328">
        <v>0.35222222222222221</v>
      </c>
      <c r="M41" s="1328">
        <v>0</v>
      </c>
      <c r="N41" s="1315" t="s">
        <v>21</v>
      </c>
      <c r="O41" s="1315">
        <v>0</v>
      </c>
      <c r="P41" s="1316">
        <v>0</v>
      </c>
      <c r="Q41" s="1315"/>
      <c r="R41" s="686"/>
      <c r="S41" s="12">
        <f t="shared" si="0"/>
        <v>1</v>
      </c>
      <c r="T41" s="12" t="str">
        <f t="shared" si="1"/>
        <v/>
      </c>
      <c r="U41" s="12" t="str">
        <f t="shared" si="2"/>
        <v/>
      </c>
      <c r="V41" s="12">
        <f t="shared" si="3"/>
        <v>1</v>
      </c>
      <c r="W41" s="3"/>
    </row>
    <row r="42" spans="1:23" ht="15" customHeight="1" x14ac:dyDescent="0.25">
      <c r="A42" s="1313">
        <v>37</v>
      </c>
      <c r="B42" s="1313">
        <v>19174</v>
      </c>
      <c r="C42" s="1313">
        <v>19174</v>
      </c>
      <c r="D42" s="1313" t="s">
        <v>799</v>
      </c>
      <c r="E42" s="1313" t="s">
        <v>134</v>
      </c>
      <c r="F42" s="1313" t="s">
        <v>135</v>
      </c>
      <c r="G42" s="1313" t="s">
        <v>0</v>
      </c>
      <c r="H42" s="1313" t="s">
        <v>136</v>
      </c>
      <c r="I42" s="1313"/>
      <c r="J42" s="1314" t="s">
        <v>1379</v>
      </c>
      <c r="K42" s="1313"/>
      <c r="L42" s="1327">
        <v>0.35348379629629628</v>
      </c>
      <c r="M42" s="1327">
        <v>0</v>
      </c>
      <c r="N42" s="1313" t="s">
        <v>21</v>
      </c>
      <c r="O42" s="1313">
        <v>0</v>
      </c>
      <c r="P42" s="1314">
        <v>0</v>
      </c>
      <c r="Q42" s="1313"/>
      <c r="R42" s="685"/>
      <c r="S42" s="12">
        <f t="shared" si="0"/>
        <v>1</v>
      </c>
      <c r="T42" s="12" t="str">
        <f t="shared" si="1"/>
        <v/>
      </c>
      <c r="U42" s="12" t="str">
        <f t="shared" si="2"/>
        <v/>
      </c>
      <c r="V42" s="12">
        <f t="shared" si="3"/>
        <v>1</v>
      </c>
      <c r="W42" s="4"/>
    </row>
    <row r="43" spans="1:23" ht="15" customHeight="1" x14ac:dyDescent="0.25">
      <c r="A43" s="1315">
        <v>38</v>
      </c>
      <c r="B43" s="1315">
        <v>19446</v>
      </c>
      <c r="C43" s="1315">
        <v>19446</v>
      </c>
      <c r="D43" s="1315" t="s">
        <v>800</v>
      </c>
      <c r="E43" s="1315" t="s">
        <v>133</v>
      </c>
      <c r="F43" s="1315" t="s">
        <v>117</v>
      </c>
      <c r="G43" s="1315" t="s">
        <v>0</v>
      </c>
      <c r="H43" s="1315" t="s">
        <v>137</v>
      </c>
      <c r="I43" s="1315"/>
      <c r="J43" s="1316" t="s">
        <v>1379</v>
      </c>
      <c r="K43" s="1315"/>
      <c r="L43" s="1328">
        <v>0.35018518518518515</v>
      </c>
      <c r="M43" s="1328">
        <v>0</v>
      </c>
      <c r="N43" s="1315" t="s">
        <v>21</v>
      </c>
      <c r="O43" s="1315">
        <v>0</v>
      </c>
      <c r="P43" s="1316">
        <v>0</v>
      </c>
      <c r="Q43" s="1315"/>
      <c r="R43" s="686"/>
      <c r="S43" s="12">
        <f t="shared" si="0"/>
        <v>1</v>
      </c>
      <c r="T43" s="12" t="str">
        <f t="shared" si="1"/>
        <v/>
      </c>
      <c r="U43" s="12" t="str">
        <f t="shared" si="2"/>
        <v/>
      </c>
      <c r="V43" s="12">
        <f t="shared" si="3"/>
        <v>1</v>
      </c>
      <c r="W43" s="3"/>
    </row>
    <row r="44" spans="1:23" ht="15" customHeight="1" x14ac:dyDescent="0.25">
      <c r="A44" s="1313">
        <v>39</v>
      </c>
      <c r="B44" s="1313">
        <v>19585</v>
      </c>
      <c r="C44" s="1313">
        <v>19585</v>
      </c>
      <c r="D44" s="1313" t="s">
        <v>139</v>
      </c>
      <c r="E44" s="1313" t="s">
        <v>140</v>
      </c>
      <c r="F44" s="1313" t="s">
        <v>23</v>
      </c>
      <c r="G44" s="1313" t="s">
        <v>0</v>
      </c>
      <c r="H44" s="1313" t="s">
        <v>53</v>
      </c>
      <c r="I44" s="1313"/>
      <c r="J44" s="1314" t="s">
        <v>1379</v>
      </c>
      <c r="K44" s="1313"/>
      <c r="L44" s="1327">
        <v>0.35516203703703703</v>
      </c>
      <c r="M44" s="1327">
        <v>0</v>
      </c>
      <c r="N44" s="1313" t="s">
        <v>21</v>
      </c>
      <c r="O44" s="1313">
        <v>0</v>
      </c>
      <c r="P44" s="1314">
        <v>0</v>
      </c>
      <c r="Q44" s="1313"/>
      <c r="R44" s="685"/>
      <c r="S44" s="12">
        <f t="shared" si="0"/>
        <v>1</v>
      </c>
      <c r="T44" s="12" t="str">
        <f t="shared" si="1"/>
        <v/>
      </c>
      <c r="U44" s="12" t="str">
        <f t="shared" si="2"/>
        <v/>
      </c>
      <c r="V44" s="12">
        <f t="shared" si="3"/>
        <v>1</v>
      </c>
      <c r="W44" s="4"/>
    </row>
    <row r="45" spans="1:23" ht="15" customHeight="1" x14ac:dyDescent="0.25">
      <c r="A45" s="1315">
        <v>40</v>
      </c>
      <c r="B45" s="1315">
        <v>19598</v>
      </c>
      <c r="C45" s="1315">
        <v>19598</v>
      </c>
      <c r="D45" s="1315" t="s">
        <v>801</v>
      </c>
      <c r="E45" s="1315" t="s">
        <v>142</v>
      </c>
      <c r="F45" s="1315" t="s">
        <v>23</v>
      </c>
      <c r="G45" s="1315" t="s">
        <v>0</v>
      </c>
      <c r="H45" s="1315" t="s">
        <v>53</v>
      </c>
      <c r="I45" s="1315"/>
      <c r="J45" s="1316" t="s">
        <v>1379</v>
      </c>
      <c r="K45" s="1315"/>
      <c r="L45" s="1328">
        <v>0.35375000000000001</v>
      </c>
      <c r="M45" s="1328">
        <v>0</v>
      </c>
      <c r="N45" s="1315" t="s">
        <v>21</v>
      </c>
      <c r="O45" s="1315">
        <v>0</v>
      </c>
      <c r="P45" s="1316">
        <v>0</v>
      </c>
      <c r="Q45" s="1315"/>
      <c r="R45" s="686"/>
      <c r="S45" s="12">
        <f t="shared" si="0"/>
        <v>1</v>
      </c>
      <c r="T45" s="12" t="str">
        <f t="shared" si="1"/>
        <v/>
      </c>
      <c r="U45" s="12" t="str">
        <f t="shared" si="2"/>
        <v/>
      </c>
      <c r="V45" s="12">
        <f t="shared" si="3"/>
        <v>1</v>
      </c>
      <c r="W45" s="3"/>
    </row>
    <row r="46" spans="1:23" ht="15" customHeight="1" x14ac:dyDescent="0.25">
      <c r="A46" s="1313">
        <v>41</v>
      </c>
      <c r="B46" s="1313">
        <v>19671</v>
      </c>
      <c r="C46" s="1313">
        <v>19671</v>
      </c>
      <c r="D46" s="1313" t="s">
        <v>802</v>
      </c>
      <c r="E46" s="1313" t="s">
        <v>143</v>
      </c>
      <c r="F46" s="1313" t="s">
        <v>50</v>
      </c>
      <c r="G46" s="1313" t="s">
        <v>0</v>
      </c>
      <c r="H46" s="1313" t="s">
        <v>24</v>
      </c>
      <c r="I46" s="1313"/>
      <c r="J46" s="1314" t="s">
        <v>1379</v>
      </c>
      <c r="K46" s="1313"/>
      <c r="L46" s="1327">
        <v>0.34284722222222225</v>
      </c>
      <c r="M46" s="1327">
        <v>0</v>
      </c>
      <c r="N46" s="1313" t="s">
        <v>21</v>
      </c>
      <c r="O46" s="1313">
        <v>0</v>
      </c>
      <c r="P46" s="1314">
        <v>0</v>
      </c>
      <c r="Q46" s="1313"/>
      <c r="R46" s="685"/>
      <c r="S46" s="12">
        <f t="shared" si="0"/>
        <v>1</v>
      </c>
      <c r="T46" s="12" t="str">
        <f t="shared" si="1"/>
        <v/>
      </c>
      <c r="U46" s="12" t="str">
        <f t="shared" si="2"/>
        <v/>
      </c>
      <c r="V46" s="12">
        <f t="shared" si="3"/>
        <v>1</v>
      </c>
      <c r="W46" s="4"/>
    </row>
    <row r="47" spans="1:23" ht="15" customHeight="1" x14ac:dyDescent="0.25">
      <c r="A47" s="1315">
        <v>42</v>
      </c>
      <c r="B47" s="1315">
        <v>19674</v>
      </c>
      <c r="C47" s="1315">
        <v>19674</v>
      </c>
      <c r="D47" s="1315" t="s">
        <v>144</v>
      </c>
      <c r="E47" s="1315" t="s">
        <v>127</v>
      </c>
      <c r="F47" s="1315" t="s">
        <v>50</v>
      </c>
      <c r="G47" s="1315" t="s">
        <v>0</v>
      </c>
      <c r="H47" s="1315" t="s">
        <v>24</v>
      </c>
      <c r="I47" s="1315">
        <v>310</v>
      </c>
      <c r="J47" s="1316" t="s">
        <v>1379</v>
      </c>
      <c r="K47" s="1315"/>
      <c r="L47" s="1328">
        <v>0.35416666666666669</v>
      </c>
      <c r="M47" s="1328">
        <v>0</v>
      </c>
      <c r="N47" s="1315" t="s">
        <v>21</v>
      </c>
      <c r="O47" s="1315">
        <v>0</v>
      </c>
      <c r="P47" s="1316">
        <v>0</v>
      </c>
      <c r="Q47" s="1315"/>
      <c r="R47" s="686"/>
      <c r="S47" s="12">
        <f t="shared" si="0"/>
        <v>1</v>
      </c>
      <c r="T47" s="12" t="str">
        <f t="shared" si="1"/>
        <v/>
      </c>
      <c r="U47" s="12" t="str">
        <f t="shared" si="2"/>
        <v/>
      </c>
      <c r="V47" s="12">
        <f t="shared" si="3"/>
        <v>1</v>
      </c>
      <c r="W47" s="3"/>
    </row>
    <row r="48" spans="1:23" ht="15" customHeight="1" x14ac:dyDescent="0.25">
      <c r="A48" s="1313">
        <v>43</v>
      </c>
      <c r="B48" s="1313">
        <v>19736</v>
      </c>
      <c r="C48" s="1313">
        <v>19736</v>
      </c>
      <c r="D48" s="1313" t="s">
        <v>803</v>
      </c>
      <c r="E48" s="1313" t="s">
        <v>145</v>
      </c>
      <c r="F48" s="1313" t="s">
        <v>130</v>
      </c>
      <c r="G48" s="1313" t="s">
        <v>0</v>
      </c>
      <c r="H48" s="1313" t="s">
        <v>131</v>
      </c>
      <c r="I48" s="1313"/>
      <c r="J48" s="1314" t="s">
        <v>1379</v>
      </c>
      <c r="K48" s="1313"/>
      <c r="L48" s="1327">
        <v>0.34407407407407403</v>
      </c>
      <c r="M48" s="1327">
        <v>0</v>
      </c>
      <c r="N48" s="1313" t="s">
        <v>21</v>
      </c>
      <c r="O48" s="1313">
        <v>0</v>
      </c>
      <c r="P48" s="1314">
        <v>0</v>
      </c>
      <c r="Q48" s="1313"/>
      <c r="R48" s="685"/>
      <c r="S48" s="12">
        <f t="shared" si="0"/>
        <v>1</v>
      </c>
      <c r="T48" s="12" t="str">
        <f t="shared" si="1"/>
        <v/>
      </c>
      <c r="U48" s="12" t="str">
        <f t="shared" si="2"/>
        <v/>
      </c>
      <c r="V48" s="12">
        <f t="shared" si="3"/>
        <v>1</v>
      </c>
      <c r="W48" s="4"/>
    </row>
    <row r="49" spans="1:23" ht="15" customHeight="1" x14ac:dyDescent="0.25">
      <c r="A49" s="1315">
        <v>44</v>
      </c>
      <c r="B49" s="1315">
        <v>19738</v>
      </c>
      <c r="C49" s="1315">
        <v>19738</v>
      </c>
      <c r="D49" s="1315" t="s">
        <v>146</v>
      </c>
      <c r="E49" s="1315" t="s">
        <v>122</v>
      </c>
      <c r="F49" s="1315" t="s">
        <v>23</v>
      </c>
      <c r="G49" s="1315" t="s">
        <v>0</v>
      </c>
      <c r="H49" s="1315" t="s">
        <v>24</v>
      </c>
      <c r="I49" s="1315">
        <v>311</v>
      </c>
      <c r="J49" s="1316" t="s">
        <v>1379</v>
      </c>
      <c r="K49" s="1315"/>
      <c r="L49" s="1328">
        <v>0.34002314814814816</v>
      </c>
      <c r="M49" s="1328">
        <v>0</v>
      </c>
      <c r="N49" s="1315" t="s">
        <v>21</v>
      </c>
      <c r="O49" s="1315">
        <v>0</v>
      </c>
      <c r="P49" s="1316">
        <v>0</v>
      </c>
      <c r="Q49" s="1315"/>
      <c r="R49" s="686"/>
      <c r="S49" s="12">
        <f t="shared" si="0"/>
        <v>1</v>
      </c>
      <c r="T49" s="12" t="str">
        <f t="shared" si="1"/>
        <v/>
      </c>
      <c r="U49" s="12" t="str">
        <f t="shared" si="2"/>
        <v/>
      </c>
      <c r="V49" s="12">
        <f t="shared" si="3"/>
        <v>1</v>
      </c>
      <c r="W49" s="3"/>
    </row>
    <row r="50" spans="1:23" ht="15" customHeight="1" x14ac:dyDescent="0.25">
      <c r="A50" s="1313">
        <v>45</v>
      </c>
      <c r="B50" s="1313">
        <v>19793</v>
      </c>
      <c r="C50" s="1313">
        <v>19793</v>
      </c>
      <c r="D50" s="1313" t="s">
        <v>804</v>
      </c>
      <c r="E50" s="1313" t="s">
        <v>142</v>
      </c>
      <c r="F50" s="1313" t="s">
        <v>123</v>
      </c>
      <c r="G50" s="1313" t="s">
        <v>0</v>
      </c>
      <c r="H50" s="1313" t="s">
        <v>155</v>
      </c>
      <c r="I50" s="1313"/>
      <c r="J50" s="1314" t="s">
        <v>1379</v>
      </c>
      <c r="K50" s="1313"/>
      <c r="L50" s="1327">
        <v>0.34903935185185181</v>
      </c>
      <c r="M50" s="1327">
        <v>0</v>
      </c>
      <c r="N50" s="1313" t="s">
        <v>21</v>
      </c>
      <c r="O50" s="1313">
        <v>0</v>
      </c>
      <c r="P50" s="1314">
        <v>0</v>
      </c>
      <c r="Q50" s="1313"/>
      <c r="R50" s="685"/>
      <c r="S50" s="12">
        <f t="shared" si="0"/>
        <v>1</v>
      </c>
      <c r="T50" s="12" t="str">
        <f t="shared" si="1"/>
        <v/>
      </c>
      <c r="U50" s="12" t="str">
        <f t="shared" si="2"/>
        <v/>
      </c>
      <c r="V50" s="12">
        <f t="shared" si="3"/>
        <v>1</v>
      </c>
      <c r="W50" s="4"/>
    </row>
    <row r="51" spans="1:23" ht="15" customHeight="1" x14ac:dyDescent="0.25">
      <c r="A51" s="1315">
        <v>46</v>
      </c>
      <c r="B51" s="1315">
        <v>19795</v>
      </c>
      <c r="C51" s="1315">
        <v>19795</v>
      </c>
      <c r="D51" s="1315" t="s">
        <v>805</v>
      </c>
      <c r="E51" s="1315" t="s">
        <v>214</v>
      </c>
      <c r="F51" s="1315" t="s">
        <v>50</v>
      </c>
      <c r="G51" s="1315" t="s">
        <v>0</v>
      </c>
      <c r="H51" s="1315" t="s">
        <v>58</v>
      </c>
      <c r="I51" s="1315"/>
      <c r="J51" s="1316" t="s">
        <v>1379</v>
      </c>
      <c r="K51" s="1315"/>
      <c r="L51" s="1328">
        <v>0.33355324074074072</v>
      </c>
      <c r="M51" s="1328">
        <v>0</v>
      </c>
      <c r="N51" s="1315" t="s">
        <v>21</v>
      </c>
      <c r="O51" s="1315">
        <v>0</v>
      </c>
      <c r="P51" s="1316">
        <v>0</v>
      </c>
      <c r="Q51" s="1315"/>
      <c r="R51" s="686"/>
      <c r="S51" s="12">
        <f t="shared" si="0"/>
        <v>1</v>
      </c>
      <c r="T51" s="12" t="str">
        <f t="shared" si="1"/>
        <v/>
      </c>
      <c r="U51" s="12" t="str">
        <f t="shared" si="2"/>
        <v/>
      </c>
      <c r="V51" s="12">
        <f t="shared" si="3"/>
        <v>1</v>
      </c>
      <c r="W51" s="3"/>
    </row>
    <row r="52" spans="1:23" ht="15" customHeight="1" x14ac:dyDescent="0.25">
      <c r="A52" s="1313">
        <v>47</v>
      </c>
      <c r="B52" s="1313">
        <v>19807</v>
      </c>
      <c r="C52" s="1313">
        <v>19807</v>
      </c>
      <c r="D52" s="1313" t="s">
        <v>157</v>
      </c>
      <c r="E52" s="1313" t="s">
        <v>142</v>
      </c>
      <c r="F52" s="1313" t="s">
        <v>123</v>
      </c>
      <c r="G52" s="1313" t="s">
        <v>0</v>
      </c>
      <c r="H52" s="1313" t="s">
        <v>124</v>
      </c>
      <c r="I52" s="1313"/>
      <c r="J52" s="1314" t="s">
        <v>1379</v>
      </c>
      <c r="K52" s="1313"/>
      <c r="L52" s="1327">
        <v>0</v>
      </c>
      <c r="M52" s="1327">
        <v>0</v>
      </c>
      <c r="N52" s="1313" t="s">
        <v>25</v>
      </c>
      <c r="O52" s="1313">
        <v>0</v>
      </c>
      <c r="P52" s="1314">
        <v>0</v>
      </c>
      <c r="Q52" s="1313"/>
      <c r="R52" s="685"/>
      <c r="S52" s="12" t="str">
        <f t="shared" si="0"/>
        <v/>
      </c>
      <c r="T52" s="12">
        <f t="shared" si="1"/>
        <v>1</v>
      </c>
      <c r="U52" s="12" t="str">
        <f t="shared" si="2"/>
        <v/>
      </c>
      <c r="V52" s="12">
        <f t="shared" si="3"/>
        <v>1</v>
      </c>
      <c r="W52" s="4"/>
    </row>
    <row r="53" spans="1:23" ht="15" customHeight="1" x14ac:dyDescent="0.25">
      <c r="A53" s="1315">
        <v>48</v>
      </c>
      <c r="B53" s="1315">
        <v>19808</v>
      </c>
      <c r="C53" s="1315">
        <v>19808</v>
      </c>
      <c r="D53" s="1315" t="s">
        <v>806</v>
      </c>
      <c r="E53" s="1315" t="s">
        <v>142</v>
      </c>
      <c r="F53" s="1315" t="s">
        <v>23</v>
      </c>
      <c r="G53" s="1315" t="s">
        <v>0</v>
      </c>
      <c r="H53" s="1315" t="s">
        <v>53</v>
      </c>
      <c r="I53" s="1315"/>
      <c r="J53" s="1316" t="s">
        <v>1379</v>
      </c>
      <c r="K53" s="1315"/>
      <c r="L53" s="1328">
        <v>0.34885416666666669</v>
      </c>
      <c r="M53" s="1328">
        <v>0</v>
      </c>
      <c r="N53" s="1315" t="s">
        <v>21</v>
      </c>
      <c r="O53" s="1315">
        <v>0</v>
      </c>
      <c r="P53" s="1316">
        <v>0</v>
      </c>
      <c r="Q53" s="1315"/>
      <c r="R53" s="686"/>
      <c r="S53" s="12">
        <f t="shared" si="0"/>
        <v>1</v>
      </c>
      <c r="T53" s="12" t="str">
        <f t="shared" si="1"/>
        <v/>
      </c>
      <c r="U53" s="12" t="str">
        <f t="shared" si="2"/>
        <v/>
      </c>
      <c r="V53" s="12">
        <f t="shared" si="3"/>
        <v>1</v>
      </c>
      <c r="W53" s="3"/>
    </row>
    <row r="54" spans="1:23" ht="15" customHeight="1" x14ac:dyDescent="0.25">
      <c r="A54" s="1313">
        <v>49</v>
      </c>
      <c r="B54" s="1313">
        <v>19811</v>
      </c>
      <c r="C54" s="1313">
        <v>19811</v>
      </c>
      <c r="D54" s="1313" t="s">
        <v>807</v>
      </c>
      <c r="E54" s="1313" t="s">
        <v>127</v>
      </c>
      <c r="F54" s="1313" t="s">
        <v>50</v>
      </c>
      <c r="G54" s="1313" t="s">
        <v>0</v>
      </c>
      <c r="H54" s="1313" t="s">
        <v>118</v>
      </c>
      <c r="I54" s="1313"/>
      <c r="J54" s="1314" t="s">
        <v>1379</v>
      </c>
      <c r="K54" s="1313"/>
      <c r="L54" s="1327">
        <v>0.34657407407407409</v>
      </c>
      <c r="M54" s="1327">
        <v>0</v>
      </c>
      <c r="N54" s="1313" t="s">
        <v>21</v>
      </c>
      <c r="O54" s="1313">
        <v>0</v>
      </c>
      <c r="P54" s="1314">
        <v>0</v>
      </c>
      <c r="Q54" s="1313"/>
      <c r="R54" s="685"/>
      <c r="S54" s="12">
        <f t="shared" si="0"/>
        <v>1</v>
      </c>
      <c r="T54" s="12" t="str">
        <f t="shared" si="1"/>
        <v/>
      </c>
      <c r="U54" s="12" t="str">
        <f t="shared" si="2"/>
        <v/>
      </c>
      <c r="V54" s="12">
        <f t="shared" si="3"/>
        <v>1</v>
      </c>
      <c r="W54" s="4"/>
    </row>
    <row r="55" spans="1:23" ht="15" customHeight="1" x14ac:dyDescent="0.25">
      <c r="A55" s="1315">
        <v>50</v>
      </c>
      <c r="B55" s="1315">
        <v>19853</v>
      </c>
      <c r="C55" s="1315">
        <v>19853</v>
      </c>
      <c r="D55" s="1315" t="s">
        <v>808</v>
      </c>
      <c r="E55" s="1315" t="s">
        <v>167</v>
      </c>
      <c r="F55" s="1315" t="s">
        <v>135</v>
      </c>
      <c r="G55" s="1315" t="s">
        <v>0</v>
      </c>
      <c r="H55" s="1315" t="s">
        <v>136</v>
      </c>
      <c r="I55" s="1315"/>
      <c r="J55" s="1316" t="s">
        <v>1379</v>
      </c>
      <c r="K55" s="1315"/>
      <c r="L55" s="1328">
        <v>0.35140046296296296</v>
      </c>
      <c r="M55" s="1328">
        <v>0</v>
      </c>
      <c r="N55" s="1315" t="s">
        <v>21</v>
      </c>
      <c r="O55" s="1315">
        <v>0</v>
      </c>
      <c r="P55" s="1316">
        <v>0</v>
      </c>
      <c r="Q55" s="1315"/>
      <c r="R55" s="686"/>
      <c r="S55" s="12">
        <f t="shared" si="0"/>
        <v>1</v>
      </c>
      <c r="T55" s="12" t="str">
        <f t="shared" si="1"/>
        <v/>
      </c>
      <c r="U55" s="12" t="str">
        <f t="shared" si="2"/>
        <v/>
      </c>
      <c r="V55" s="12">
        <f t="shared" si="3"/>
        <v>1</v>
      </c>
      <c r="W55" s="3"/>
    </row>
    <row r="56" spans="1:23" ht="15" customHeight="1" x14ac:dyDescent="0.25">
      <c r="A56" s="1313">
        <v>51</v>
      </c>
      <c r="B56" s="1313">
        <v>20154</v>
      </c>
      <c r="C56" s="1313">
        <v>20154</v>
      </c>
      <c r="D56" s="1313" t="s">
        <v>115</v>
      </c>
      <c r="E56" s="1313" t="s">
        <v>235</v>
      </c>
      <c r="F56" s="1313" t="s">
        <v>23</v>
      </c>
      <c r="G56" s="1313" t="s">
        <v>0</v>
      </c>
      <c r="H56" s="1313" t="s">
        <v>24</v>
      </c>
      <c r="I56" s="1313">
        <v>316</v>
      </c>
      <c r="J56" s="1314" t="s">
        <v>1379</v>
      </c>
      <c r="K56" s="1313"/>
      <c r="L56" s="1327">
        <v>0.35200231481481481</v>
      </c>
      <c r="M56" s="1327">
        <v>0</v>
      </c>
      <c r="N56" s="1313" t="s">
        <v>21</v>
      </c>
      <c r="O56" s="1313">
        <v>0</v>
      </c>
      <c r="P56" s="1314">
        <v>0</v>
      </c>
      <c r="Q56" s="1313"/>
      <c r="R56" s="685"/>
      <c r="S56" s="12">
        <f t="shared" si="0"/>
        <v>1</v>
      </c>
      <c r="T56" s="12" t="str">
        <f t="shared" si="1"/>
        <v/>
      </c>
      <c r="U56" s="12" t="str">
        <f t="shared" si="2"/>
        <v/>
      </c>
      <c r="V56" s="12">
        <f t="shared" si="3"/>
        <v>1</v>
      </c>
      <c r="W56" s="4"/>
    </row>
    <row r="57" spans="1:23" ht="15" customHeight="1" x14ac:dyDescent="0.25">
      <c r="A57" s="1315">
        <v>52</v>
      </c>
      <c r="B57" s="1315">
        <v>20195</v>
      </c>
      <c r="C57" s="1315">
        <v>20195</v>
      </c>
      <c r="D57" s="1315" t="s">
        <v>809</v>
      </c>
      <c r="E57" s="1315" t="s">
        <v>127</v>
      </c>
      <c r="F57" s="1315" t="s">
        <v>50</v>
      </c>
      <c r="G57" s="1315" t="s">
        <v>0</v>
      </c>
      <c r="H57" s="1315" t="s">
        <v>24</v>
      </c>
      <c r="I57" s="1315"/>
      <c r="J57" s="1316" t="s">
        <v>1379</v>
      </c>
      <c r="K57" s="1315"/>
      <c r="L57" s="1328">
        <v>0.35567129629629629</v>
      </c>
      <c r="M57" s="1328">
        <v>0</v>
      </c>
      <c r="N57" s="1315" t="s">
        <v>21</v>
      </c>
      <c r="O57" s="1315">
        <v>0</v>
      </c>
      <c r="P57" s="1316">
        <v>0</v>
      </c>
      <c r="Q57" s="1315"/>
      <c r="R57" s="686"/>
      <c r="S57" s="12">
        <f t="shared" si="0"/>
        <v>1</v>
      </c>
      <c r="T57" s="12" t="str">
        <f t="shared" si="1"/>
        <v/>
      </c>
      <c r="U57" s="12" t="str">
        <f t="shared" si="2"/>
        <v/>
      </c>
      <c r="V57" s="12">
        <f t="shared" si="3"/>
        <v>1</v>
      </c>
      <c r="W57" s="3"/>
    </row>
    <row r="58" spans="1:23" ht="15" customHeight="1" x14ac:dyDescent="0.25">
      <c r="A58" s="1313">
        <v>53</v>
      </c>
      <c r="B58" s="1313">
        <v>20203</v>
      </c>
      <c r="C58" s="1313">
        <v>20203</v>
      </c>
      <c r="D58" s="1313" t="s">
        <v>810</v>
      </c>
      <c r="E58" s="1313" t="s">
        <v>142</v>
      </c>
      <c r="F58" s="1313" t="s">
        <v>117</v>
      </c>
      <c r="G58" s="1313" t="s">
        <v>0</v>
      </c>
      <c r="H58" s="1313" t="s">
        <v>118</v>
      </c>
      <c r="I58" s="1313"/>
      <c r="J58" s="1314" t="s">
        <v>1379</v>
      </c>
      <c r="K58" s="1313"/>
      <c r="L58" s="1327">
        <v>0.3495138888888889</v>
      </c>
      <c r="M58" s="1327">
        <v>0</v>
      </c>
      <c r="N58" s="1313" t="s">
        <v>21</v>
      </c>
      <c r="O58" s="1313">
        <v>0</v>
      </c>
      <c r="P58" s="1314">
        <v>0</v>
      </c>
      <c r="Q58" s="1313"/>
      <c r="R58" s="685"/>
      <c r="S58" s="12">
        <f t="shared" si="0"/>
        <v>1</v>
      </c>
      <c r="T58" s="12" t="str">
        <f t="shared" si="1"/>
        <v/>
      </c>
      <c r="U58" s="12" t="str">
        <f t="shared" si="2"/>
        <v/>
      </c>
      <c r="V58" s="12">
        <f t="shared" si="3"/>
        <v>1</v>
      </c>
      <c r="W58" s="4"/>
    </row>
    <row r="59" spans="1:23" ht="15" customHeight="1" x14ac:dyDescent="0.25">
      <c r="A59" s="1315">
        <v>54</v>
      </c>
      <c r="B59" s="1315">
        <v>20229</v>
      </c>
      <c r="C59" s="1315">
        <v>20229</v>
      </c>
      <c r="D59" s="1315" t="s">
        <v>811</v>
      </c>
      <c r="E59" s="1315" t="s">
        <v>122</v>
      </c>
      <c r="F59" s="1315" t="s">
        <v>123</v>
      </c>
      <c r="G59" s="1315" t="s">
        <v>0</v>
      </c>
      <c r="H59" s="1315" t="s">
        <v>124</v>
      </c>
      <c r="I59" s="1315"/>
      <c r="J59" s="1316" t="s">
        <v>1379</v>
      </c>
      <c r="K59" s="1315"/>
      <c r="L59" s="1328">
        <v>0.34061342592592592</v>
      </c>
      <c r="M59" s="1328">
        <v>0</v>
      </c>
      <c r="N59" s="1315" t="s">
        <v>21</v>
      </c>
      <c r="O59" s="1315">
        <v>0</v>
      </c>
      <c r="P59" s="1316">
        <v>0</v>
      </c>
      <c r="Q59" s="1315"/>
      <c r="R59" s="686"/>
      <c r="S59" s="12">
        <f t="shared" si="0"/>
        <v>1</v>
      </c>
      <c r="T59" s="12" t="str">
        <f t="shared" si="1"/>
        <v/>
      </c>
      <c r="U59" s="12" t="str">
        <f t="shared" si="2"/>
        <v/>
      </c>
      <c r="V59" s="12">
        <f t="shared" si="3"/>
        <v>1</v>
      </c>
      <c r="W59" s="3"/>
    </row>
    <row r="60" spans="1:23" ht="15" customHeight="1" x14ac:dyDescent="0.25">
      <c r="A60" s="1313">
        <v>55</v>
      </c>
      <c r="B60" s="1313">
        <v>20246</v>
      </c>
      <c r="C60" s="1313">
        <v>20246</v>
      </c>
      <c r="D60" s="1313" t="s">
        <v>795</v>
      </c>
      <c r="E60" s="1313" t="s">
        <v>195</v>
      </c>
      <c r="F60" s="1313" t="s">
        <v>110</v>
      </c>
      <c r="G60" s="1313" t="s">
        <v>0</v>
      </c>
      <c r="H60" s="1313" t="s">
        <v>111</v>
      </c>
      <c r="I60" s="1313"/>
      <c r="J60" s="1314" t="s">
        <v>1379</v>
      </c>
      <c r="K60" s="1313"/>
      <c r="L60" s="1327">
        <v>0.35898148148148151</v>
      </c>
      <c r="M60" s="1327">
        <v>0</v>
      </c>
      <c r="N60" s="1313" t="s">
        <v>260</v>
      </c>
      <c r="O60" s="1313">
        <v>6</v>
      </c>
      <c r="P60" s="1314">
        <v>0</v>
      </c>
      <c r="Q60" s="1313"/>
      <c r="R60" s="685"/>
      <c r="S60" s="12">
        <f t="shared" si="0"/>
        <v>1</v>
      </c>
      <c r="T60" s="12" t="str">
        <f t="shared" si="1"/>
        <v/>
      </c>
      <c r="U60" s="12" t="str">
        <f t="shared" si="2"/>
        <v/>
      </c>
      <c r="V60" s="12">
        <f t="shared" si="3"/>
        <v>1</v>
      </c>
      <c r="W60" s="4"/>
    </row>
    <row r="61" spans="1:23" ht="15" customHeight="1" x14ac:dyDescent="0.25">
      <c r="A61" s="1315">
        <v>56</v>
      </c>
      <c r="B61" s="1315">
        <v>20249</v>
      </c>
      <c r="C61" s="1315">
        <v>20249</v>
      </c>
      <c r="D61" s="1315" t="s">
        <v>196</v>
      </c>
      <c r="E61" s="1315" t="s">
        <v>127</v>
      </c>
      <c r="F61" s="1315" t="s">
        <v>50</v>
      </c>
      <c r="G61" s="1315" t="s">
        <v>0</v>
      </c>
      <c r="H61" s="1315" t="s">
        <v>24</v>
      </c>
      <c r="I61" s="1315">
        <v>313</v>
      </c>
      <c r="J61" s="1316" t="s">
        <v>1379</v>
      </c>
      <c r="K61" s="1315"/>
      <c r="L61" s="1328">
        <v>0.34812500000000002</v>
      </c>
      <c r="M61" s="1328">
        <v>0</v>
      </c>
      <c r="N61" s="1315" t="s">
        <v>21</v>
      </c>
      <c r="O61" s="1315">
        <v>0</v>
      </c>
      <c r="P61" s="1316">
        <v>0</v>
      </c>
      <c r="Q61" s="1315"/>
      <c r="R61" s="686"/>
      <c r="S61" s="12">
        <f t="shared" si="0"/>
        <v>1</v>
      </c>
      <c r="T61" s="12" t="str">
        <f t="shared" si="1"/>
        <v/>
      </c>
      <c r="U61" s="12" t="str">
        <f t="shared" si="2"/>
        <v/>
      </c>
      <c r="V61" s="12">
        <f t="shared" si="3"/>
        <v>1</v>
      </c>
      <c r="W61" s="3"/>
    </row>
    <row r="62" spans="1:23" ht="15" customHeight="1" x14ac:dyDescent="0.25">
      <c r="A62" s="1313">
        <v>57</v>
      </c>
      <c r="B62" s="1313">
        <v>20375</v>
      </c>
      <c r="C62" s="1313">
        <v>20375</v>
      </c>
      <c r="D62" s="1313" t="s">
        <v>213</v>
      </c>
      <c r="E62" s="1313" t="s">
        <v>127</v>
      </c>
      <c r="F62" s="1313" t="s">
        <v>50</v>
      </c>
      <c r="G62" s="1313" t="s">
        <v>0</v>
      </c>
      <c r="H62" s="1313" t="s">
        <v>24</v>
      </c>
      <c r="I62" s="1313">
        <v>312</v>
      </c>
      <c r="J62" s="1314" t="s">
        <v>1379</v>
      </c>
      <c r="K62" s="1313"/>
      <c r="L62" s="1327">
        <v>0.35182870370370373</v>
      </c>
      <c r="M62" s="1327">
        <v>0</v>
      </c>
      <c r="N62" s="1313" t="s">
        <v>21</v>
      </c>
      <c r="O62" s="1313">
        <v>0</v>
      </c>
      <c r="P62" s="1314">
        <v>0</v>
      </c>
      <c r="Q62" s="1313"/>
      <c r="R62" s="685"/>
      <c r="S62" s="12">
        <f t="shared" si="0"/>
        <v>1</v>
      </c>
      <c r="T62" s="12" t="str">
        <f t="shared" si="1"/>
        <v/>
      </c>
      <c r="U62" s="12" t="str">
        <f t="shared" si="2"/>
        <v/>
      </c>
      <c r="V62" s="12">
        <f t="shared" si="3"/>
        <v>1</v>
      </c>
      <c r="W62" s="4"/>
    </row>
    <row r="63" spans="1:23" ht="15" customHeight="1" x14ac:dyDescent="0.25">
      <c r="A63" s="1315">
        <v>58</v>
      </c>
      <c r="B63" s="1315">
        <v>20379</v>
      </c>
      <c r="C63" s="1315">
        <v>20379</v>
      </c>
      <c r="D63" s="1315" t="s">
        <v>812</v>
      </c>
      <c r="E63" s="1315" t="s">
        <v>214</v>
      </c>
      <c r="F63" s="1315" t="s">
        <v>50</v>
      </c>
      <c r="G63" s="1315" t="s">
        <v>0</v>
      </c>
      <c r="H63" s="1315" t="s">
        <v>58</v>
      </c>
      <c r="I63" s="1315"/>
      <c r="J63" s="1316" t="s">
        <v>1379</v>
      </c>
      <c r="K63" s="1315"/>
      <c r="L63" s="1328">
        <v>0.35144675925925922</v>
      </c>
      <c r="M63" s="1328">
        <v>0</v>
      </c>
      <c r="N63" s="1315" t="s">
        <v>21</v>
      </c>
      <c r="O63" s="1315">
        <v>0</v>
      </c>
      <c r="P63" s="1316">
        <v>0</v>
      </c>
      <c r="Q63" s="1315"/>
      <c r="R63" s="686"/>
      <c r="S63" s="12">
        <f t="shared" si="0"/>
        <v>1</v>
      </c>
      <c r="T63" s="12" t="str">
        <f t="shared" si="1"/>
        <v/>
      </c>
      <c r="U63" s="12" t="str">
        <f t="shared" si="2"/>
        <v/>
      </c>
      <c r="V63" s="12">
        <f t="shared" si="3"/>
        <v>1</v>
      </c>
      <c r="W63" s="3"/>
    </row>
    <row r="64" spans="1:23" ht="15" customHeight="1" x14ac:dyDescent="0.25">
      <c r="A64" s="1313">
        <v>59</v>
      </c>
      <c r="B64" s="1313">
        <v>20578</v>
      </c>
      <c r="C64" s="1313">
        <v>20578</v>
      </c>
      <c r="D64" s="1313" t="s">
        <v>813</v>
      </c>
      <c r="E64" s="1313" t="s">
        <v>236</v>
      </c>
      <c r="F64" s="1313" t="s">
        <v>23</v>
      </c>
      <c r="G64" s="1313" t="s">
        <v>0</v>
      </c>
      <c r="H64" s="1313" t="s">
        <v>24</v>
      </c>
      <c r="I64" s="1313"/>
      <c r="J64" s="1314" t="s">
        <v>1379</v>
      </c>
      <c r="K64" s="1313"/>
      <c r="L64" s="1327">
        <v>0.35091435185185182</v>
      </c>
      <c r="M64" s="1327">
        <v>0</v>
      </c>
      <c r="N64" s="1313" t="s">
        <v>21</v>
      </c>
      <c r="O64" s="1313">
        <v>0</v>
      </c>
      <c r="P64" s="1314">
        <v>0</v>
      </c>
      <c r="Q64" s="1313"/>
      <c r="R64" s="685"/>
      <c r="S64" s="12">
        <f t="shared" si="0"/>
        <v>1</v>
      </c>
      <c r="T64" s="12" t="str">
        <f t="shared" si="1"/>
        <v/>
      </c>
      <c r="U64" s="12" t="str">
        <f t="shared" si="2"/>
        <v/>
      </c>
      <c r="V64" s="12">
        <f t="shared" si="3"/>
        <v>1</v>
      </c>
      <c r="W64" s="4"/>
    </row>
    <row r="65" spans="1:23" ht="15" customHeight="1" x14ac:dyDescent="0.25">
      <c r="A65" s="1315">
        <v>60</v>
      </c>
      <c r="B65" s="1315">
        <v>20643</v>
      </c>
      <c r="C65" s="1315">
        <v>20643</v>
      </c>
      <c r="D65" s="1315" t="s">
        <v>814</v>
      </c>
      <c r="E65" s="1315" t="s">
        <v>134</v>
      </c>
      <c r="F65" s="1315" t="s">
        <v>135</v>
      </c>
      <c r="G65" s="1315" t="s">
        <v>0</v>
      </c>
      <c r="H65" s="1315" t="s">
        <v>136</v>
      </c>
      <c r="I65" s="1315"/>
      <c r="J65" s="1316" t="s">
        <v>1379</v>
      </c>
      <c r="K65" s="1315"/>
      <c r="L65" s="1328">
        <v>0</v>
      </c>
      <c r="M65" s="1328">
        <v>0</v>
      </c>
      <c r="N65" s="1315" t="s">
        <v>673</v>
      </c>
      <c r="O65" s="1315">
        <v>0</v>
      </c>
      <c r="P65" s="1316">
        <v>0</v>
      </c>
      <c r="Q65" s="1315"/>
      <c r="R65" s="686"/>
      <c r="S65" s="12">
        <f t="shared" si="0"/>
        <v>1</v>
      </c>
      <c r="T65" s="12" t="str">
        <f t="shared" si="1"/>
        <v/>
      </c>
      <c r="U65" s="12" t="str">
        <f t="shared" si="2"/>
        <v/>
      </c>
      <c r="V65" s="12">
        <f t="shared" si="3"/>
        <v>1</v>
      </c>
      <c r="W65" s="3"/>
    </row>
    <row r="66" spans="1:23" ht="15" customHeight="1" x14ac:dyDescent="0.25">
      <c r="A66" s="1313">
        <v>61</v>
      </c>
      <c r="B66" s="1313">
        <v>20781</v>
      </c>
      <c r="C66" s="1313">
        <v>20781</v>
      </c>
      <c r="D66" s="1313" t="s">
        <v>238</v>
      </c>
      <c r="E66" s="1313" t="s">
        <v>127</v>
      </c>
      <c r="F66" s="1313" t="s">
        <v>50</v>
      </c>
      <c r="G66" s="1313" t="s">
        <v>0</v>
      </c>
      <c r="H66" s="1313" t="s">
        <v>24</v>
      </c>
      <c r="I66" s="1313">
        <v>311</v>
      </c>
      <c r="J66" s="1314" t="s">
        <v>1379</v>
      </c>
      <c r="K66" s="1313"/>
      <c r="L66" s="1327">
        <v>0.34916666666666668</v>
      </c>
      <c r="M66" s="1327">
        <v>0</v>
      </c>
      <c r="N66" s="1313" t="s">
        <v>21</v>
      </c>
      <c r="O66" s="1313">
        <v>0</v>
      </c>
      <c r="P66" s="1314">
        <v>0</v>
      </c>
      <c r="Q66" s="1313"/>
      <c r="R66" s="685"/>
      <c r="S66" s="12">
        <f t="shared" si="0"/>
        <v>1</v>
      </c>
      <c r="T66" s="12" t="str">
        <f t="shared" si="1"/>
        <v/>
      </c>
      <c r="U66" s="12" t="str">
        <f t="shared" si="2"/>
        <v/>
      </c>
      <c r="V66" s="12">
        <f t="shared" si="3"/>
        <v>1</v>
      </c>
      <c r="W66" s="4"/>
    </row>
    <row r="67" spans="1:23" ht="15" customHeight="1" x14ac:dyDescent="0.25">
      <c r="A67" s="1315">
        <v>62</v>
      </c>
      <c r="B67" s="1315">
        <v>20785</v>
      </c>
      <c r="C67" s="1315">
        <v>20785</v>
      </c>
      <c r="D67" s="1315" t="s">
        <v>815</v>
      </c>
      <c r="E67" s="1315" t="s">
        <v>127</v>
      </c>
      <c r="F67" s="1315" t="s">
        <v>50</v>
      </c>
      <c r="G67" s="1315" t="s">
        <v>0</v>
      </c>
      <c r="H67" s="1315" t="s">
        <v>131</v>
      </c>
      <c r="I67" s="1315"/>
      <c r="J67" s="1316" t="s">
        <v>1379</v>
      </c>
      <c r="K67" s="1315"/>
      <c r="L67" s="1328">
        <v>0.35407407407407404</v>
      </c>
      <c r="M67" s="1328">
        <v>0</v>
      </c>
      <c r="N67" s="1315" t="s">
        <v>21</v>
      </c>
      <c r="O67" s="1315">
        <v>0</v>
      </c>
      <c r="P67" s="1316">
        <v>0</v>
      </c>
      <c r="Q67" s="1315"/>
      <c r="R67" s="686"/>
      <c r="S67" s="12">
        <f t="shared" si="0"/>
        <v>1</v>
      </c>
      <c r="T67" s="12" t="str">
        <f t="shared" si="1"/>
        <v/>
      </c>
      <c r="U67" s="12" t="str">
        <f t="shared" si="2"/>
        <v/>
      </c>
      <c r="V67" s="12">
        <f t="shared" si="3"/>
        <v>1</v>
      </c>
      <c r="W67" s="3"/>
    </row>
    <row r="68" spans="1:23" ht="15" customHeight="1" x14ac:dyDescent="0.25">
      <c r="A68" s="1313">
        <v>63</v>
      </c>
      <c r="B68" s="1313">
        <v>20789</v>
      </c>
      <c r="C68" s="1313">
        <v>20789</v>
      </c>
      <c r="D68" s="1313" t="s">
        <v>816</v>
      </c>
      <c r="E68" s="1313" t="s">
        <v>239</v>
      </c>
      <c r="F68" s="1313" t="s">
        <v>23</v>
      </c>
      <c r="G68" s="1313" t="s">
        <v>0</v>
      </c>
      <c r="H68" s="1313" t="s">
        <v>58</v>
      </c>
      <c r="I68" s="1313"/>
      <c r="J68" s="1314" t="s">
        <v>1379</v>
      </c>
      <c r="K68" s="1313"/>
      <c r="L68" s="1327">
        <v>0.3520833333333333</v>
      </c>
      <c r="M68" s="1327">
        <v>0</v>
      </c>
      <c r="N68" s="1313" t="s">
        <v>21</v>
      </c>
      <c r="O68" s="1313">
        <v>0</v>
      </c>
      <c r="P68" s="1314">
        <v>0</v>
      </c>
      <c r="Q68" s="1313"/>
      <c r="R68" s="685"/>
      <c r="S68" s="12">
        <f t="shared" si="0"/>
        <v>1</v>
      </c>
      <c r="T68" s="12" t="str">
        <f t="shared" si="1"/>
        <v/>
      </c>
      <c r="U68" s="12" t="str">
        <f t="shared" si="2"/>
        <v/>
      </c>
      <c r="V68" s="12">
        <f t="shared" si="3"/>
        <v>1</v>
      </c>
      <c r="W68" s="4"/>
    </row>
    <row r="69" spans="1:23" ht="15" customHeight="1" x14ac:dyDescent="0.25">
      <c r="A69" s="1315">
        <v>64</v>
      </c>
      <c r="B69" s="1315">
        <v>20790</v>
      </c>
      <c r="C69" s="1315">
        <v>20790</v>
      </c>
      <c r="D69" s="1315" t="s">
        <v>240</v>
      </c>
      <c r="E69" s="1315" t="s">
        <v>127</v>
      </c>
      <c r="F69" s="1315" t="s">
        <v>50</v>
      </c>
      <c r="G69" s="1315" t="s">
        <v>0</v>
      </c>
      <c r="H69" s="1315" t="s">
        <v>24</v>
      </c>
      <c r="I69" s="1315">
        <v>309</v>
      </c>
      <c r="J69" s="1316" t="s">
        <v>1379</v>
      </c>
      <c r="K69" s="1315"/>
      <c r="L69" s="1328">
        <v>0.34910879629629626</v>
      </c>
      <c r="M69" s="1328">
        <v>0</v>
      </c>
      <c r="N69" s="1315" t="s">
        <v>21</v>
      </c>
      <c r="O69" s="1315">
        <v>0</v>
      </c>
      <c r="P69" s="1316">
        <v>0</v>
      </c>
      <c r="Q69" s="1315"/>
      <c r="R69" s="686"/>
      <c r="S69" s="12">
        <f t="shared" si="0"/>
        <v>1</v>
      </c>
      <c r="T69" s="12" t="str">
        <f t="shared" si="1"/>
        <v/>
      </c>
      <c r="U69" s="12" t="str">
        <f t="shared" si="2"/>
        <v/>
      </c>
      <c r="V69" s="12">
        <f t="shared" si="3"/>
        <v>1</v>
      </c>
      <c r="W69" s="3"/>
    </row>
    <row r="70" spans="1:23" ht="15" customHeight="1" x14ac:dyDescent="0.25">
      <c r="A70" s="1313">
        <v>65</v>
      </c>
      <c r="B70" s="1313">
        <v>20794</v>
      </c>
      <c r="C70" s="1313">
        <v>20794</v>
      </c>
      <c r="D70" s="1313" t="s">
        <v>817</v>
      </c>
      <c r="E70" s="1313" t="s">
        <v>195</v>
      </c>
      <c r="F70" s="1313" t="s">
        <v>110</v>
      </c>
      <c r="G70" s="1313" t="s">
        <v>0</v>
      </c>
      <c r="H70" s="1313" t="s">
        <v>111</v>
      </c>
      <c r="I70" s="1313"/>
      <c r="J70" s="1314" t="s">
        <v>1379</v>
      </c>
      <c r="K70" s="1313"/>
      <c r="L70" s="1327">
        <v>0.3508680555555555</v>
      </c>
      <c r="M70" s="1327">
        <v>0</v>
      </c>
      <c r="N70" s="1313" t="s">
        <v>21</v>
      </c>
      <c r="O70" s="1313">
        <v>0</v>
      </c>
      <c r="P70" s="1314">
        <v>0</v>
      </c>
      <c r="Q70" s="1313"/>
      <c r="R70" s="685"/>
      <c r="S70" s="12">
        <f t="shared" si="0"/>
        <v>1</v>
      </c>
      <c r="T70" s="12" t="str">
        <f t="shared" si="1"/>
        <v/>
      </c>
      <c r="U70" s="12" t="str">
        <f t="shared" si="2"/>
        <v/>
      </c>
      <c r="V70" s="12">
        <f t="shared" si="3"/>
        <v>1</v>
      </c>
      <c r="W70" s="4"/>
    </row>
    <row r="71" spans="1:23" ht="15" customHeight="1" x14ac:dyDescent="0.25">
      <c r="A71" s="1315">
        <v>66</v>
      </c>
      <c r="B71" s="1315">
        <v>20820</v>
      </c>
      <c r="C71" s="1315">
        <v>20820</v>
      </c>
      <c r="D71" s="1315" t="s">
        <v>818</v>
      </c>
      <c r="E71" s="1315" t="s">
        <v>142</v>
      </c>
      <c r="F71" s="1315" t="s">
        <v>23</v>
      </c>
      <c r="G71" s="1315" t="s">
        <v>0</v>
      </c>
      <c r="H71" s="1315" t="s">
        <v>53</v>
      </c>
      <c r="I71" s="1315"/>
      <c r="J71" s="1316" t="s">
        <v>1379</v>
      </c>
      <c r="K71" s="1315"/>
      <c r="L71" s="1328">
        <v>0.34969907407407402</v>
      </c>
      <c r="M71" s="1328">
        <v>0</v>
      </c>
      <c r="N71" s="1315" t="s">
        <v>21</v>
      </c>
      <c r="O71" s="1315">
        <v>0</v>
      </c>
      <c r="P71" s="1316">
        <v>0</v>
      </c>
      <c r="Q71" s="1315"/>
      <c r="R71" s="686"/>
      <c r="S71" s="12">
        <f t="shared" ref="S71:S134" si="4">IF(N71="P",1,IF(N71="D",1,""))</f>
        <v>1</v>
      </c>
      <c r="T71" s="12" t="str">
        <f t="shared" ref="T71:T134" si="5">IF(N71="A",1,"")</f>
        <v/>
      </c>
      <c r="U71" s="12" t="str">
        <f t="shared" ref="U71:U134" si="6">IF(N71="CL",1,IF(N71="SL",1,IF(N71="EL",1,"")))</f>
        <v/>
      </c>
      <c r="V71" s="12">
        <f t="shared" ref="V71:V134" si="7">SUM(S71:U71)</f>
        <v>1</v>
      </c>
      <c r="W71" s="3"/>
    </row>
    <row r="72" spans="1:23" ht="15" customHeight="1" x14ac:dyDescent="0.25">
      <c r="A72" s="1313">
        <v>67</v>
      </c>
      <c r="B72" s="1313">
        <v>20833</v>
      </c>
      <c r="C72" s="1313">
        <v>20833</v>
      </c>
      <c r="D72" s="1313" t="s">
        <v>242</v>
      </c>
      <c r="E72" s="1313" t="s">
        <v>122</v>
      </c>
      <c r="F72" s="1313" t="s">
        <v>23</v>
      </c>
      <c r="G72" s="1313" t="s">
        <v>0</v>
      </c>
      <c r="H72" s="1313" t="s">
        <v>24</v>
      </c>
      <c r="I72" s="1313">
        <v>310</v>
      </c>
      <c r="J72" s="1314" t="s">
        <v>1379</v>
      </c>
      <c r="K72" s="1313"/>
      <c r="L72" s="1327">
        <v>0.35509259259259257</v>
      </c>
      <c r="M72" s="1327">
        <v>0</v>
      </c>
      <c r="N72" s="1313" t="s">
        <v>21</v>
      </c>
      <c r="O72" s="1313">
        <v>0</v>
      </c>
      <c r="P72" s="1314">
        <v>0</v>
      </c>
      <c r="Q72" s="1313"/>
      <c r="R72" s="685"/>
      <c r="S72" s="12">
        <f t="shared" si="4"/>
        <v>1</v>
      </c>
      <c r="T72" s="12" t="str">
        <f t="shared" si="5"/>
        <v/>
      </c>
      <c r="U72" s="12" t="str">
        <f t="shared" si="6"/>
        <v/>
      </c>
      <c r="V72" s="12">
        <f t="shared" si="7"/>
        <v>1</v>
      </c>
      <c r="W72" s="4"/>
    </row>
    <row r="73" spans="1:23" ht="15" customHeight="1" x14ac:dyDescent="0.25">
      <c r="A73" s="1315">
        <v>68</v>
      </c>
      <c r="B73" s="1315">
        <v>20838</v>
      </c>
      <c r="C73" s="1315">
        <v>20838</v>
      </c>
      <c r="D73" s="1315" t="s">
        <v>243</v>
      </c>
      <c r="E73" s="1315" t="s">
        <v>127</v>
      </c>
      <c r="F73" s="1315" t="s">
        <v>50</v>
      </c>
      <c r="G73" s="1315" t="s">
        <v>0</v>
      </c>
      <c r="H73" s="1315" t="s">
        <v>24</v>
      </c>
      <c r="I73" s="1315">
        <v>316</v>
      </c>
      <c r="J73" s="1316" t="s">
        <v>1379</v>
      </c>
      <c r="K73" s="1315"/>
      <c r="L73" s="1328">
        <v>0.34945601851851849</v>
      </c>
      <c r="M73" s="1328">
        <v>0</v>
      </c>
      <c r="N73" s="1315" t="s">
        <v>21</v>
      </c>
      <c r="O73" s="1315">
        <v>0</v>
      </c>
      <c r="P73" s="1316">
        <v>0</v>
      </c>
      <c r="Q73" s="1315"/>
      <c r="R73" s="686"/>
      <c r="S73" s="12">
        <f t="shared" si="4"/>
        <v>1</v>
      </c>
      <c r="T73" s="12" t="str">
        <f t="shared" si="5"/>
        <v/>
      </c>
      <c r="U73" s="12" t="str">
        <f t="shared" si="6"/>
        <v/>
      </c>
      <c r="V73" s="12">
        <f t="shared" si="7"/>
        <v>1</v>
      </c>
      <c r="W73" s="3"/>
    </row>
    <row r="74" spans="1:23" ht="15" customHeight="1" x14ac:dyDescent="0.25">
      <c r="A74" s="1313">
        <v>69</v>
      </c>
      <c r="B74" s="1313">
        <v>21013</v>
      </c>
      <c r="C74" s="1313">
        <v>21013</v>
      </c>
      <c r="D74" s="1313" t="s">
        <v>819</v>
      </c>
      <c r="E74" s="1313" t="s">
        <v>255</v>
      </c>
      <c r="F74" s="1313" t="s">
        <v>117</v>
      </c>
      <c r="G74" s="1313" t="s">
        <v>0</v>
      </c>
      <c r="H74" s="1313" t="s">
        <v>137</v>
      </c>
      <c r="I74" s="1313"/>
      <c r="J74" s="1314" t="s">
        <v>1379</v>
      </c>
      <c r="K74" s="1313"/>
      <c r="L74" s="1327">
        <v>0.35282407407407407</v>
      </c>
      <c r="M74" s="1327">
        <v>0</v>
      </c>
      <c r="N74" s="1313" t="s">
        <v>21</v>
      </c>
      <c r="O74" s="1313">
        <v>0</v>
      </c>
      <c r="P74" s="1314">
        <v>0</v>
      </c>
      <c r="Q74" s="1313"/>
      <c r="R74" s="685"/>
      <c r="S74" s="12">
        <f t="shared" si="4"/>
        <v>1</v>
      </c>
      <c r="T74" s="12" t="str">
        <f t="shared" si="5"/>
        <v/>
      </c>
      <c r="U74" s="12" t="str">
        <f t="shared" si="6"/>
        <v/>
      </c>
      <c r="V74" s="12">
        <f t="shared" si="7"/>
        <v>1</v>
      </c>
      <c r="W74" s="4"/>
    </row>
    <row r="75" spans="1:23" ht="15" customHeight="1" x14ac:dyDescent="0.25">
      <c r="A75" s="1315">
        <v>70</v>
      </c>
      <c r="B75" s="1315">
        <v>21106</v>
      </c>
      <c r="C75" s="1315">
        <v>21106</v>
      </c>
      <c r="D75" s="1315" t="s">
        <v>261</v>
      </c>
      <c r="E75" s="1315" t="s">
        <v>120</v>
      </c>
      <c r="F75" s="1315" t="s">
        <v>23</v>
      </c>
      <c r="G75" s="1315" t="s">
        <v>0</v>
      </c>
      <c r="H75" s="1315" t="s">
        <v>24</v>
      </c>
      <c r="I75" s="1315">
        <v>314</v>
      </c>
      <c r="J75" s="1316" t="s">
        <v>1379</v>
      </c>
      <c r="K75" s="1315"/>
      <c r="L75" s="1328">
        <v>0.35057870370370375</v>
      </c>
      <c r="M75" s="1328">
        <v>0</v>
      </c>
      <c r="N75" s="1315" t="s">
        <v>21</v>
      </c>
      <c r="O75" s="1315">
        <v>0</v>
      </c>
      <c r="P75" s="1316">
        <v>0</v>
      </c>
      <c r="Q75" s="1315"/>
      <c r="R75" s="686"/>
      <c r="S75" s="12">
        <f t="shared" si="4"/>
        <v>1</v>
      </c>
      <c r="T75" s="12" t="str">
        <f t="shared" si="5"/>
        <v/>
      </c>
      <c r="U75" s="12" t="str">
        <f t="shared" si="6"/>
        <v/>
      </c>
      <c r="V75" s="12">
        <f t="shared" si="7"/>
        <v>1</v>
      </c>
      <c r="W75" s="3"/>
    </row>
    <row r="76" spans="1:23" ht="15" customHeight="1" x14ac:dyDescent="0.25">
      <c r="A76" s="1313">
        <v>71</v>
      </c>
      <c r="B76" s="1313">
        <v>21246</v>
      </c>
      <c r="C76" s="1313">
        <v>21246</v>
      </c>
      <c r="D76" s="1313" t="s">
        <v>1380</v>
      </c>
      <c r="E76" s="1313" t="s">
        <v>122</v>
      </c>
      <c r="F76" s="1313" t="s">
        <v>23</v>
      </c>
      <c r="G76" s="1313" t="s">
        <v>0</v>
      </c>
      <c r="H76" s="1313" t="s">
        <v>24</v>
      </c>
      <c r="I76" s="1313">
        <v>314</v>
      </c>
      <c r="J76" s="1314" t="s">
        <v>1379</v>
      </c>
      <c r="K76" s="1313"/>
      <c r="L76" s="1327">
        <v>0.35525462962962967</v>
      </c>
      <c r="M76" s="1327">
        <v>0</v>
      </c>
      <c r="N76" s="1313" t="s">
        <v>21</v>
      </c>
      <c r="O76" s="1313">
        <v>0</v>
      </c>
      <c r="P76" s="1314">
        <v>0</v>
      </c>
      <c r="Q76" s="1313"/>
      <c r="R76" s="685"/>
      <c r="S76" s="12">
        <f t="shared" si="4"/>
        <v>1</v>
      </c>
      <c r="T76" s="12" t="str">
        <f t="shared" si="5"/>
        <v/>
      </c>
      <c r="U76" s="12" t="str">
        <f t="shared" si="6"/>
        <v/>
      </c>
      <c r="V76" s="12">
        <f t="shared" si="7"/>
        <v>1</v>
      </c>
      <c r="W76" s="4"/>
    </row>
    <row r="77" spans="1:23" ht="15" customHeight="1" x14ac:dyDescent="0.25">
      <c r="A77" s="1315">
        <v>72</v>
      </c>
      <c r="B77" s="1315">
        <v>21586</v>
      </c>
      <c r="C77" s="1315">
        <v>21586</v>
      </c>
      <c r="D77" s="1315" t="s">
        <v>270</v>
      </c>
      <c r="E77" s="1315" t="s">
        <v>120</v>
      </c>
      <c r="F77" s="1315" t="s">
        <v>23</v>
      </c>
      <c r="G77" s="1315" t="s">
        <v>0</v>
      </c>
      <c r="H77" s="1315" t="s">
        <v>24</v>
      </c>
      <c r="I77" s="1315">
        <v>315</v>
      </c>
      <c r="J77" s="1316" t="s">
        <v>1379</v>
      </c>
      <c r="K77" s="1315"/>
      <c r="L77" s="1328">
        <v>0.35760416666666667</v>
      </c>
      <c r="M77" s="1328">
        <v>0</v>
      </c>
      <c r="N77" s="1315" t="s">
        <v>21</v>
      </c>
      <c r="O77" s="1315">
        <v>0</v>
      </c>
      <c r="P77" s="1316">
        <v>0</v>
      </c>
      <c r="Q77" s="1315"/>
      <c r="R77" s="686"/>
      <c r="S77" s="12">
        <f t="shared" si="4"/>
        <v>1</v>
      </c>
      <c r="T77" s="12" t="str">
        <f t="shared" si="5"/>
        <v/>
      </c>
      <c r="U77" s="12" t="str">
        <f t="shared" si="6"/>
        <v/>
      </c>
      <c r="V77" s="12">
        <f t="shared" si="7"/>
        <v>1</v>
      </c>
      <c r="W77" s="3"/>
    </row>
    <row r="78" spans="1:23" ht="15" customHeight="1" x14ac:dyDescent="0.25">
      <c r="A78" s="1313">
        <v>73</v>
      </c>
      <c r="B78" s="1313">
        <v>21588</v>
      </c>
      <c r="C78" s="1313">
        <v>21588</v>
      </c>
      <c r="D78" s="1313" t="s">
        <v>820</v>
      </c>
      <c r="E78" s="1313" t="s">
        <v>142</v>
      </c>
      <c r="F78" s="1313" t="s">
        <v>117</v>
      </c>
      <c r="G78" s="1313" t="s">
        <v>0</v>
      </c>
      <c r="H78" s="1313" t="s">
        <v>118</v>
      </c>
      <c r="I78" s="1313"/>
      <c r="J78" s="1314" t="s">
        <v>1379</v>
      </c>
      <c r="K78" s="1313"/>
      <c r="L78" s="1327">
        <v>0.35381944444444446</v>
      </c>
      <c r="M78" s="1327">
        <v>0</v>
      </c>
      <c r="N78" s="1313" t="s">
        <v>21</v>
      </c>
      <c r="O78" s="1313">
        <v>0</v>
      </c>
      <c r="P78" s="1314">
        <v>0</v>
      </c>
      <c r="Q78" s="1313"/>
      <c r="R78" s="685"/>
      <c r="S78" s="12">
        <f t="shared" si="4"/>
        <v>1</v>
      </c>
      <c r="T78" s="12" t="str">
        <f t="shared" si="5"/>
        <v/>
      </c>
      <c r="U78" s="12" t="str">
        <f t="shared" si="6"/>
        <v/>
      </c>
      <c r="V78" s="12">
        <f t="shared" si="7"/>
        <v>1</v>
      </c>
      <c r="W78" s="4"/>
    </row>
    <row r="79" spans="1:23" ht="15" customHeight="1" x14ac:dyDescent="0.25">
      <c r="A79" s="1315">
        <v>74</v>
      </c>
      <c r="B79" s="1315">
        <v>21706</v>
      </c>
      <c r="C79" s="1315">
        <v>21706</v>
      </c>
      <c r="D79" s="1315" t="s">
        <v>821</v>
      </c>
      <c r="E79" s="1315" t="s">
        <v>122</v>
      </c>
      <c r="F79" s="1315" t="s">
        <v>117</v>
      </c>
      <c r="G79" s="1315" t="s">
        <v>0</v>
      </c>
      <c r="H79" s="1315" t="s">
        <v>118</v>
      </c>
      <c r="I79" s="1315"/>
      <c r="J79" s="1316" t="s">
        <v>1379</v>
      </c>
      <c r="K79" s="1315"/>
      <c r="L79" s="1328">
        <v>0.34800925925925924</v>
      </c>
      <c r="M79" s="1328">
        <v>0</v>
      </c>
      <c r="N79" s="1315" t="s">
        <v>21</v>
      </c>
      <c r="O79" s="1315">
        <v>0</v>
      </c>
      <c r="P79" s="1316">
        <v>0</v>
      </c>
      <c r="Q79" s="1315"/>
      <c r="R79" s="686"/>
      <c r="S79" s="12">
        <f t="shared" si="4"/>
        <v>1</v>
      </c>
      <c r="T79" s="12" t="str">
        <f t="shared" si="5"/>
        <v/>
      </c>
      <c r="U79" s="12" t="str">
        <f t="shared" si="6"/>
        <v/>
      </c>
      <c r="V79" s="12">
        <f t="shared" si="7"/>
        <v>1</v>
      </c>
      <c r="W79" s="3"/>
    </row>
    <row r="80" spans="1:23" ht="15" customHeight="1" x14ac:dyDescent="0.25">
      <c r="A80" s="1313">
        <v>75</v>
      </c>
      <c r="B80" s="1313">
        <v>21708</v>
      </c>
      <c r="C80" s="1313">
        <v>21708</v>
      </c>
      <c r="D80" s="1313" t="s">
        <v>822</v>
      </c>
      <c r="E80" s="1313" t="s">
        <v>142</v>
      </c>
      <c r="F80" s="1313" t="s">
        <v>117</v>
      </c>
      <c r="G80" s="1313" t="s">
        <v>0</v>
      </c>
      <c r="H80" s="1313" t="s">
        <v>118</v>
      </c>
      <c r="I80" s="1313"/>
      <c r="J80" s="1314" t="s">
        <v>1379</v>
      </c>
      <c r="K80" s="1313"/>
      <c r="L80" s="1327">
        <v>0.35298611111111117</v>
      </c>
      <c r="M80" s="1327">
        <v>0</v>
      </c>
      <c r="N80" s="1313" t="s">
        <v>21</v>
      </c>
      <c r="O80" s="1313">
        <v>0</v>
      </c>
      <c r="P80" s="1314">
        <v>0</v>
      </c>
      <c r="Q80" s="1313"/>
      <c r="R80" s="685"/>
      <c r="S80" s="12">
        <f t="shared" si="4"/>
        <v>1</v>
      </c>
      <c r="T80" s="12" t="str">
        <f t="shared" si="5"/>
        <v/>
      </c>
      <c r="U80" s="12" t="str">
        <f t="shared" si="6"/>
        <v/>
      </c>
      <c r="V80" s="12">
        <f t="shared" si="7"/>
        <v>1</v>
      </c>
      <c r="W80" s="4"/>
    </row>
    <row r="81" spans="1:23" ht="15" customHeight="1" x14ac:dyDescent="0.25">
      <c r="A81" s="1315">
        <v>76</v>
      </c>
      <c r="B81" s="1315">
        <v>21711</v>
      </c>
      <c r="C81" s="1315">
        <v>21711</v>
      </c>
      <c r="D81" s="1315" t="s">
        <v>823</v>
      </c>
      <c r="E81" s="1315" t="s">
        <v>138</v>
      </c>
      <c r="F81" s="1315" t="s">
        <v>135</v>
      </c>
      <c r="G81" s="1315" t="s">
        <v>0</v>
      </c>
      <c r="H81" s="1315" t="s">
        <v>136</v>
      </c>
      <c r="I81" s="1315"/>
      <c r="J81" s="1316" t="s">
        <v>1379</v>
      </c>
      <c r="K81" s="1315"/>
      <c r="L81" s="1328">
        <v>0.35113425925925923</v>
      </c>
      <c r="M81" s="1328">
        <v>0</v>
      </c>
      <c r="N81" s="1315" t="s">
        <v>21</v>
      </c>
      <c r="O81" s="1315">
        <v>0</v>
      </c>
      <c r="P81" s="1316">
        <v>0</v>
      </c>
      <c r="Q81" s="1315"/>
      <c r="R81" s="686"/>
      <c r="S81" s="12">
        <f t="shared" si="4"/>
        <v>1</v>
      </c>
      <c r="T81" s="12" t="str">
        <f t="shared" si="5"/>
        <v/>
      </c>
      <c r="U81" s="12" t="str">
        <f t="shared" si="6"/>
        <v/>
      </c>
      <c r="V81" s="12">
        <f t="shared" si="7"/>
        <v>1</v>
      </c>
      <c r="W81" s="3"/>
    </row>
    <row r="82" spans="1:23" ht="15" customHeight="1" x14ac:dyDescent="0.25">
      <c r="A82" s="1313">
        <v>77</v>
      </c>
      <c r="B82" s="1313">
        <v>21798</v>
      </c>
      <c r="C82" s="1313">
        <v>21798</v>
      </c>
      <c r="D82" s="1313" t="s">
        <v>278</v>
      </c>
      <c r="E82" s="1313" t="s">
        <v>122</v>
      </c>
      <c r="F82" s="1313" t="s">
        <v>23</v>
      </c>
      <c r="G82" s="1313" t="s">
        <v>0</v>
      </c>
      <c r="H82" s="1313" t="s">
        <v>24</v>
      </c>
      <c r="I82" s="1313">
        <v>315</v>
      </c>
      <c r="J82" s="1314" t="s">
        <v>1379</v>
      </c>
      <c r="K82" s="1313"/>
      <c r="L82" s="1327">
        <v>0.35416666666666669</v>
      </c>
      <c r="M82" s="1327">
        <v>0</v>
      </c>
      <c r="N82" s="1313" t="s">
        <v>21</v>
      </c>
      <c r="O82" s="1313">
        <v>0</v>
      </c>
      <c r="P82" s="1314">
        <v>0</v>
      </c>
      <c r="Q82" s="1313"/>
      <c r="R82" s="685"/>
      <c r="S82" s="12">
        <f t="shared" si="4"/>
        <v>1</v>
      </c>
      <c r="T82" s="12" t="str">
        <f t="shared" si="5"/>
        <v/>
      </c>
      <c r="U82" s="12" t="str">
        <f t="shared" si="6"/>
        <v/>
      </c>
      <c r="V82" s="12">
        <f t="shared" si="7"/>
        <v>1</v>
      </c>
      <c r="W82" s="4"/>
    </row>
    <row r="83" spans="1:23" ht="15" customHeight="1" x14ac:dyDescent="0.25">
      <c r="A83" s="1315">
        <v>78</v>
      </c>
      <c r="B83" s="1315">
        <v>21801</v>
      </c>
      <c r="C83" s="1315">
        <v>21801</v>
      </c>
      <c r="D83" s="1315" t="s">
        <v>279</v>
      </c>
      <c r="E83" s="1315" t="s">
        <v>142</v>
      </c>
      <c r="F83" s="1315" t="s">
        <v>117</v>
      </c>
      <c r="G83" s="1315" t="s">
        <v>0</v>
      </c>
      <c r="H83" s="1315" t="s">
        <v>118</v>
      </c>
      <c r="I83" s="1315"/>
      <c r="J83" s="1316" t="s">
        <v>1379</v>
      </c>
      <c r="K83" s="1315"/>
      <c r="L83" s="1328">
        <v>0.35304398148148147</v>
      </c>
      <c r="M83" s="1328">
        <v>0</v>
      </c>
      <c r="N83" s="1315" t="s">
        <v>21</v>
      </c>
      <c r="O83" s="1315">
        <v>0</v>
      </c>
      <c r="P83" s="1316">
        <v>0</v>
      </c>
      <c r="Q83" s="1315"/>
      <c r="R83" s="686"/>
      <c r="S83" s="12">
        <f t="shared" si="4"/>
        <v>1</v>
      </c>
      <c r="T83" s="12" t="str">
        <f t="shared" si="5"/>
        <v/>
      </c>
      <c r="U83" s="12" t="str">
        <f t="shared" si="6"/>
        <v/>
      </c>
      <c r="V83" s="12">
        <f t="shared" si="7"/>
        <v>1</v>
      </c>
      <c r="W83" s="3"/>
    </row>
    <row r="84" spans="1:23" ht="15" customHeight="1" x14ac:dyDescent="0.25">
      <c r="A84" s="1313">
        <v>79</v>
      </c>
      <c r="B84" s="1313">
        <v>22042</v>
      </c>
      <c r="C84" s="1313">
        <v>22042</v>
      </c>
      <c r="D84" s="1313" t="s">
        <v>139</v>
      </c>
      <c r="E84" s="1313" t="s">
        <v>122</v>
      </c>
      <c r="F84" s="1313" t="s">
        <v>23</v>
      </c>
      <c r="G84" s="1313" t="s">
        <v>0</v>
      </c>
      <c r="H84" s="1313" t="s">
        <v>24</v>
      </c>
      <c r="I84" s="1313">
        <v>312</v>
      </c>
      <c r="J84" s="1314" t="s">
        <v>1379</v>
      </c>
      <c r="K84" s="1313"/>
      <c r="L84" s="1327">
        <v>0.3399652777777778</v>
      </c>
      <c r="M84" s="1327">
        <v>0</v>
      </c>
      <c r="N84" s="1313" t="s">
        <v>21</v>
      </c>
      <c r="O84" s="1313">
        <v>0</v>
      </c>
      <c r="P84" s="1314">
        <v>0</v>
      </c>
      <c r="Q84" s="1313"/>
      <c r="R84" s="685"/>
      <c r="S84" s="12">
        <f t="shared" si="4"/>
        <v>1</v>
      </c>
      <c r="T84" s="12" t="str">
        <f t="shared" si="5"/>
        <v/>
      </c>
      <c r="U84" s="12" t="str">
        <f t="shared" si="6"/>
        <v/>
      </c>
      <c r="V84" s="12">
        <f t="shared" si="7"/>
        <v>1</v>
      </c>
      <c r="W84" s="4"/>
    </row>
    <row r="85" spans="1:23" ht="15" customHeight="1" x14ac:dyDescent="0.25">
      <c r="A85" s="1315">
        <v>80</v>
      </c>
      <c r="B85" s="1315">
        <v>22047</v>
      </c>
      <c r="C85" s="1315">
        <v>22047</v>
      </c>
      <c r="D85" s="1315" t="s">
        <v>824</v>
      </c>
      <c r="E85" s="1315" t="s">
        <v>241</v>
      </c>
      <c r="F85" s="1315" t="s">
        <v>117</v>
      </c>
      <c r="G85" s="1315" t="s">
        <v>0</v>
      </c>
      <c r="H85" s="1315" t="s">
        <v>137</v>
      </c>
      <c r="I85" s="1315"/>
      <c r="J85" s="1316" t="s">
        <v>1379</v>
      </c>
      <c r="K85" s="1315"/>
      <c r="L85" s="1328">
        <v>0.35024305555555557</v>
      </c>
      <c r="M85" s="1328">
        <v>0</v>
      </c>
      <c r="N85" s="1315" t="s">
        <v>21</v>
      </c>
      <c r="O85" s="1315">
        <v>0</v>
      </c>
      <c r="P85" s="1316">
        <v>0</v>
      </c>
      <c r="Q85" s="1315"/>
      <c r="R85" s="686"/>
      <c r="S85" s="12">
        <f t="shared" si="4"/>
        <v>1</v>
      </c>
      <c r="T85" s="12" t="str">
        <f t="shared" si="5"/>
        <v/>
      </c>
      <c r="U85" s="12" t="str">
        <f t="shared" si="6"/>
        <v/>
      </c>
      <c r="V85" s="12">
        <f t="shared" si="7"/>
        <v>1</v>
      </c>
      <c r="W85" s="3"/>
    </row>
    <row r="86" spans="1:23" ht="15" customHeight="1" x14ac:dyDescent="0.25">
      <c r="A86" s="1313">
        <v>81</v>
      </c>
      <c r="B86" s="1313">
        <v>22354</v>
      </c>
      <c r="C86" s="1313">
        <v>22354</v>
      </c>
      <c r="D86" s="1313" t="s">
        <v>115</v>
      </c>
      <c r="E86" s="1313" t="s">
        <v>120</v>
      </c>
      <c r="F86" s="1313" t="s">
        <v>23</v>
      </c>
      <c r="G86" s="1313" t="s">
        <v>0</v>
      </c>
      <c r="H86" s="1313" t="s">
        <v>24</v>
      </c>
      <c r="I86" s="1313">
        <v>301</v>
      </c>
      <c r="J86" s="1314" t="s">
        <v>1379</v>
      </c>
      <c r="K86" s="1313"/>
      <c r="L86" s="1327">
        <v>0.35469907407407408</v>
      </c>
      <c r="M86" s="1327">
        <v>0</v>
      </c>
      <c r="N86" s="1313" t="s">
        <v>21</v>
      </c>
      <c r="O86" s="1313">
        <v>0</v>
      </c>
      <c r="P86" s="1314">
        <v>0</v>
      </c>
      <c r="Q86" s="1313"/>
      <c r="R86" s="685"/>
      <c r="S86" s="12">
        <f t="shared" si="4"/>
        <v>1</v>
      </c>
      <c r="T86" s="12" t="str">
        <f t="shared" si="5"/>
        <v/>
      </c>
      <c r="U86" s="12" t="str">
        <f t="shared" si="6"/>
        <v/>
      </c>
      <c r="V86" s="12">
        <f t="shared" si="7"/>
        <v>1</v>
      </c>
      <c r="W86" s="4"/>
    </row>
    <row r="87" spans="1:23" ht="15" customHeight="1" x14ac:dyDescent="0.25">
      <c r="A87" s="1315">
        <v>82</v>
      </c>
      <c r="B87" s="1315">
        <v>22365</v>
      </c>
      <c r="C87" s="1315">
        <v>22365</v>
      </c>
      <c r="D87" s="1315" t="s">
        <v>825</v>
      </c>
      <c r="E87" s="1315" t="s">
        <v>345</v>
      </c>
      <c r="F87" s="1315" t="s">
        <v>23</v>
      </c>
      <c r="G87" s="1315" t="s">
        <v>0</v>
      </c>
      <c r="H87" s="1315" t="s">
        <v>24</v>
      </c>
      <c r="I87" s="1315"/>
      <c r="J87" s="1316" t="s">
        <v>1379</v>
      </c>
      <c r="K87" s="1315"/>
      <c r="L87" s="1328">
        <v>0.39640046296296294</v>
      </c>
      <c r="M87" s="1328">
        <v>0</v>
      </c>
      <c r="N87" s="1315" t="s">
        <v>260</v>
      </c>
      <c r="O87" s="1315">
        <v>30</v>
      </c>
      <c r="P87" s="1316">
        <v>0</v>
      </c>
      <c r="Q87" s="1315"/>
      <c r="R87" s="686"/>
      <c r="S87" s="12">
        <f t="shared" si="4"/>
        <v>1</v>
      </c>
      <c r="T87" s="12" t="str">
        <f t="shared" si="5"/>
        <v/>
      </c>
      <c r="U87" s="12" t="str">
        <f t="shared" si="6"/>
        <v/>
      </c>
      <c r="V87" s="12">
        <f t="shared" si="7"/>
        <v>1</v>
      </c>
      <c r="W87" s="3"/>
    </row>
    <row r="88" spans="1:23" ht="15" customHeight="1" x14ac:dyDescent="0.25">
      <c r="A88" s="1313">
        <v>83</v>
      </c>
      <c r="B88" s="1313">
        <v>22375</v>
      </c>
      <c r="C88" s="1313">
        <v>22375</v>
      </c>
      <c r="D88" s="1313" t="s">
        <v>826</v>
      </c>
      <c r="E88" s="1313" t="s">
        <v>142</v>
      </c>
      <c r="F88" s="1313" t="s">
        <v>117</v>
      </c>
      <c r="G88" s="1313" t="s">
        <v>0</v>
      </c>
      <c r="H88" s="1313" t="s">
        <v>118</v>
      </c>
      <c r="I88" s="1313"/>
      <c r="J88" s="1314" t="s">
        <v>1379</v>
      </c>
      <c r="K88" s="1313"/>
      <c r="L88" s="1327">
        <v>0.34589120370370369</v>
      </c>
      <c r="M88" s="1327">
        <v>0</v>
      </c>
      <c r="N88" s="1313" t="s">
        <v>21</v>
      </c>
      <c r="O88" s="1313">
        <v>0</v>
      </c>
      <c r="P88" s="1314">
        <v>0</v>
      </c>
      <c r="Q88" s="1313"/>
      <c r="R88" s="685"/>
      <c r="S88" s="12">
        <f t="shared" si="4"/>
        <v>1</v>
      </c>
      <c r="T88" s="12" t="str">
        <f t="shared" si="5"/>
        <v/>
      </c>
      <c r="U88" s="12" t="str">
        <f t="shared" si="6"/>
        <v/>
      </c>
      <c r="V88" s="12">
        <f t="shared" si="7"/>
        <v>1</v>
      </c>
      <c r="W88" s="4"/>
    </row>
    <row r="89" spans="1:23" ht="15" customHeight="1" x14ac:dyDescent="0.25">
      <c r="A89" s="1315">
        <v>84</v>
      </c>
      <c r="B89" s="1315">
        <v>22411</v>
      </c>
      <c r="C89" s="1315">
        <v>22411</v>
      </c>
      <c r="D89" s="1315" t="s">
        <v>827</v>
      </c>
      <c r="E89" s="1315" t="s">
        <v>194</v>
      </c>
      <c r="F89" s="1315" t="s">
        <v>110</v>
      </c>
      <c r="G89" s="1315" t="s">
        <v>0</v>
      </c>
      <c r="H89" s="1315" t="s">
        <v>111</v>
      </c>
      <c r="I89" s="1315"/>
      <c r="J89" s="1316" t="s">
        <v>1379</v>
      </c>
      <c r="K89" s="1315"/>
      <c r="L89" s="1328">
        <v>0.35289351851851852</v>
      </c>
      <c r="M89" s="1328">
        <v>0</v>
      </c>
      <c r="N89" s="1315" t="s">
        <v>21</v>
      </c>
      <c r="O89" s="1315">
        <v>0</v>
      </c>
      <c r="P89" s="1316">
        <v>0</v>
      </c>
      <c r="Q89" s="1315"/>
      <c r="R89" s="686"/>
      <c r="S89" s="12">
        <f t="shared" si="4"/>
        <v>1</v>
      </c>
      <c r="T89" s="12" t="str">
        <f t="shared" si="5"/>
        <v/>
      </c>
      <c r="U89" s="12" t="str">
        <f t="shared" si="6"/>
        <v/>
      </c>
      <c r="V89" s="12">
        <f t="shared" si="7"/>
        <v>1</v>
      </c>
      <c r="W89" s="3"/>
    </row>
    <row r="90" spans="1:23" ht="15" customHeight="1" x14ac:dyDescent="0.25">
      <c r="A90" s="1313">
        <v>85</v>
      </c>
      <c r="B90" s="1313">
        <v>22415</v>
      </c>
      <c r="C90" s="1313">
        <v>22415</v>
      </c>
      <c r="D90" s="1313" t="s">
        <v>358</v>
      </c>
      <c r="E90" s="1313" t="s">
        <v>122</v>
      </c>
      <c r="F90" s="1313" t="s">
        <v>23</v>
      </c>
      <c r="G90" s="1313" t="s">
        <v>0</v>
      </c>
      <c r="H90" s="1313" t="s">
        <v>24</v>
      </c>
      <c r="I90" s="1313"/>
      <c r="J90" s="1314" t="s">
        <v>1379</v>
      </c>
      <c r="K90" s="1313"/>
      <c r="L90" s="1327">
        <v>0</v>
      </c>
      <c r="M90" s="1327">
        <v>0</v>
      </c>
      <c r="N90" s="1313" t="s">
        <v>673</v>
      </c>
      <c r="O90" s="1313">
        <v>0</v>
      </c>
      <c r="P90" s="1314">
        <v>0</v>
      </c>
      <c r="Q90" s="1313"/>
      <c r="R90" s="685"/>
      <c r="S90" s="12">
        <f t="shared" si="4"/>
        <v>1</v>
      </c>
      <c r="T90" s="12" t="str">
        <f t="shared" si="5"/>
        <v/>
      </c>
      <c r="U90" s="12" t="str">
        <f t="shared" si="6"/>
        <v/>
      </c>
      <c r="V90" s="12">
        <f t="shared" si="7"/>
        <v>1</v>
      </c>
      <c r="W90" s="4"/>
    </row>
    <row r="91" spans="1:23" ht="15" customHeight="1" x14ac:dyDescent="0.25">
      <c r="A91" s="1315">
        <v>86</v>
      </c>
      <c r="B91" s="1315">
        <v>22417</v>
      </c>
      <c r="C91" s="1315">
        <v>22417</v>
      </c>
      <c r="D91" s="1315" t="s">
        <v>828</v>
      </c>
      <c r="E91" s="1315" t="s">
        <v>142</v>
      </c>
      <c r="F91" s="1315" t="s">
        <v>117</v>
      </c>
      <c r="G91" s="1315" t="s">
        <v>0</v>
      </c>
      <c r="H91" s="1315" t="s">
        <v>118</v>
      </c>
      <c r="I91" s="1315"/>
      <c r="J91" s="1316" t="s">
        <v>1379</v>
      </c>
      <c r="K91" s="1315"/>
      <c r="L91" s="1328">
        <v>0.34070601851851851</v>
      </c>
      <c r="M91" s="1328">
        <v>0</v>
      </c>
      <c r="N91" s="1315" t="s">
        <v>21</v>
      </c>
      <c r="O91" s="1315">
        <v>0</v>
      </c>
      <c r="P91" s="1316">
        <v>0</v>
      </c>
      <c r="Q91" s="1315"/>
      <c r="R91" s="686"/>
      <c r="S91" s="12">
        <f t="shared" si="4"/>
        <v>1</v>
      </c>
      <c r="T91" s="12" t="str">
        <f t="shared" si="5"/>
        <v/>
      </c>
      <c r="U91" s="12" t="str">
        <f t="shared" si="6"/>
        <v/>
      </c>
      <c r="V91" s="12">
        <f t="shared" si="7"/>
        <v>1</v>
      </c>
      <c r="W91" s="3"/>
    </row>
    <row r="92" spans="1:23" ht="15" customHeight="1" x14ac:dyDescent="0.25">
      <c r="A92" s="1313">
        <v>87</v>
      </c>
      <c r="B92" s="1313">
        <v>22540</v>
      </c>
      <c r="C92" s="1313">
        <v>22540</v>
      </c>
      <c r="D92" s="1313" t="s">
        <v>829</v>
      </c>
      <c r="E92" s="1313" t="s">
        <v>142</v>
      </c>
      <c r="F92" s="1313" t="s">
        <v>123</v>
      </c>
      <c r="G92" s="1313" t="s">
        <v>0</v>
      </c>
      <c r="H92" s="1313" t="s">
        <v>155</v>
      </c>
      <c r="I92" s="1313"/>
      <c r="J92" s="1314" t="s">
        <v>1379</v>
      </c>
      <c r="K92" s="1313"/>
      <c r="L92" s="1327">
        <v>0</v>
      </c>
      <c r="M92" s="1327">
        <v>0</v>
      </c>
      <c r="N92" s="1313" t="s">
        <v>25</v>
      </c>
      <c r="O92" s="1313">
        <v>0</v>
      </c>
      <c r="P92" s="1314">
        <v>0</v>
      </c>
      <c r="Q92" s="1313"/>
      <c r="R92" s="685"/>
      <c r="S92" s="12" t="str">
        <f t="shared" si="4"/>
        <v/>
      </c>
      <c r="T92" s="12">
        <f t="shared" si="5"/>
        <v>1</v>
      </c>
      <c r="U92" s="12" t="str">
        <f t="shared" si="6"/>
        <v/>
      </c>
      <c r="V92" s="12">
        <f t="shared" si="7"/>
        <v>1</v>
      </c>
      <c r="W92" s="4"/>
    </row>
    <row r="93" spans="1:23" ht="15" customHeight="1" x14ac:dyDescent="0.25">
      <c r="A93" s="1315">
        <v>88</v>
      </c>
      <c r="B93" s="1315">
        <v>22881</v>
      </c>
      <c r="C93" s="1315">
        <v>22881</v>
      </c>
      <c r="D93" s="1315" t="s">
        <v>400</v>
      </c>
      <c r="E93" s="1315" t="s">
        <v>122</v>
      </c>
      <c r="F93" s="1315" t="s">
        <v>23</v>
      </c>
      <c r="G93" s="1315" t="s">
        <v>0</v>
      </c>
      <c r="H93" s="1315" t="s">
        <v>24</v>
      </c>
      <c r="I93" s="1315">
        <v>301</v>
      </c>
      <c r="J93" s="1316" t="s">
        <v>1379</v>
      </c>
      <c r="K93" s="1315"/>
      <c r="L93" s="1328">
        <v>0.34451388888888884</v>
      </c>
      <c r="M93" s="1328">
        <v>0</v>
      </c>
      <c r="N93" s="1315" t="s">
        <v>21</v>
      </c>
      <c r="O93" s="1315">
        <v>0</v>
      </c>
      <c r="P93" s="1316">
        <v>0</v>
      </c>
      <c r="Q93" s="1315"/>
      <c r="R93" s="686"/>
      <c r="S93" s="12">
        <f t="shared" si="4"/>
        <v>1</v>
      </c>
      <c r="T93" s="12" t="str">
        <f t="shared" si="5"/>
        <v/>
      </c>
      <c r="U93" s="12" t="str">
        <f t="shared" si="6"/>
        <v/>
      </c>
      <c r="V93" s="12">
        <f t="shared" si="7"/>
        <v>1</v>
      </c>
      <c r="W93" s="3"/>
    </row>
    <row r="94" spans="1:23" ht="15" customHeight="1" x14ac:dyDescent="0.25">
      <c r="A94" s="1313">
        <v>89</v>
      </c>
      <c r="B94" s="1313">
        <v>22890</v>
      </c>
      <c r="C94" s="1313">
        <v>22890</v>
      </c>
      <c r="D94" s="1313" t="s">
        <v>401</v>
      </c>
      <c r="E94" s="1313" t="s">
        <v>120</v>
      </c>
      <c r="F94" s="1313" t="s">
        <v>23</v>
      </c>
      <c r="G94" s="1313" t="s">
        <v>0</v>
      </c>
      <c r="H94" s="1313" t="s">
        <v>24</v>
      </c>
      <c r="I94" s="1313">
        <v>304</v>
      </c>
      <c r="J94" s="1314" t="s">
        <v>1379</v>
      </c>
      <c r="K94" s="1313"/>
      <c r="L94" s="1327">
        <v>0.35312499999999997</v>
      </c>
      <c r="M94" s="1327">
        <v>0</v>
      </c>
      <c r="N94" s="1313" t="s">
        <v>21</v>
      </c>
      <c r="O94" s="1313">
        <v>0</v>
      </c>
      <c r="P94" s="1314">
        <v>0</v>
      </c>
      <c r="Q94" s="1313"/>
      <c r="R94" s="685"/>
      <c r="S94" s="12">
        <f t="shared" si="4"/>
        <v>1</v>
      </c>
      <c r="T94" s="12" t="str">
        <f t="shared" si="5"/>
        <v/>
      </c>
      <c r="U94" s="12" t="str">
        <f t="shared" si="6"/>
        <v/>
      </c>
      <c r="V94" s="12">
        <f t="shared" si="7"/>
        <v>1</v>
      </c>
      <c r="W94" s="4"/>
    </row>
    <row r="95" spans="1:23" ht="15" customHeight="1" x14ac:dyDescent="0.25">
      <c r="A95" s="1315">
        <v>90</v>
      </c>
      <c r="B95" s="1315">
        <v>22891</v>
      </c>
      <c r="C95" s="1315">
        <v>22891</v>
      </c>
      <c r="D95" s="1315" t="s">
        <v>830</v>
      </c>
      <c r="E95" s="1315" t="s">
        <v>142</v>
      </c>
      <c r="F95" s="1315" t="s">
        <v>23</v>
      </c>
      <c r="G95" s="1315" t="s">
        <v>0</v>
      </c>
      <c r="H95" s="1315" t="s">
        <v>53</v>
      </c>
      <c r="I95" s="1315"/>
      <c r="J95" s="1316" t="s">
        <v>1379</v>
      </c>
      <c r="K95" s="1315"/>
      <c r="L95" s="1328">
        <v>0.35465277777777776</v>
      </c>
      <c r="M95" s="1328">
        <v>0</v>
      </c>
      <c r="N95" s="1315" t="s">
        <v>21</v>
      </c>
      <c r="O95" s="1315">
        <v>0</v>
      </c>
      <c r="P95" s="1316">
        <v>0</v>
      </c>
      <c r="Q95" s="1315"/>
      <c r="R95" s="686"/>
      <c r="S95" s="12">
        <f t="shared" si="4"/>
        <v>1</v>
      </c>
      <c r="T95" s="12" t="str">
        <f t="shared" si="5"/>
        <v/>
      </c>
      <c r="U95" s="12" t="str">
        <f t="shared" si="6"/>
        <v/>
      </c>
      <c r="V95" s="12">
        <f t="shared" si="7"/>
        <v>1</v>
      </c>
      <c r="W95" s="3"/>
    </row>
    <row r="96" spans="1:23" ht="15" customHeight="1" x14ac:dyDescent="0.25">
      <c r="A96" s="1313">
        <v>91</v>
      </c>
      <c r="B96" s="1313">
        <v>22895</v>
      </c>
      <c r="C96" s="1313">
        <v>22895</v>
      </c>
      <c r="D96" s="1313" t="s">
        <v>402</v>
      </c>
      <c r="E96" s="1313" t="s">
        <v>127</v>
      </c>
      <c r="F96" s="1313" t="s">
        <v>50</v>
      </c>
      <c r="G96" s="1313" t="s">
        <v>0</v>
      </c>
      <c r="H96" s="1313" t="s">
        <v>24</v>
      </c>
      <c r="I96" s="1313">
        <v>305</v>
      </c>
      <c r="J96" s="1314" t="s">
        <v>1379</v>
      </c>
      <c r="K96" s="1313"/>
      <c r="L96" s="1327">
        <v>0.35555555555555557</v>
      </c>
      <c r="M96" s="1327">
        <v>0</v>
      </c>
      <c r="N96" s="1313" t="s">
        <v>21</v>
      </c>
      <c r="O96" s="1313">
        <v>0</v>
      </c>
      <c r="P96" s="1314">
        <v>0</v>
      </c>
      <c r="Q96" s="1313"/>
      <c r="R96" s="685"/>
      <c r="S96" s="12">
        <f t="shared" si="4"/>
        <v>1</v>
      </c>
      <c r="T96" s="12" t="str">
        <f t="shared" si="5"/>
        <v/>
      </c>
      <c r="U96" s="12" t="str">
        <f t="shared" si="6"/>
        <v/>
      </c>
      <c r="V96" s="12">
        <f t="shared" si="7"/>
        <v>1</v>
      </c>
      <c r="W96" s="4"/>
    </row>
    <row r="97" spans="1:23" ht="15" customHeight="1" x14ac:dyDescent="0.25">
      <c r="A97" s="1315">
        <v>92</v>
      </c>
      <c r="B97" s="1315">
        <v>22896</v>
      </c>
      <c r="C97" s="1315">
        <v>22896</v>
      </c>
      <c r="D97" s="1315" t="s">
        <v>403</v>
      </c>
      <c r="E97" s="1315" t="s">
        <v>120</v>
      </c>
      <c r="F97" s="1315" t="s">
        <v>23</v>
      </c>
      <c r="G97" s="1315" t="s">
        <v>0</v>
      </c>
      <c r="H97" s="1315" t="s">
        <v>24</v>
      </c>
      <c r="I97" s="1315">
        <v>305</v>
      </c>
      <c r="J97" s="1316" t="s">
        <v>1379</v>
      </c>
      <c r="K97" s="1315"/>
      <c r="L97" s="1328">
        <v>0.35625000000000001</v>
      </c>
      <c r="M97" s="1328">
        <v>0</v>
      </c>
      <c r="N97" s="1315" t="s">
        <v>21</v>
      </c>
      <c r="O97" s="1315">
        <v>0</v>
      </c>
      <c r="P97" s="1316">
        <v>0</v>
      </c>
      <c r="Q97" s="1315"/>
      <c r="R97" s="686"/>
      <c r="S97" s="12">
        <f t="shared" si="4"/>
        <v>1</v>
      </c>
      <c r="T97" s="12" t="str">
        <f t="shared" si="5"/>
        <v/>
      </c>
      <c r="U97" s="12" t="str">
        <f t="shared" si="6"/>
        <v/>
      </c>
      <c r="V97" s="12">
        <f t="shared" si="7"/>
        <v>1</v>
      </c>
      <c r="W97" s="3"/>
    </row>
    <row r="98" spans="1:23" ht="15" customHeight="1" x14ac:dyDescent="0.25">
      <c r="A98" s="1313">
        <v>93</v>
      </c>
      <c r="B98" s="1313">
        <v>22898</v>
      </c>
      <c r="C98" s="1313">
        <v>22898</v>
      </c>
      <c r="D98" s="1313" t="s">
        <v>404</v>
      </c>
      <c r="E98" s="1313" t="s">
        <v>122</v>
      </c>
      <c r="F98" s="1313" t="s">
        <v>23</v>
      </c>
      <c r="G98" s="1313" t="s">
        <v>0</v>
      </c>
      <c r="H98" s="1313" t="s">
        <v>24</v>
      </c>
      <c r="I98" s="1313">
        <v>306</v>
      </c>
      <c r="J98" s="1314" t="s">
        <v>1379</v>
      </c>
      <c r="K98" s="1313"/>
      <c r="L98" s="1327">
        <v>0.35273148148148148</v>
      </c>
      <c r="M98" s="1327">
        <v>0</v>
      </c>
      <c r="N98" s="1313" t="s">
        <v>21</v>
      </c>
      <c r="O98" s="1313">
        <v>0</v>
      </c>
      <c r="P98" s="1314">
        <v>0</v>
      </c>
      <c r="Q98" s="1313"/>
      <c r="R98" s="685"/>
      <c r="S98" s="12">
        <f t="shared" si="4"/>
        <v>1</v>
      </c>
      <c r="T98" s="12" t="str">
        <f t="shared" si="5"/>
        <v/>
      </c>
      <c r="U98" s="12" t="str">
        <f t="shared" si="6"/>
        <v/>
      </c>
      <c r="V98" s="12">
        <f t="shared" si="7"/>
        <v>1</v>
      </c>
      <c r="W98" s="4"/>
    </row>
    <row r="99" spans="1:23" ht="15" customHeight="1" x14ac:dyDescent="0.25">
      <c r="A99" s="1315">
        <v>94</v>
      </c>
      <c r="B99" s="1315">
        <v>23485</v>
      </c>
      <c r="C99" s="1315">
        <v>23485</v>
      </c>
      <c r="D99" s="1315" t="s">
        <v>831</v>
      </c>
      <c r="E99" s="1315" t="s">
        <v>122</v>
      </c>
      <c r="F99" s="1315" t="s">
        <v>123</v>
      </c>
      <c r="G99" s="1315" t="s">
        <v>0</v>
      </c>
      <c r="H99" s="1315" t="s">
        <v>124</v>
      </c>
      <c r="I99" s="1315"/>
      <c r="J99" s="1316" t="s">
        <v>1379</v>
      </c>
      <c r="K99" s="1315"/>
      <c r="L99" s="1328">
        <v>0.35070601851851851</v>
      </c>
      <c r="M99" s="1328">
        <v>0</v>
      </c>
      <c r="N99" s="1315" t="s">
        <v>21</v>
      </c>
      <c r="O99" s="1315">
        <v>0</v>
      </c>
      <c r="P99" s="1316">
        <v>0</v>
      </c>
      <c r="Q99" s="1315"/>
      <c r="R99" s="686"/>
      <c r="S99" s="12">
        <f t="shared" si="4"/>
        <v>1</v>
      </c>
      <c r="T99" s="12" t="str">
        <f t="shared" si="5"/>
        <v/>
      </c>
      <c r="U99" s="12" t="str">
        <f t="shared" si="6"/>
        <v/>
      </c>
      <c r="V99" s="12">
        <f t="shared" si="7"/>
        <v>1</v>
      </c>
      <c r="W99" s="3"/>
    </row>
    <row r="100" spans="1:23" ht="15" customHeight="1" x14ac:dyDescent="0.25">
      <c r="A100" s="1313">
        <v>95</v>
      </c>
      <c r="B100" s="1313">
        <v>23488</v>
      </c>
      <c r="C100" s="1313">
        <v>23488</v>
      </c>
      <c r="D100" s="1313" t="s">
        <v>436</v>
      </c>
      <c r="E100" s="1313" t="s">
        <v>122</v>
      </c>
      <c r="F100" s="1313" t="s">
        <v>23</v>
      </c>
      <c r="G100" s="1313" t="s">
        <v>0</v>
      </c>
      <c r="H100" s="1313" t="s">
        <v>24</v>
      </c>
      <c r="I100" s="1313">
        <v>302</v>
      </c>
      <c r="J100" s="1314" t="s">
        <v>1379</v>
      </c>
      <c r="K100" s="1313"/>
      <c r="L100" s="1327">
        <v>0</v>
      </c>
      <c r="M100" s="1327">
        <v>0</v>
      </c>
      <c r="N100" s="1313" t="s">
        <v>673</v>
      </c>
      <c r="O100" s="1313">
        <v>0</v>
      </c>
      <c r="P100" s="1314">
        <v>0</v>
      </c>
      <c r="Q100" s="1313"/>
      <c r="R100" s="685"/>
      <c r="S100" s="12">
        <f t="shared" si="4"/>
        <v>1</v>
      </c>
      <c r="T100" s="12" t="str">
        <f t="shared" si="5"/>
        <v/>
      </c>
      <c r="U100" s="12" t="str">
        <f t="shared" si="6"/>
        <v/>
      </c>
      <c r="V100" s="12">
        <f t="shared" si="7"/>
        <v>1</v>
      </c>
      <c r="W100" s="4"/>
    </row>
    <row r="101" spans="1:23" ht="15" customHeight="1" x14ac:dyDescent="0.25">
      <c r="A101" s="1315">
        <v>96</v>
      </c>
      <c r="B101" s="1315">
        <v>23491</v>
      </c>
      <c r="C101" s="1315">
        <v>23491</v>
      </c>
      <c r="D101" s="1315" t="s">
        <v>832</v>
      </c>
      <c r="E101" s="1315" t="s">
        <v>463</v>
      </c>
      <c r="F101" s="1315" t="s">
        <v>50</v>
      </c>
      <c r="G101" s="1315" t="s">
        <v>0</v>
      </c>
      <c r="H101" s="1315" t="s">
        <v>24</v>
      </c>
      <c r="I101" s="1315"/>
      <c r="J101" s="1316" t="s">
        <v>1379</v>
      </c>
      <c r="K101" s="1315"/>
      <c r="L101" s="1328">
        <v>0.35189814814814818</v>
      </c>
      <c r="M101" s="1328">
        <v>0</v>
      </c>
      <c r="N101" s="1315" t="s">
        <v>21</v>
      </c>
      <c r="O101" s="1315">
        <v>0</v>
      </c>
      <c r="P101" s="1316">
        <v>0</v>
      </c>
      <c r="Q101" s="1315"/>
      <c r="R101" s="686"/>
      <c r="S101" s="12">
        <f t="shared" si="4"/>
        <v>1</v>
      </c>
      <c r="T101" s="12" t="str">
        <f t="shared" si="5"/>
        <v/>
      </c>
      <c r="U101" s="12" t="str">
        <f t="shared" si="6"/>
        <v/>
      </c>
      <c r="V101" s="12">
        <f t="shared" si="7"/>
        <v>1</v>
      </c>
      <c r="W101" s="3"/>
    </row>
    <row r="102" spans="1:23" ht="15" customHeight="1" x14ac:dyDescent="0.25">
      <c r="A102" s="1313">
        <v>97</v>
      </c>
      <c r="B102" s="1313">
        <v>23581</v>
      </c>
      <c r="C102" s="1313">
        <v>23581</v>
      </c>
      <c r="D102" s="1313" t="s">
        <v>833</v>
      </c>
      <c r="E102" s="1313" t="s">
        <v>239</v>
      </c>
      <c r="F102" s="1313" t="s">
        <v>123</v>
      </c>
      <c r="G102" s="1313" t="s">
        <v>0</v>
      </c>
      <c r="H102" s="1313" t="s">
        <v>124</v>
      </c>
      <c r="I102" s="1313"/>
      <c r="J102" s="1314" t="s">
        <v>1379</v>
      </c>
      <c r="K102" s="1313"/>
      <c r="L102" s="1327">
        <v>0</v>
      </c>
      <c r="M102" s="1327">
        <v>0</v>
      </c>
      <c r="N102" s="1313" t="s">
        <v>673</v>
      </c>
      <c r="O102" s="1313">
        <v>0</v>
      </c>
      <c r="P102" s="1314">
        <v>0</v>
      </c>
      <c r="Q102" s="1313"/>
      <c r="R102" s="685"/>
      <c r="S102" s="12">
        <f t="shared" si="4"/>
        <v>1</v>
      </c>
      <c r="T102" s="12" t="str">
        <f t="shared" si="5"/>
        <v/>
      </c>
      <c r="U102" s="12" t="str">
        <f t="shared" si="6"/>
        <v/>
      </c>
      <c r="V102" s="12">
        <f t="shared" si="7"/>
        <v>1</v>
      </c>
      <c r="W102" s="4"/>
    </row>
    <row r="103" spans="1:23" ht="15" customHeight="1" x14ac:dyDescent="0.25">
      <c r="A103" s="1315">
        <v>98</v>
      </c>
      <c r="B103" s="1315">
        <v>23594</v>
      </c>
      <c r="C103" s="1315">
        <v>23594</v>
      </c>
      <c r="D103" s="1315" t="s">
        <v>834</v>
      </c>
      <c r="E103" s="1315" t="s">
        <v>464</v>
      </c>
      <c r="F103" s="1315" t="s">
        <v>23</v>
      </c>
      <c r="G103" s="1315" t="s">
        <v>0</v>
      </c>
      <c r="H103" s="1315" t="s">
        <v>24</v>
      </c>
      <c r="I103" s="1315"/>
      <c r="J103" s="1316" t="s">
        <v>1379</v>
      </c>
      <c r="K103" s="1315"/>
      <c r="L103" s="1328">
        <v>0.34540509259259261</v>
      </c>
      <c r="M103" s="1328">
        <v>0</v>
      </c>
      <c r="N103" s="1315" t="s">
        <v>21</v>
      </c>
      <c r="O103" s="1315">
        <v>0</v>
      </c>
      <c r="P103" s="1316">
        <v>0</v>
      </c>
      <c r="Q103" s="1315"/>
      <c r="R103" s="686"/>
      <c r="S103" s="12">
        <f t="shared" si="4"/>
        <v>1</v>
      </c>
      <c r="T103" s="12" t="str">
        <f t="shared" si="5"/>
        <v/>
      </c>
      <c r="U103" s="12" t="str">
        <f t="shared" si="6"/>
        <v/>
      </c>
      <c r="V103" s="12">
        <f t="shared" si="7"/>
        <v>1</v>
      </c>
      <c r="W103" s="3"/>
    </row>
    <row r="104" spans="1:23" ht="15" customHeight="1" x14ac:dyDescent="0.25">
      <c r="A104" s="1313">
        <v>99</v>
      </c>
      <c r="B104" s="1313">
        <v>23683</v>
      </c>
      <c r="C104" s="1313">
        <v>23683</v>
      </c>
      <c r="D104" s="1313" t="s">
        <v>835</v>
      </c>
      <c r="E104" s="1313" t="s">
        <v>122</v>
      </c>
      <c r="F104" s="1313" t="s">
        <v>23</v>
      </c>
      <c r="G104" s="1313" t="s">
        <v>0</v>
      </c>
      <c r="H104" s="1313" t="s">
        <v>53</v>
      </c>
      <c r="I104" s="1313"/>
      <c r="J104" s="1314" t="s">
        <v>1379</v>
      </c>
      <c r="K104" s="1313"/>
      <c r="L104" s="1327">
        <v>0.35475694444444444</v>
      </c>
      <c r="M104" s="1327">
        <v>0</v>
      </c>
      <c r="N104" s="1313" t="s">
        <v>21</v>
      </c>
      <c r="O104" s="1313">
        <v>0</v>
      </c>
      <c r="P104" s="1314">
        <v>0</v>
      </c>
      <c r="Q104" s="1313"/>
      <c r="R104" s="685"/>
      <c r="S104" s="12">
        <f t="shared" si="4"/>
        <v>1</v>
      </c>
      <c r="T104" s="12" t="str">
        <f t="shared" si="5"/>
        <v/>
      </c>
      <c r="U104" s="12" t="str">
        <f t="shared" si="6"/>
        <v/>
      </c>
      <c r="V104" s="12">
        <f t="shared" si="7"/>
        <v>1</v>
      </c>
      <c r="W104" s="4"/>
    </row>
    <row r="105" spans="1:23" ht="15" customHeight="1" x14ac:dyDescent="0.25">
      <c r="A105" s="1315">
        <v>100</v>
      </c>
      <c r="B105" s="1315">
        <v>23694</v>
      </c>
      <c r="C105" s="1315">
        <v>23694</v>
      </c>
      <c r="D105" s="1315" t="s">
        <v>462</v>
      </c>
      <c r="E105" s="1315" t="s">
        <v>127</v>
      </c>
      <c r="F105" s="1315" t="s">
        <v>50</v>
      </c>
      <c r="G105" s="1315" t="s">
        <v>0</v>
      </c>
      <c r="H105" s="1315" t="s">
        <v>24</v>
      </c>
      <c r="I105" s="1315">
        <v>303</v>
      </c>
      <c r="J105" s="1316" t="s">
        <v>1379</v>
      </c>
      <c r="K105" s="1315"/>
      <c r="L105" s="1328">
        <v>0.35030092592592593</v>
      </c>
      <c r="M105" s="1328">
        <v>0</v>
      </c>
      <c r="N105" s="1315" t="s">
        <v>21</v>
      </c>
      <c r="O105" s="1315">
        <v>0</v>
      </c>
      <c r="P105" s="1316">
        <v>0</v>
      </c>
      <c r="Q105" s="1315"/>
      <c r="R105" s="686"/>
      <c r="S105" s="12">
        <f t="shared" si="4"/>
        <v>1</v>
      </c>
      <c r="T105" s="12" t="str">
        <f t="shared" si="5"/>
        <v/>
      </c>
      <c r="U105" s="12" t="str">
        <f t="shared" si="6"/>
        <v/>
      </c>
      <c r="V105" s="12">
        <f t="shared" si="7"/>
        <v>1</v>
      </c>
      <c r="W105" s="3"/>
    </row>
    <row r="106" spans="1:23" ht="15" customHeight="1" x14ac:dyDescent="0.25">
      <c r="A106" s="1313">
        <v>101</v>
      </c>
      <c r="B106" s="1313">
        <v>23700</v>
      </c>
      <c r="C106" s="1313">
        <v>23700</v>
      </c>
      <c r="D106" s="1313" t="s">
        <v>836</v>
      </c>
      <c r="E106" s="1313" t="s">
        <v>114</v>
      </c>
      <c r="F106" s="1313" t="s">
        <v>23</v>
      </c>
      <c r="G106" s="1313" t="s">
        <v>0</v>
      </c>
      <c r="H106" s="1313" t="s">
        <v>58</v>
      </c>
      <c r="I106" s="1313"/>
      <c r="J106" s="1314" t="s">
        <v>1379</v>
      </c>
      <c r="K106" s="1313"/>
      <c r="L106" s="1327">
        <v>0.35416666666666669</v>
      </c>
      <c r="M106" s="1327">
        <v>0</v>
      </c>
      <c r="N106" s="1313" t="s">
        <v>21</v>
      </c>
      <c r="O106" s="1313">
        <v>0</v>
      </c>
      <c r="P106" s="1314">
        <v>0</v>
      </c>
      <c r="Q106" s="1313"/>
      <c r="R106" s="685"/>
      <c r="S106" s="12">
        <f t="shared" si="4"/>
        <v>1</v>
      </c>
      <c r="T106" s="12" t="str">
        <f t="shared" si="5"/>
        <v/>
      </c>
      <c r="U106" s="12" t="str">
        <f t="shared" si="6"/>
        <v/>
      </c>
      <c r="V106" s="12">
        <f t="shared" si="7"/>
        <v>1</v>
      </c>
      <c r="W106" s="4"/>
    </row>
    <row r="107" spans="1:23" ht="15" customHeight="1" x14ac:dyDescent="0.25">
      <c r="A107" s="1315">
        <v>102</v>
      </c>
      <c r="B107" s="1315">
        <v>24011</v>
      </c>
      <c r="C107" s="1315">
        <v>24011</v>
      </c>
      <c r="D107" s="1315" t="s">
        <v>837</v>
      </c>
      <c r="E107" s="1315" t="s">
        <v>142</v>
      </c>
      <c r="F107" s="1315" t="s">
        <v>117</v>
      </c>
      <c r="G107" s="1315" t="s">
        <v>0</v>
      </c>
      <c r="H107" s="1315" t="s">
        <v>118</v>
      </c>
      <c r="I107" s="1315"/>
      <c r="J107" s="1316" t="s">
        <v>1379</v>
      </c>
      <c r="K107" s="1315"/>
      <c r="L107" s="1328">
        <v>0.34796296296296297</v>
      </c>
      <c r="M107" s="1328">
        <v>0</v>
      </c>
      <c r="N107" s="1315" t="s">
        <v>21</v>
      </c>
      <c r="O107" s="1315">
        <v>0</v>
      </c>
      <c r="P107" s="1316">
        <v>0</v>
      </c>
      <c r="Q107" s="1315"/>
      <c r="R107" s="686"/>
      <c r="S107" s="12">
        <f t="shared" si="4"/>
        <v>1</v>
      </c>
      <c r="T107" s="12" t="str">
        <f t="shared" si="5"/>
        <v/>
      </c>
      <c r="U107" s="12" t="str">
        <f t="shared" si="6"/>
        <v/>
      </c>
      <c r="V107" s="12">
        <f t="shared" si="7"/>
        <v>1</v>
      </c>
      <c r="W107" s="3"/>
    </row>
    <row r="108" spans="1:23" ht="15" customHeight="1" x14ac:dyDescent="0.25">
      <c r="A108" s="1313">
        <v>103</v>
      </c>
      <c r="B108" s="1313">
        <v>24012</v>
      </c>
      <c r="C108" s="1313">
        <v>24012</v>
      </c>
      <c r="D108" s="1313" t="s">
        <v>838</v>
      </c>
      <c r="E108" s="1313" t="s">
        <v>142</v>
      </c>
      <c r="F108" s="1313" t="s">
        <v>117</v>
      </c>
      <c r="G108" s="1313" t="s">
        <v>0</v>
      </c>
      <c r="H108" s="1313" t="s">
        <v>118</v>
      </c>
      <c r="I108" s="1313"/>
      <c r="J108" s="1314" t="s">
        <v>1379</v>
      </c>
      <c r="K108" s="1313"/>
      <c r="L108" s="1327">
        <v>0.35125000000000001</v>
      </c>
      <c r="M108" s="1327">
        <v>0</v>
      </c>
      <c r="N108" s="1313" t="s">
        <v>21</v>
      </c>
      <c r="O108" s="1313">
        <v>0</v>
      </c>
      <c r="P108" s="1314">
        <v>0</v>
      </c>
      <c r="Q108" s="1313"/>
      <c r="R108" s="685"/>
      <c r="S108" s="12">
        <f t="shared" si="4"/>
        <v>1</v>
      </c>
      <c r="T108" s="12" t="str">
        <f t="shared" si="5"/>
        <v/>
      </c>
      <c r="U108" s="12" t="str">
        <f t="shared" si="6"/>
        <v/>
      </c>
      <c r="V108" s="12">
        <f t="shared" si="7"/>
        <v>1</v>
      </c>
      <c r="W108" s="4"/>
    </row>
    <row r="109" spans="1:23" ht="15" customHeight="1" x14ac:dyDescent="0.25">
      <c r="A109" s="1315">
        <v>104</v>
      </c>
      <c r="B109" s="1315">
        <v>24258</v>
      </c>
      <c r="C109" s="1315">
        <v>24258</v>
      </c>
      <c r="D109" s="1315" t="s">
        <v>839</v>
      </c>
      <c r="E109" s="1315" t="s">
        <v>142</v>
      </c>
      <c r="F109" s="1315" t="s">
        <v>117</v>
      </c>
      <c r="G109" s="1315" t="s">
        <v>0</v>
      </c>
      <c r="H109" s="1315" t="s">
        <v>118</v>
      </c>
      <c r="I109" s="1315"/>
      <c r="J109" s="1316" t="s">
        <v>1379</v>
      </c>
      <c r="K109" s="1315"/>
      <c r="L109" s="1328">
        <v>0.35401620370370374</v>
      </c>
      <c r="M109" s="1328">
        <v>0</v>
      </c>
      <c r="N109" s="1315" t="s">
        <v>21</v>
      </c>
      <c r="O109" s="1315">
        <v>0</v>
      </c>
      <c r="P109" s="1316">
        <v>0</v>
      </c>
      <c r="Q109" s="1315"/>
      <c r="R109" s="686"/>
      <c r="S109" s="12">
        <f t="shared" si="4"/>
        <v>1</v>
      </c>
      <c r="T109" s="12" t="str">
        <f t="shared" si="5"/>
        <v/>
      </c>
      <c r="U109" s="12" t="str">
        <f t="shared" si="6"/>
        <v/>
      </c>
      <c r="V109" s="12">
        <f t="shared" si="7"/>
        <v>1</v>
      </c>
      <c r="W109" s="3"/>
    </row>
    <row r="110" spans="1:23" ht="15" customHeight="1" x14ac:dyDescent="0.25">
      <c r="A110" s="1313">
        <v>105</v>
      </c>
      <c r="B110" s="1313">
        <v>24289</v>
      </c>
      <c r="C110" s="1313">
        <v>24289</v>
      </c>
      <c r="D110" s="1313" t="s">
        <v>840</v>
      </c>
      <c r="E110" s="1313" t="s">
        <v>142</v>
      </c>
      <c r="F110" s="1313" t="s">
        <v>117</v>
      </c>
      <c r="G110" s="1313" t="s">
        <v>0</v>
      </c>
      <c r="H110" s="1313" t="s">
        <v>118</v>
      </c>
      <c r="I110" s="1313"/>
      <c r="J110" s="1314" t="s">
        <v>1379</v>
      </c>
      <c r="K110" s="1313"/>
      <c r="L110" s="1327">
        <v>0.35417824074074072</v>
      </c>
      <c r="M110" s="1327">
        <v>0</v>
      </c>
      <c r="N110" s="1313" t="s">
        <v>21</v>
      </c>
      <c r="O110" s="1313">
        <v>0</v>
      </c>
      <c r="P110" s="1314">
        <v>0</v>
      </c>
      <c r="Q110" s="1313"/>
      <c r="R110" s="685"/>
      <c r="S110" s="12">
        <f t="shared" si="4"/>
        <v>1</v>
      </c>
      <c r="T110" s="12" t="str">
        <f t="shared" si="5"/>
        <v/>
      </c>
      <c r="U110" s="12" t="str">
        <f t="shared" si="6"/>
        <v/>
      </c>
      <c r="V110" s="12">
        <f t="shared" si="7"/>
        <v>1</v>
      </c>
      <c r="W110" s="4"/>
    </row>
    <row r="111" spans="1:23" ht="15" customHeight="1" x14ac:dyDescent="0.25">
      <c r="A111" s="1315">
        <v>106</v>
      </c>
      <c r="B111" s="1315">
        <v>24355</v>
      </c>
      <c r="C111" s="1315">
        <v>24355</v>
      </c>
      <c r="D111" s="1315" t="s">
        <v>188</v>
      </c>
      <c r="E111" s="1315" t="s">
        <v>469</v>
      </c>
      <c r="F111" s="1315" t="s">
        <v>135</v>
      </c>
      <c r="G111" s="1315" t="s">
        <v>0</v>
      </c>
      <c r="H111" s="1315" t="s">
        <v>136</v>
      </c>
      <c r="I111" s="1315"/>
      <c r="J111" s="1316" t="s">
        <v>1379</v>
      </c>
      <c r="K111" s="1315"/>
      <c r="L111" s="1328">
        <v>0.35498842592592594</v>
      </c>
      <c r="M111" s="1328">
        <v>0</v>
      </c>
      <c r="N111" s="1315" t="s">
        <v>21</v>
      </c>
      <c r="O111" s="1315">
        <v>0</v>
      </c>
      <c r="P111" s="1316">
        <v>0</v>
      </c>
      <c r="Q111" s="1315"/>
      <c r="R111" s="686"/>
      <c r="S111" s="12">
        <f t="shared" si="4"/>
        <v>1</v>
      </c>
      <c r="T111" s="12" t="str">
        <f t="shared" si="5"/>
        <v/>
      </c>
      <c r="U111" s="12" t="str">
        <f t="shared" si="6"/>
        <v/>
      </c>
      <c r="V111" s="12">
        <f t="shared" si="7"/>
        <v>1</v>
      </c>
      <c r="W111" s="3"/>
    </row>
    <row r="112" spans="1:23" ht="15" customHeight="1" x14ac:dyDescent="0.25">
      <c r="A112" s="1313">
        <v>107</v>
      </c>
      <c r="B112" s="1313">
        <v>24333</v>
      </c>
      <c r="C112" s="1313">
        <v>24333</v>
      </c>
      <c r="D112" s="1313" t="s">
        <v>841</v>
      </c>
      <c r="E112" s="1313" t="s">
        <v>575</v>
      </c>
      <c r="F112" s="1313" t="s">
        <v>117</v>
      </c>
      <c r="G112" s="1313" t="s">
        <v>0</v>
      </c>
      <c r="H112" s="1313" t="s">
        <v>137</v>
      </c>
      <c r="I112" s="1313"/>
      <c r="J112" s="1314" t="s">
        <v>1379</v>
      </c>
      <c r="K112" s="1313"/>
      <c r="L112" s="1327">
        <v>0.34273148148148147</v>
      </c>
      <c r="M112" s="1327">
        <v>0</v>
      </c>
      <c r="N112" s="1313" t="s">
        <v>21</v>
      </c>
      <c r="O112" s="1313">
        <v>0</v>
      </c>
      <c r="P112" s="1314">
        <v>0</v>
      </c>
      <c r="Q112" s="1313"/>
      <c r="R112" s="685"/>
      <c r="S112" s="12">
        <f t="shared" si="4"/>
        <v>1</v>
      </c>
      <c r="T112" s="12" t="str">
        <f t="shared" si="5"/>
        <v/>
      </c>
      <c r="U112" s="12" t="str">
        <f t="shared" si="6"/>
        <v/>
      </c>
      <c r="V112" s="12">
        <f t="shared" si="7"/>
        <v>1</v>
      </c>
      <c r="W112" s="4"/>
    </row>
    <row r="113" spans="1:23" ht="15" customHeight="1" x14ac:dyDescent="0.25">
      <c r="A113" s="1315">
        <v>108</v>
      </c>
      <c r="B113" s="1315">
        <v>24526</v>
      </c>
      <c r="C113" s="1315">
        <v>24526</v>
      </c>
      <c r="D113" s="1315" t="s">
        <v>842</v>
      </c>
      <c r="E113" s="1315" t="s">
        <v>354</v>
      </c>
      <c r="F113" s="1315" t="s">
        <v>130</v>
      </c>
      <c r="G113" s="1315" t="s">
        <v>0</v>
      </c>
      <c r="H113" s="1315" t="s">
        <v>131</v>
      </c>
      <c r="I113" s="1315"/>
      <c r="J113" s="1316" t="s">
        <v>1379</v>
      </c>
      <c r="K113" s="1315"/>
      <c r="L113" s="1328">
        <v>0.35422453703703699</v>
      </c>
      <c r="M113" s="1328">
        <v>0</v>
      </c>
      <c r="N113" s="1315" t="s">
        <v>21</v>
      </c>
      <c r="O113" s="1315">
        <v>0</v>
      </c>
      <c r="P113" s="1316">
        <v>0</v>
      </c>
      <c r="Q113" s="1315"/>
      <c r="R113" s="686"/>
      <c r="S113" s="12">
        <f t="shared" si="4"/>
        <v>1</v>
      </c>
      <c r="T113" s="12" t="str">
        <f t="shared" si="5"/>
        <v/>
      </c>
      <c r="U113" s="12" t="str">
        <f t="shared" si="6"/>
        <v/>
      </c>
      <c r="V113" s="12">
        <f t="shared" si="7"/>
        <v>1</v>
      </c>
      <c r="W113" s="3"/>
    </row>
    <row r="114" spans="1:23" ht="15" customHeight="1" x14ac:dyDescent="0.25">
      <c r="A114" s="1313">
        <v>109</v>
      </c>
      <c r="B114" s="1313">
        <v>24829</v>
      </c>
      <c r="C114" s="1313">
        <v>24829</v>
      </c>
      <c r="D114" s="1313" t="s">
        <v>843</v>
      </c>
      <c r="E114" s="1313" t="s">
        <v>463</v>
      </c>
      <c r="F114" s="1313" t="s">
        <v>50</v>
      </c>
      <c r="G114" s="1313" t="s">
        <v>0</v>
      </c>
      <c r="H114" s="1313" t="s">
        <v>58</v>
      </c>
      <c r="I114" s="1313"/>
      <c r="J114" s="1314" t="s">
        <v>1379</v>
      </c>
      <c r="K114" s="1313"/>
      <c r="L114" s="1327">
        <v>0.35413194444444446</v>
      </c>
      <c r="M114" s="1327">
        <v>0</v>
      </c>
      <c r="N114" s="1313" t="s">
        <v>21</v>
      </c>
      <c r="O114" s="1313">
        <v>0</v>
      </c>
      <c r="P114" s="1314">
        <v>0</v>
      </c>
      <c r="Q114" s="1313"/>
      <c r="R114" s="685"/>
      <c r="S114" s="12">
        <f t="shared" si="4"/>
        <v>1</v>
      </c>
      <c r="T114" s="12" t="str">
        <f t="shared" si="5"/>
        <v/>
      </c>
      <c r="U114" s="12" t="str">
        <f t="shared" si="6"/>
        <v/>
      </c>
      <c r="V114" s="12">
        <f t="shared" si="7"/>
        <v>1</v>
      </c>
      <c r="W114" s="4"/>
    </row>
    <row r="115" spans="1:23" ht="15" customHeight="1" x14ac:dyDescent="0.25">
      <c r="A115" s="1315">
        <v>110</v>
      </c>
      <c r="B115" s="1315">
        <v>25078</v>
      </c>
      <c r="C115" s="1315">
        <v>25078</v>
      </c>
      <c r="D115" s="1315" t="s">
        <v>844</v>
      </c>
      <c r="E115" s="1315" t="s">
        <v>214</v>
      </c>
      <c r="F115" s="1315" t="s">
        <v>50</v>
      </c>
      <c r="G115" s="1315" t="s">
        <v>0</v>
      </c>
      <c r="H115" s="1315" t="s">
        <v>58</v>
      </c>
      <c r="I115" s="1315"/>
      <c r="J115" s="1316" t="s">
        <v>1379</v>
      </c>
      <c r="K115" s="1315"/>
      <c r="L115" s="1328">
        <v>0.3460185185185185</v>
      </c>
      <c r="M115" s="1328">
        <v>0</v>
      </c>
      <c r="N115" s="1315" t="s">
        <v>21</v>
      </c>
      <c r="O115" s="1315">
        <v>0</v>
      </c>
      <c r="P115" s="1316">
        <v>0</v>
      </c>
      <c r="Q115" s="1315"/>
      <c r="R115" s="686"/>
      <c r="S115" s="12">
        <f t="shared" si="4"/>
        <v>1</v>
      </c>
      <c r="T115" s="12" t="str">
        <f t="shared" si="5"/>
        <v/>
      </c>
      <c r="U115" s="12" t="str">
        <f t="shared" si="6"/>
        <v/>
      </c>
      <c r="V115" s="12">
        <f t="shared" si="7"/>
        <v>1</v>
      </c>
      <c r="W115" s="3"/>
    </row>
    <row r="116" spans="1:23" ht="15" customHeight="1" x14ac:dyDescent="0.25">
      <c r="A116" s="1313">
        <v>111</v>
      </c>
      <c r="B116" s="1313">
        <v>25173</v>
      </c>
      <c r="C116" s="1313">
        <v>25173</v>
      </c>
      <c r="D116" s="1313" t="s">
        <v>845</v>
      </c>
      <c r="E116" s="1313" t="s">
        <v>529</v>
      </c>
      <c r="F116" s="1313" t="s">
        <v>135</v>
      </c>
      <c r="G116" s="1313" t="s">
        <v>0</v>
      </c>
      <c r="H116" s="1313" t="s">
        <v>136</v>
      </c>
      <c r="I116" s="1313"/>
      <c r="J116" s="1314" t="s">
        <v>1379</v>
      </c>
      <c r="K116" s="1313"/>
      <c r="L116" s="1327">
        <v>0</v>
      </c>
      <c r="M116" s="1327">
        <v>0</v>
      </c>
      <c r="N116" s="1313" t="s">
        <v>25</v>
      </c>
      <c r="O116" s="1313">
        <v>0</v>
      </c>
      <c r="P116" s="1314">
        <v>0</v>
      </c>
      <c r="Q116" s="1313"/>
      <c r="R116" s="685"/>
      <c r="S116" s="12" t="str">
        <f t="shared" si="4"/>
        <v/>
      </c>
      <c r="T116" s="12">
        <f t="shared" si="5"/>
        <v>1</v>
      </c>
      <c r="U116" s="12" t="str">
        <f t="shared" si="6"/>
        <v/>
      </c>
      <c r="V116" s="12">
        <f t="shared" si="7"/>
        <v>1</v>
      </c>
      <c r="W116" s="4"/>
    </row>
    <row r="117" spans="1:23" ht="15" customHeight="1" x14ac:dyDescent="0.25">
      <c r="A117" s="1315">
        <v>112</v>
      </c>
      <c r="B117" s="1315">
        <v>25174</v>
      </c>
      <c r="C117" s="1315">
        <v>25174</v>
      </c>
      <c r="D117" s="1315" t="s">
        <v>846</v>
      </c>
      <c r="E117" s="1315" t="s">
        <v>142</v>
      </c>
      <c r="F117" s="1315" t="s">
        <v>117</v>
      </c>
      <c r="G117" s="1315" t="s">
        <v>0</v>
      </c>
      <c r="H117" s="1315" t="s">
        <v>118</v>
      </c>
      <c r="I117" s="1315"/>
      <c r="J117" s="1316" t="s">
        <v>1379</v>
      </c>
      <c r="K117" s="1315"/>
      <c r="L117" s="1328">
        <v>0.34815972222222219</v>
      </c>
      <c r="M117" s="1328">
        <v>0</v>
      </c>
      <c r="N117" s="1315" t="s">
        <v>21</v>
      </c>
      <c r="O117" s="1315">
        <v>0</v>
      </c>
      <c r="P117" s="1316">
        <v>0</v>
      </c>
      <c r="Q117" s="1315"/>
      <c r="R117" s="686"/>
      <c r="S117" s="12">
        <f t="shared" si="4"/>
        <v>1</v>
      </c>
      <c r="T117" s="12" t="str">
        <f t="shared" si="5"/>
        <v/>
      </c>
      <c r="U117" s="12" t="str">
        <f t="shared" si="6"/>
        <v/>
      </c>
      <c r="V117" s="12">
        <f t="shared" si="7"/>
        <v>1</v>
      </c>
      <c r="W117" s="3"/>
    </row>
    <row r="118" spans="1:23" ht="15" customHeight="1" x14ac:dyDescent="0.25">
      <c r="A118" s="1313">
        <v>113</v>
      </c>
      <c r="B118" s="1313">
        <v>25234</v>
      </c>
      <c r="C118" s="1313">
        <v>25234</v>
      </c>
      <c r="D118" s="1313" t="s">
        <v>847</v>
      </c>
      <c r="E118" s="1313" t="s">
        <v>354</v>
      </c>
      <c r="F118" s="1313" t="s">
        <v>130</v>
      </c>
      <c r="G118" s="1313" t="s">
        <v>0</v>
      </c>
      <c r="H118" s="1313" t="s">
        <v>131</v>
      </c>
      <c r="I118" s="1313"/>
      <c r="J118" s="1314" t="s">
        <v>1379</v>
      </c>
      <c r="K118" s="1313"/>
      <c r="L118" s="1327">
        <v>0.35333333333333333</v>
      </c>
      <c r="M118" s="1327">
        <v>0</v>
      </c>
      <c r="N118" s="1313" t="s">
        <v>21</v>
      </c>
      <c r="O118" s="1313">
        <v>0</v>
      </c>
      <c r="P118" s="1314">
        <v>0</v>
      </c>
      <c r="Q118" s="1313"/>
      <c r="R118" s="685"/>
      <c r="S118" s="12">
        <f t="shared" si="4"/>
        <v>1</v>
      </c>
      <c r="T118" s="12" t="str">
        <f t="shared" si="5"/>
        <v/>
      </c>
      <c r="U118" s="12" t="str">
        <f t="shared" si="6"/>
        <v/>
      </c>
      <c r="V118" s="12">
        <f t="shared" si="7"/>
        <v>1</v>
      </c>
      <c r="W118" s="4"/>
    </row>
    <row r="119" spans="1:23" ht="15" customHeight="1" x14ac:dyDescent="0.25">
      <c r="A119" s="1315">
        <v>114</v>
      </c>
      <c r="B119" s="1315">
        <v>25270</v>
      </c>
      <c r="C119" s="1315">
        <v>25270</v>
      </c>
      <c r="D119" s="1315" t="s">
        <v>848</v>
      </c>
      <c r="E119" s="1315" t="s">
        <v>134</v>
      </c>
      <c r="F119" s="1315" t="s">
        <v>135</v>
      </c>
      <c r="G119" s="1315" t="s">
        <v>0</v>
      </c>
      <c r="H119" s="1315" t="s">
        <v>136</v>
      </c>
      <c r="I119" s="1315"/>
      <c r="J119" s="1316" t="s">
        <v>1379</v>
      </c>
      <c r="K119" s="1315"/>
      <c r="L119" s="1328">
        <v>0.3535300925925926</v>
      </c>
      <c r="M119" s="1328">
        <v>0</v>
      </c>
      <c r="N119" s="1315" t="s">
        <v>21</v>
      </c>
      <c r="O119" s="1315">
        <v>0</v>
      </c>
      <c r="P119" s="1316">
        <v>0</v>
      </c>
      <c r="Q119" s="1315"/>
      <c r="R119" s="686"/>
      <c r="S119" s="12">
        <f t="shared" si="4"/>
        <v>1</v>
      </c>
      <c r="T119" s="12" t="str">
        <f t="shared" si="5"/>
        <v/>
      </c>
      <c r="U119" s="12" t="str">
        <f t="shared" si="6"/>
        <v/>
      </c>
      <c r="V119" s="12">
        <f t="shared" si="7"/>
        <v>1</v>
      </c>
      <c r="W119" s="3"/>
    </row>
    <row r="120" spans="1:23" ht="15" customHeight="1" x14ac:dyDescent="0.25">
      <c r="A120" s="1313">
        <v>115</v>
      </c>
      <c r="B120" s="1313">
        <v>25460</v>
      </c>
      <c r="C120" s="1313">
        <v>25460</v>
      </c>
      <c r="D120" s="1313" t="s">
        <v>849</v>
      </c>
      <c r="E120" s="1313" t="s">
        <v>354</v>
      </c>
      <c r="F120" s="1313" t="s">
        <v>130</v>
      </c>
      <c r="G120" s="1313" t="s">
        <v>0</v>
      </c>
      <c r="H120" s="1313" t="s">
        <v>131</v>
      </c>
      <c r="I120" s="1313"/>
      <c r="J120" s="1314" t="s">
        <v>1379</v>
      </c>
      <c r="K120" s="1313"/>
      <c r="L120" s="1327">
        <v>0.35336805555555556</v>
      </c>
      <c r="M120" s="1327">
        <v>0</v>
      </c>
      <c r="N120" s="1313" t="s">
        <v>21</v>
      </c>
      <c r="O120" s="1313">
        <v>0</v>
      </c>
      <c r="P120" s="1314">
        <v>0</v>
      </c>
      <c r="Q120" s="1313"/>
      <c r="R120" s="685"/>
      <c r="S120" s="12">
        <f t="shared" si="4"/>
        <v>1</v>
      </c>
      <c r="T120" s="12" t="str">
        <f t="shared" si="5"/>
        <v/>
      </c>
      <c r="U120" s="12" t="str">
        <f t="shared" si="6"/>
        <v/>
      </c>
      <c r="V120" s="12">
        <f t="shared" si="7"/>
        <v>1</v>
      </c>
      <c r="W120" s="4"/>
    </row>
    <row r="121" spans="1:23" ht="15" customHeight="1" x14ac:dyDescent="0.25">
      <c r="A121" s="1315">
        <v>116</v>
      </c>
      <c r="B121" s="1315">
        <v>25465</v>
      </c>
      <c r="C121" s="1315">
        <v>25465</v>
      </c>
      <c r="D121" s="1315" t="s">
        <v>850</v>
      </c>
      <c r="E121" s="1315" t="s">
        <v>167</v>
      </c>
      <c r="F121" s="1315" t="s">
        <v>135</v>
      </c>
      <c r="G121" s="1315" t="s">
        <v>0</v>
      </c>
      <c r="H121" s="1315" t="s">
        <v>136</v>
      </c>
      <c r="I121" s="1315"/>
      <c r="J121" s="1316" t="s">
        <v>1379</v>
      </c>
      <c r="K121" s="1315"/>
      <c r="L121" s="1328">
        <v>0.35553240740740738</v>
      </c>
      <c r="M121" s="1328">
        <v>0</v>
      </c>
      <c r="N121" s="1315" t="s">
        <v>21</v>
      </c>
      <c r="O121" s="1315">
        <v>0</v>
      </c>
      <c r="P121" s="1316">
        <v>0</v>
      </c>
      <c r="Q121" s="1315"/>
      <c r="R121" s="686"/>
      <c r="S121" s="12">
        <f t="shared" si="4"/>
        <v>1</v>
      </c>
      <c r="T121" s="12" t="str">
        <f t="shared" si="5"/>
        <v/>
      </c>
      <c r="U121" s="12" t="str">
        <f t="shared" si="6"/>
        <v/>
      </c>
      <c r="V121" s="12">
        <f t="shared" si="7"/>
        <v>1</v>
      </c>
      <c r="W121" s="3"/>
    </row>
    <row r="122" spans="1:23" ht="15" customHeight="1" x14ac:dyDescent="0.25">
      <c r="A122" s="1313">
        <v>117</v>
      </c>
      <c r="B122" s="1313">
        <v>25555</v>
      </c>
      <c r="C122" s="1313">
        <v>25555</v>
      </c>
      <c r="D122" s="1313" t="s">
        <v>851</v>
      </c>
      <c r="E122" s="1313" t="s">
        <v>142</v>
      </c>
      <c r="F122" s="1313" t="s">
        <v>117</v>
      </c>
      <c r="G122" s="1313" t="s">
        <v>0</v>
      </c>
      <c r="H122" s="1313" t="s">
        <v>118</v>
      </c>
      <c r="I122" s="1313"/>
      <c r="J122" s="1314" t="s">
        <v>1379</v>
      </c>
      <c r="K122" s="1313"/>
      <c r="L122" s="1327">
        <v>0.34825231481481483</v>
      </c>
      <c r="M122" s="1327">
        <v>0</v>
      </c>
      <c r="N122" s="1313" t="s">
        <v>21</v>
      </c>
      <c r="O122" s="1313">
        <v>0</v>
      </c>
      <c r="P122" s="1314">
        <v>0</v>
      </c>
      <c r="Q122" s="1313"/>
      <c r="R122" s="685"/>
      <c r="S122" s="12">
        <f t="shared" si="4"/>
        <v>1</v>
      </c>
      <c r="T122" s="12" t="str">
        <f t="shared" si="5"/>
        <v/>
      </c>
      <c r="U122" s="12" t="str">
        <f t="shared" si="6"/>
        <v/>
      </c>
      <c r="V122" s="12">
        <f t="shared" si="7"/>
        <v>1</v>
      </c>
      <c r="W122" s="4"/>
    </row>
    <row r="123" spans="1:23" ht="15" customHeight="1" x14ac:dyDescent="0.25">
      <c r="A123" s="1315">
        <v>118</v>
      </c>
      <c r="B123" s="1315">
        <v>25589</v>
      </c>
      <c r="C123" s="1315">
        <v>25589</v>
      </c>
      <c r="D123" s="1315" t="s">
        <v>852</v>
      </c>
      <c r="E123" s="1315" t="s">
        <v>122</v>
      </c>
      <c r="F123" s="1315" t="s">
        <v>123</v>
      </c>
      <c r="G123" s="1315" t="s">
        <v>0</v>
      </c>
      <c r="H123" s="1315" t="s">
        <v>124</v>
      </c>
      <c r="I123" s="1315"/>
      <c r="J123" s="1316" t="s">
        <v>1379</v>
      </c>
      <c r="K123" s="1315"/>
      <c r="L123" s="1328">
        <v>0.34965277777777781</v>
      </c>
      <c r="M123" s="1328">
        <v>0</v>
      </c>
      <c r="N123" s="1315" t="s">
        <v>21</v>
      </c>
      <c r="O123" s="1315">
        <v>0</v>
      </c>
      <c r="P123" s="1316">
        <v>0</v>
      </c>
      <c r="Q123" s="1315"/>
      <c r="R123" s="686"/>
      <c r="S123" s="12">
        <f t="shared" si="4"/>
        <v>1</v>
      </c>
      <c r="T123" s="12" t="str">
        <f t="shared" si="5"/>
        <v/>
      </c>
      <c r="U123" s="12" t="str">
        <f t="shared" si="6"/>
        <v/>
      </c>
      <c r="V123" s="12">
        <f t="shared" si="7"/>
        <v>1</v>
      </c>
      <c r="W123" s="3"/>
    </row>
    <row r="124" spans="1:23" ht="15" customHeight="1" x14ac:dyDescent="0.25">
      <c r="A124" s="1313">
        <v>119</v>
      </c>
      <c r="B124" s="1313">
        <v>25661</v>
      </c>
      <c r="C124" s="1313">
        <v>25661</v>
      </c>
      <c r="D124" s="1313" t="s">
        <v>853</v>
      </c>
      <c r="E124" s="1313" t="s">
        <v>214</v>
      </c>
      <c r="F124" s="1313" t="s">
        <v>50</v>
      </c>
      <c r="G124" s="1313" t="s">
        <v>0</v>
      </c>
      <c r="H124" s="1313" t="s">
        <v>58</v>
      </c>
      <c r="I124" s="1313"/>
      <c r="J124" s="1314" t="s">
        <v>1379</v>
      </c>
      <c r="K124" s="1313"/>
      <c r="L124" s="1327">
        <v>0.35151620370370368</v>
      </c>
      <c r="M124" s="1327">
        <v>0</v>
      </c>
      <c r="N124" s="1313" t="s">
        <v>21</v>
      </c>
      <c r="O124" s="1313">
        <v>0</v>
      </c>
      <c r="P124" s="1314">
        <v>0</v>
      </c>
      <c r="Q124" s="1313"/>
      <c r="R124" s="685"/>
      <c r="S124" s="12">
        <f t="shared" si="4"/>
        <v>1</v>
      </c>
      <c r="T124" s="12" t="str">
        <f t="shared" si="5"/>
        <v/>
      </c>
      <c r="U124" s="12" t="str">
        <f t="shared" si="6"/>
        <v/>
      </c>
      <c r="V124" s="12">
        <f t="shared" si="7"/>
        <v>1</v>
      </c>
      <c r="W124" s="4"/>
    </row>
    <row r="125" spans="1:23" ht="15" customHeight="1" x14ac:dyDescent="0.25">
      <c r="A125" s="1315">
        <v>120</v>
      </c>
      <c r="B125" s="1315">
        <v>25654</v>
      </c>
      <c r="C125" s="1315">
        <v>25654</v>
      </c>
      <c r="D125" s="1315" t="s">
        <v>562</v>
      </c>
      <c r="E125" s="1315" t="s">
        <v>195</v>
      </c>
      <c r="F125" s="1315" t="s">
        <v>110</v>
      </c>
      <c r="G125" s="1315" t="s">
        <v>0</v>
      </c>
      <c r="H125" s="1315" t="s">
        <v>563</v>
      </c>
      <c r="I125" s="1315"/>
      <c r="J125" s="1316" t="s">
        <v>1379</v>
      </c>
      <c r="K125" s="1315"/>
      <c r="L125" s="1328">
        <v>0.33958333333333335</v>
      </c>
      <c r="M125" s="1328">
        <v>0</v>
      </c>
      <c r="N125" s="1315" t="s">
        <v>21</v>
      </c>
      <c r="O125" s="1315">
        <v>0</v>
      </c>
      <c r="P125" s="1316">
        <v>0</v>
      </c>
      <c r="Q125" s="1315"/>
      <c r="R125" s="686"/>
      <c r="S125" s="12">
        <f t="shared" si="4"/>
        <v>1</v>
      </c>
      <c r="T125" s="12" t="str">
        <f t="shared" si="5"/>
        <v/>
      </c>
      <c r="U125" s="12" t="str">
        <f t="shared" si="6"/>
        <v/>
      </c>
      <c r="V125" s="12">
        <f t="shared" si="7"/>
        <v>1</v>
      </c>
      <c r="W125" s="3"/>
    </row>
    <row r="126" spans="1:23" ht="15" customHeight="1" x14ac:dyDescent="0.25">
      <c r="A126" s="1313">
        <v>121</v>
      </c>
      <c r="B126" s="1313">
        <v>25826</v>
      </c>
      <c r="C126" s="1313">
        <v>25826</v>
      </c>
      <c r="D126" s="1313" t="s">
        <v>854</v>
      </c>
      <c r="E126" s="1313" t="s">
        <v>127</v>
      </c>
      <c r="F126" s="1313" t="s">
        <v>50</v>
      </c>
      <c r="G126" s="1313" t="s">
        <v>0</v>
      </c>
      <c r="H126" s="1313" t="s">
        <v>118</v>
      </c>
      <c r="I126" s="1313"/>
      <c r="J126" s="1314" t="s">
        <v>1379</v>
      </c>
      <c r="K126" s="1313"/>
      <c r="L126" s="1327">
        <v>0.3523958333333333</v>
      </c>
      <c r="M126" s="1327">
        <v>0</v>
      </c>
      <c r="N126" s="1313" t="s">
        <v>21</v>
      </c>
      <c r="O126" s="1313">
        <v>0</v>
      </c>
      <c r="P126" s="1314">
        <v>0</v>
      </c>
      <c r="Q126" s="1313"/>
      <c r="R126" s="685"/>
      <c r="S126" s="12">
        <f t="shared" si="4"/>
        <v>1</v>
      </c>
      <c r="T126" s="12" t="str">
        <f t="shared" si="5"/>
        <v/>
      </c>
      <c r="U126" s="12" t="str">
        <f t="shared" si="6"/>
        <v/>
      </c>
      <c r="V126" s="12">
        <f t="shared" si="7"/>
        <v>1</v>
      </c>
      <c r="W126" s="4"/>
    </row>
    <row r="127" spans="1:23" ht="15" customHeight="1" x14ac:dyDescent="0.25">
      <c r="A127" s="1315">
        <v>122</v>
      </c>
      <c r="B127" s="1315">
        <v>25731</v>
      </c>
      <c r="C127" s="1315">
        <v>25731</v>
      </c>
      <c r="D127" s="1315" t="s">
        <v>855</v>
      </c>
      <c r="E127" s="1315" t="s">
        <v>195</v>
      </c>
      <c r="F127" s="1315" t="s">
        <v>110</v>
      </c>
      <c r="G127" s="1315" t="s">
        <v>0</v>
      </c>
      <c r="H127" s="1315" t="s">
        <v>111</v>
      </c>
      <c r="I127" s="1315"/>
      <c r="J127" s="1316" t="s">
        <v>1379</v>
      </c>
      <c r="K127" s="1315"/>
      <c r="L127" s="1328">
        <v>0.35538194444444443</v>
      </c>
      <c r="M127" s="1328">
        <v>0</v>
      </c>
      <c r="N127" s="1315" t="s">
        <v>21</v>
      </c>
      <c r="O127" s="1315">
        <v>0</v>
      </c>
      <c r="P127" s="1316">
        <v>0</v>
      </c>
      <c r="Q127" s="1315"/>
      <c r="R127" s="686"/>
      <c r="S127" s="12">
        <f t="shared" si="4"/>
        <v>1</v>
      </c>
      <c r="T127" s="12" t="str">
        <f t="shared" si="5"/>
        <v/>
      </c>
      <c r="U127" s="12" t="str">
        <f t="shared" si="6"/>
        <v/>
      </c>
      <c r="V127" s="12">
        <f t="shared" si="7"/>
        <v>1</v>
      </c>
      <c r="W127" s="3"/>
    </row>
    <row r="128" spans="1:23" ht="15" customHeight="1" x14ac:dyDescent="0.25">
      <c r="A128" s="1313">
        <v>123</v>
      </c>
      <c r="B128" s="1313">
        <v>25885</v>
      </c>
      <c r="C128" s="1313">
        <v>25885</v>
      </c>
      <c r="D128" s="1313" t="s">
        <v>856</v>
      </c>
      <c r="E128" s="1313" t="s">
        <v>142</v>
      </c>
      <c r="F128" s="1313" t="s">
        <v>117</v>
      </c>
      <c r="G128" s="1313" t="s">
        <v>0</v>
      </c>
      <c r="H128" s="1313" t="s">
        <v>118</v>
      </c>
      <c r="I128" s="1313"/>
      <c r="J128" s="1314" t="s">
        <v>1379</v>
      </c>
      <c r="K128" s="1313"/>
      <c r="L128" s="1327">
        <v>0.34821759259259261</v>
      </c>
      <c r="M128" s="1327">
        <v>0</v>
      </c>
      <c r="N128" s="1313" t="s">
        <v>21</v>
      </c>
      <c r="O128" s="1313">
        <v>0</v>
      </c>
      <c r="P128" s="1314">
        <v>0</v>
      </c>
      <c r="Q128" s="1313"/>
      <c r="R128" s="685"/>
      <c r="S128" s="12">
        <f t="shared" si="4"/>
        <v>1</v>
      </c>
      <c r="T128" s="12" t="str">
        <f t="shared" si="5"/>
        <v/>
      </c>
      <c r="U128" s="12" t="str">
        <f t="shared" si="6"/>
        <v/>
      </c>
      <c r="V128" s="12">
        <f t="shared" si="7"/>
        <v>1</v>
      </c>
      <c r="W128" s="4"/>
    </row>
    <row r="129" spans="1:23" ht="15" customHeight="1" x14ac:dyDescent="0.25">
      <c r="A129" s="1315">
        <v>124</v>
      </c>
      <c r="B129" s="1315">
        <v>25886</v>
      </c>
      <c r="C129" s="1315">
        <v>25886</v>
      </c>
      <c r="D129" s="1315" t="s">
        <v>857</v>
      </c>
      <c r="E129" s="1315" t="s">
        <v>142</v>
      </c>
      <c r="F129" s="1315" t="s">
        <v>117</v>
      </c>
      <c r="G129" s="1315" t="s">
        <v>0</v>
      </c>
      <c r="H129" s="1315" t="s">
        <v>118</v>
      </c>
      <c r="I129" s="1315"/>
      <c r="J129" s="1316" t="s">
        <v>1379</v>
      </c>
      <c r="K129" s="1315"/>
      <c r="L129" s="1328">
        <v>0.34196759259259263</v>
      </c>
      <c r="M129" s="1328">
        <v>0</v>
      </c>
      <c r="N129" s="1315" t="s">
        <v>21</v>
      </c>
      <c r="O129" s="1315">
        <v>0</v>
      </c>
      <c r="P129" s="1316">
        <v>0</v>
      </c>
      <c r="Q129" s="1315"/>
      <c r="R129" s="686"/>
      <c r="S129" s="12">
        <f t="shared" si="4"/>
        <v>1</v>
      </c>
      <c r="T129" s="12" t="str">
        <f t="shared" si="5"/>
        <v/>
      </c>
      <c r="U129" s="12" t="str">
        <f t="shared" si="6"/>
        <v/>
      </c>
      <c r="V129" s="12">
        <f t="shared" si="7"/>
        <v>1</v>
      </c>
      <c r="W129" s="3"/>
    </row>
    <row r="130" spans="1:23" ht="15" customHeight="1" x14ac:dyDescent="0.25">
      <c r="A130" s="1313">
        <v>125</v>
      </c>
      <c r="B130" s="1313">
        <v>26016</v>
      </c>
      <c r="C130" s="1313">
        <v>26016</v>
      </c>
      <c r="D130" s="1313" t="s">
        <v>593</v>
      </c>
      <c r="E130" s="1313" t="s">
        <v>127</v>
      </c>
      <c r="F130" s="1313" t="s">
        <v>50</v>
      </c>
      <c r="G130" s="1313" t="s">
        <v>0</v>
      </c>
      <c r="H130" s="1313" t="s">
        <v>24</v>
      </c>
      <c r="I130" s="1313">
        <v>306</v>
      </c>
      <c r="J130" s="1314" t="s">
        <v>1379</v>
      </c>
      <c r="K130" s="1313"/>
      <c r="L130" s="1327">
        <v>0.34930555555555554</v>
      </c>
      <c r="M130" s="1327">
        <v>0</v>
      </c>
      <c r="N130" s="1313" t="s">
        <v>21</v>
      </c>
      <c r="O130" s="1313">
        <v>0</v>
      </c>
      <c r="P130" s="1314">
        <v>0</v>
      </c>
      <c r="Q130" s="1313"/>
      <c r="R130" s="685"/>
      <c r="S130" s="12">
        <f t="shared" si="4"/>
        <v>1</v>
      </c>
      <c r="T130" s="12" t="str">
        <f t="shared" si="5"/>
        <v/>
      </c>
      <c r="U130" s="12" t="str">
        <f t="shared" si="6"/>
        <v/>
      </c>
      <c r="V130" s="12">
        <f t="shared" si="7"/>
        <v>1</v>
      </c>
      <c r="W130" s="4"/>
    </row>
    <row r="131" spans="1:23" ht="15" customHeight="1" x14ac:dyDescent="0.25">
      <c r="A131" s="1315">
        <v>126</v>
      </c>
      <c r="B131" s="1315">
        <v>26057</v>
      </c>
      <c r="C131" s="1315">
        <v>26057</v>
      </c>
      <c r="D131" s="1315" t="s">
        <v>600</v>
      </c>
      <c r="E131" s="1315" t="s">
        <v>122</v>
      </c>
      <c r="F131" s="1315" t="s">
        <v>23</v>
      </c>
      <c r="G131" s="1315" t="s">
        <v>0</v>
      </c>
      <c r="H131" s="1315" t="s">
        <v>24</v>
      </c>
      <c r="I131" s="1315">
        <v>308</v>
      </c>
      <c r="J131" s="1316" t="s">
        <v>1379</v>
      </c>
      <c r="K131" s="1315"/>
      <c r="L131" s="1328">
        <v>0.35096064814814815</v>
      </c>
      <c r="M131" s="1328">
        <v>0</v>
      </c>
      <c r="N131" s="1315" t="s">
        <v>21</v>
      </c>
      <c r="O131" s="1315">
        <v>0</v>
      </c>
      <c r="P131" s="1316">
        <v>0</v>
      </c>
      <c r="Q131" s="1315"/>
      <c r="R131" s="686"/>
      <c r="S131" s="12">
        <f t="shared" si="4"/>
        <v>1</v>
      </c>
      <c r="T131" s="12" t="str">
        <f t="shared" si="5"/>
        <v/>
      </c>
      <c r="U131" s="12" t="str">
        <f t="shared" si="6"/>
        <v/>
      </c>
      <c r="V131" s="12">
        <f t="shared" si="7"/>
        <v>1</v>
      </c>
      <c r="W131" s="3"/>
    </row>
    <row r="132" spans="1:23" ht="15" customHeight="1" x14ac:dyDescent="0.25">
      <c r="A132" s="1313">
        <v>127</v>
      </c>
      <c r="B132" s="1313">
        <v>26162</v>
      </c>
      <c r="C132" s="1313">
        <v>26162</v>
      </c>
      <c r="D132" s="1313" t="s">
        <v>608</v>
      </c>
      <c r="E132" s="1313" t="s">
        <v>464</v>
      </c>
      <c r="F132" s="1313" t="s">
        <v>23</v>
      </c>
      <c r="G132" s="1313" t="s">
        <v>0</v>
      </c>
      <c r="H132" s="1313" t="s">
        <v>24</v>
      </c>
      <c r="I132" s="1313"/>
      <c r="J132" s="1314" t="s">
        <v>1379</v>
      </c>
      <c r="K132" s="1313"/>
      <c r="L132" s="1327">
        <v>0.35226851851851854</v>
      </c>
      <c r="M132" s="1327">
        <v>0</v>
      </c>
      <c r="N132" s="1313" t="s">
        <v>21</v>
      </c>
      <c r="O132" s="1313">
        <v>0</v>
      </c>
      <c r="P132" s="1314">
        <v>0</v>
      </c>
      <c r="Q132" s="1313"/>
      <c r="R132" s="685"/>
      <c r="S132" s="12">
        <f t="shared" si="4"/>
        <v>1</v>
      </c>
      <c r="T132" s="12" t="str">
        <f t="shared" si="5"/>
        <v/>
      </c>
      <c r="U132" s="12" t="str">
        <f t="shared" si="6"/>
        <v/>
      </c>
      <c r="V132" s="12">
        <f t="shared" si="7"/>
        <v>1</v>
      </c>
      <c r="W132" s="4"/>
    </row>
    <row r="133" spans="1:23" ht="15" customHeight="1" x14ac:dyDescent="0.25">
      <c r="A133" s="1315">
        <v>128</v>
      </c>
      <c r="B133" s="1315">
        <v>26168</v>
      </c>
      <c r="C133" s="1315">
        <v>26168</v>
      </c>
      <c r="D133" s="1315" t="s">
        <v>858</v>
      </c>
      <c r="E133" s="1315" t="s">
        <v>607</v>
      </c>
      <c r="F133" s="1315" t="s">
        <v>50</v>
      </c>
      <c r="G133" s="1315" t="s">
        <v>0</v>
      </c>
      <c r="H133" s="1315" t="s">
        <v>58</v>
      </c>
      <c r="I133" s="1315"/>
      <c r="J133" s="1316" t="s">
        <v>1379</v>
      </c>
      <c r="K133" s="1315"/>
      <c r="L133" s="1328">
        <v>0.3495949074074074</v>
      </c>
      <c r="M133" s="1328">
        <v>0</v>
      </c>
      <c r="N133" s="1315" t="s">
        <v>21</v>
      </c>
      <c r="O133" s="1315">
        <v>0</v>
      </c>
      <c r="P133" s="1316">
        <v>0</v>
      </c>
      <c r="Q133" s="1315"/>
      <c r="R133" s="686"/>
      <c r="S133" s="12">
        <f t="shared" si="4"/>
        <v>1</v>
      </c>
      <c r="T133" s="12" t="str">
        <f t="shared" si="5"/>
        <v/>
      </c>
      <c r="U133" s="12" t="str">
        <f t="shared" si="6"/>
        <v/>
      </c>
      <c r="V133" s="12">
        <f t="shared" si="7"/>
        <v>1</v>
      </c>
      <c r="W133" s="3"/>
    </row>
    <row r="134" spans="1:23" ht="15" customHeight="1" x14ac:dyDescent="0.25">
      <c r="A134" s="1313">
        <v>129</v>
      </c>
      <c r="B134" s="1313">
        <v>26337</v>
      </c>
      <c r="C134" s="1313">
        <v>26337</v>
      </c>
      <c r="D134" s="1313" t="s">
        <v>859</v>
      </c>
      <c r="E134" s="1313" t="s">
        <v>120</v>
      </c>
      <c r="F134" s="1313" t="s">
        <v>23</v>
      </c>
      <c r="G134" s="1313" t="s">
        <v>0</v>
      </c>
      <c r="H134" s="1313" t="s">
        <v>24</v>
      </c>
      <c r="I134" s="1313">
        <v>311</v>
      </c>
      <c r="J134" s="1314" t="s">
        <v>1379</v>
      </c>
      <c r="K134" s="1313"/>
      <c r="L134" s="1327">
        <v>0.35755787037037035</v>
      </c>
      <c r="M134" s="1327">
        <v>0</v>
      </c>
      <c r="N134" s="1313" t="s">
        <v>21</v>
      </c>
      <c r="O134" s="1313">
        <v>0</v>
      </c>
      <c r="P134" s="1314">
        <v>0</v>
      </c>
      <c r="Q134" s="1313"/>
      <c r="R134" s="685"/>
      <c r="S134" s="12">
        <f t="shared" si="4"/>
        <v>1</v>
      </c>
      <c r="T134" s="12" t="str">
        <f t="shared" si="5"/>
        <v/>
      </c>
      <c r="U134" s="12" t="str">
        <f t="shared" si="6"/>
        <v/>
      </c>
      <c r="V134" s="12">
        <f t="shared" si="7"/>
        <v>1</v>
      </c>
      <c r="W134" s="4"/>
    </row>
    <row r="135" spans="1:23" ht="15" customHeight="1" x14ac:dyDescent="0.25">
      <c r="A135" s="1315">
        <v>130</v>
      </c>
      <c r="B135" s="1315">
        <v>26340</v>
      </c>
      <c r="C135" s="1315">
        <v>26340</v>
      </c>
      <c r="D135" s="1315" t="s">
        <v>618</v>
      </c>
      <c r="E135" s="1315" t="s">
        <v>469</v>
      </c>
      <c r="F135" s="1315" t="s">
        <v>135</v>
      </c>
      <c r="G135" s="1315" t="s">
        <v>0</v>
      </c>
      <c r="H135" s="1315" t="s">
        <v>136</v>
      </c>
      <c r="I135" s="1315"/>
      <c r="J135" s="1316" t="s">
        <v>1379</v>
      </c>
      <c r="K135" s="1315"/>
      <c r="L135" s="1328">
        <v>0.35364583333333338</v>
      </c>
      <c r="M135" s="1328">
        <v>0</v>
      </c>
      <c r="N135" s="1315" t="s">
        <v>21</v>
      </c>
      <c r="O135" s="1315">
        <v>0</v>
      </c>
      <c r="P135" s="1316">
        <v>0</v>
      </c>
      <c r="Q135" s="1315"/>
      <c r="R135" s="686"/>
      <c r="S135" s="12">
        <f t="shared" ref="S135:S198" si="8">IF(N135="P",1,IF(N135="D",1,""))</f>
        <v>1</v>
      </c>
      <c r="T135" s="12" t="str">
        <f t="shared" ref="T135:T198" si="9">IF(N135="A",1,"")</f>
        <v/>
      </c>
      <c r="U135" s="12" t="str">
        <f t="shared" ref="U135:U198" si="10">IF(N135="CL",1,IF(N135="SL",1,IF(N135="EL",1,"")))</f>
        <v/>
      </c>
      <c r="V135" s="12">
        <f t="shared" ref="V135:V198" si="11">SUM(S135:U135)</f>
        <v>1</v>
      </c>
      <c r="W135" s="3"/>
    </row>
    <row r="136" spans="1:23" ht="15" customHeight="1" x14ac:dyDescent="0.25">
      <c r="A136" s="1313">
        <v>131</v>
      </c>
      <c r="B136" s="1313">
        <v>26362</v>
      </c>
      <c r="C136" s="1313">
        <v>26362</v>
      </c>
      <c r="D136" s="1313" t="s">
        <v>860</v>
      </c>
      <c r="E136" s="1313" t="s">
        <v>619</v>
      </c>
      <c r="F136" s="1313" t="s">
        <v>50</v>
      </c>
      <c r="G136" s="1313" t="s">
        <v>0</v>
      </c>
      <c r="H136" s="1313" t="s">
        <v>24</v>
      </c>
      <c r="I136" s="1313"/>
      <c r="J136" s="1314" t="s">
        <v>1379</v>
      </c>
      <c r="K136" s="1313"/>
      <c r="L136" s="1327">
        <v>0.34184027777777781</v>
      </c>
      <c r="M136" s="1327">
        <v>0</v>
      </c>
      <c r="N136" s="1313" t="s">
        <v>21</v>
      </c>
      <c r="O136" s="1313">
        <v>0</v>
      </c>
      <c r="P136" s="1314">
        <v>0</v>
      </c>
      <c r="Q136" s="1313"/>
      <c r="R136" s="685"/>
      <c r="S136" s="12">
        <f t="shared" si="8"/>
        <v>1</v>
      </c>
      <c r="T136" s="12" t="str">
        <f t="shared" si="9"/>
        <v/>
      </c>
      <c r="U136" s="12" t="str">
        <f t="shared" si="10"/>
        <v/>
      </c>
      <c r="V136" s="12">
        <f t="shared" si="11"/>
        <v>1</v>
      </c>
      <c r="W136" s="4"/>
    </row>
    <row r="137" spans="1:23" ht="15" customHeight="1" x14ac:dyDescent="0.25">
      <c r="A137" s="1315">
        <v>132</v>
      </c>
      <c r="B137" s="1315">
        <v>26490</v>
      </c>
      <c r="C137" s="1315">
        <v>26490</v>
      </c>
      <c r="D137" s="1315" t="s">
        <v>861</v>
      </c>
      <c r="E137" s="1315" t="s">
        <v>122</v>
      </c>
      <c r="F137" s="1315" t="s">
        <v>23</v>
      </c>
      <c r="G137" s="1315" t="s">
        <v>0</v>
      </c>
      <c r="H137" s="1315" t="s">
        <v>24</v>
      </c>
      <c r="I137" s="1315">
        <v>315</v>
      </c>
      <c r="J137" s="1316" t="s">
        <v>1379</v>
      </c>
      <c r="K137" s="1315"/>
      <c r="L137" s="1328">
        <v>0.35747685185185185</v>
      </c>
      <c r="M137" s="1328">
        <v>0</v>
      </c>
      <c r="N137" s="1315" t="s">
        <v>21</v>
      </c>
      <c r="O137" s="1315">
        <v>0</v>
      </c>
      <c r="P137" s="1316">
        <v>0</v>
      </c>
      <c r="Q137" s="1315"/>
      <c r="R137" s="686"/>
      <c r="S137" s="12">
        <f t="shared" si="8"/>
        <v>1</v>
      </c>
      <c r="T137" s="12" t="str">
        <f t="shared" si="9"/>
        <v/>
      </c>
      <c r="U137" s="12" t="str">
        <f t="shared" si="10"/>
        <v/>
      </c>
      <c r="V137" s="12">
        <f t="shared" si="11"/>
        <v>1</v>
      </c>
      <c r="W137" s="3"/>
    </row>
    <row r="138" spans="1:23" ht="15" customHeight="1" x14ac:dyDescent="0.25">
      <c r="A138" s="1313">
        <v>133</v>
      </c>
      <c r="B138" s="1313">
        <v>26495</v>
      </c>
      <c r="C138" s="1313">
        <v>26495</v>
      </c>
      <c r="D138" s="1313" t="s">
        <v>628</v>
      </c>
      <c r="E138" s="1313" t="s">
        <v>575</v>
      </c>
      <c r="F138" s="1313" t="s">
        <v>117</v>
      </c>
      <c r="G138" s="1313" t="s">
        <v>0</v>
      </c>
      <c r="H138" s="1313" t="s">
        <v>137</v>
      </c>
      <c r="I138" s="1313"/>
      <c r="J138" s="1314" t="s">
        <v>1379</v>
      </c>
      <c r="K138" s="1313"/>
      <c r="L138" s="1327">
        <v>0.34277777777777779</v>
      </c>
      <c r="M138" s="1327">
        <v>0</v>
      </c>
      <c r="N138" s="1313" t="s">
        <v>21</v>
      </c>
      <c r="O138" s="1313">
        <v>0</v>
      </c>
      <c r="P138" s="1314">
        <v>0</v>
      </c>
      <c r="Q138" s="1313"/>
      <c r="R138" s="685"/>
      <c r="S138" s="12">
        <f t="shared" si="8"/>
        <v>1</v>
      </c>
      <c r="T138" s="12" t="str">
        <f t="shared" si="9"/>
        <v/>
      </c>
      <c r="U138" s="12" t="str">
        <f t="shared" si="10"/>
        <v/>
      </c>
      <c r="V138" s="12">
        <f t="shared" si="11"/>
        <v>1</v>
      </c>
      <c r="W138" s="4"/>
    </row>
    <row r="139" spans="1:23" ht="15" customHeight="1" x14ac:dyDescent="0.25">
      <c r="A139" s="1315">
        <v>134</v>
      </c>
      <c r="B139" s="1315">
        <v>26499</v>
      </c>
      <c r="C139" s="1315">
        <v>26499</v>
      </c>
      <c r="D139" s="1315" t="s">
        <v>862</v>
      </c>
      <c r="E139" s="1315" t="s">
        <v>127</v>
      </c>
      <c r="F139" s="1315" t="s">
        <v>50</v>
      </c>
      <c r="G139" s="1315" t="s">
        <v>0</v>
      </c>
      <c r="H139" s="1315" t="s">
        <v>53</v>
      </c>
      <c r="I139" s="1315"/>
      <c r="J139" s="1316" t="s">
        <v>1379</v>
      </c>
      <c r="K139" s="1315"/>
      <c r="L139" s="1328">
        <v>0.35194444444444445</v>
      </c>
      <c r="M139" s="1328">
        <v>0</v>
      </c>
      <c r="N139" s="1315" t="s">
        <v>21</v>
      </c>
      <c r="O139" s="1315">
        <v>0</v>
      </c>
      <c r="P139" s="1316">
        <v>0</v>
      </c>
      <c r="Q139" s="1315"/>
      <c r="R139" s="686"/>
      <c r="S139" s="12">
        <f t="shared" si="8"/>
        <v>1</v>
      </c>
      <c r="T139" s="12" t="str">
        <f t="shared" si="9"/>
        <v/>
      </c>
      <c r="U139" s="12" t="str">
        <f t="shared" si="10"/>
        <v/>
      </c>
      <c r="V139" s="12">
        <f t="shared" si="11"/>
        <v>1</v>
      </c>
      <c r="W139" s="3"/>
    </row>
    <row r="140" spans="1:23" ht="15" customHeight="1" x14ac:dyDescent="0.25">
      <c r="A140" s="1313">
        <v>135</v>
      </c>
      <c r="B140" s="1313">
        <v>26752</v>
      </c>
      <c r="C140" s="1313">
        <v>26752</v>
      </c>
      <c r="D140" s="1313" t="s">
        <v>863</v>
      </c>
      <c r="E140" s="1313" t="s">
        <v>635</v>
      </c>
      <c r="F140" s="1313" t="s">
        <v>23</v>
      </c>
      <c r="G140" s="1313" t="s">
        <v>0</v>
      </c>
      <c r="H140" s="1313" t="s">
        <v>58</v>
      </c>
      <c r="I140" s="1313"/>
      <c r="J140" s="1314" t="s">
        <v>1379</v>
      </c>
      <c r="K140" s="1313"/>
      <c r="L140" s="1327">
        <v>0.3586805555555555</v>
      </c>
      <c r="M140" s="1327">
        <v>0</v>
      </c>
      <c r="N140" s="1313" t="s">
        <v>260</v>
      </c>
      <c r="O140" s="1313">
        <v>6</v>
      </c>
      <c r="P140" s="1314">
        <v>0</v>
      </c>
      <c r="Q140" s="1313"/>
      <c r="R140" s="685"/>
      <c r="S140" s="12">
        <f t="shared" si="8"/>
        <v>1</v>
      </c>
      <c r="T140" s="12" t="str">
        <f t="shared" si="9"/>
        <v/>
      </c>
      <c r="U140" s="12" t="str">
        <f t="shared" si="10"/>
        <v/>
      </c>
      <c r="V140" s="12">
        <f t="shared" si="11"/>
        <v>1</v>
      </c>
      <c r="W140" s="4"/>
    </row>
    <row r="141" spans="1:23" ht="15" customHeight="1" x14ac:dyDescent="0.25">
      <c r="A141" s="1315">
        <v>136</v>
      </c>
      <c r="B141" s="1315">
        <v>26767</v>
      </c>
      <c r="C141" s="1315">
        <v>26767</v>
      </c>
      <c r="D141" s="1315" t="s">
        <v>864</v>
      </c>
      <c r="E141" s="1315" t="s">
        <v>636</v>
      </c>
      <c r="F141" s="1315" t="s">
        <v>23</v>
      </c>
      <c r="G141" s="1315" t="s">
        <v>0</v>
      </c>
      <c r="H141" s="1315" t="s">
        <v>24</v>
      </c>
      <c r="I141" s="1315"/>
      <c r="J141" s="1316" t="s">
        <v>1379</v>
      </c>
      <c r="K141" s="1315"/>
      <c r="L141" s="1328">
        <v>0.37086805555555552</v>
      </c>
      <c r="M141" s="1328">
        <v>0</v>
      </c>
      <c r="N141" s="1315" t="s">
        <v>21</v>
      </c>
      <c r="O141" s="1315">
        <v>0</v>
      </c>
      <c r="P141" s="1316">
        <v>0</v>
      </c>
      <c r="Q141" s="1315"/>
      <c r="R141" s="686"/>
      <c r="S141" s="12">
        <f t="shared" si="8"/>
        <v>1</v>
      </c>
      <c r="T141" s="12" t="str">
        <f t="shared" si="9"/>
        <v/>
      </c>
      <c r="U141" s="12" t="str">
        <f t="shared" si="10"/>
        <v/>
      </c>
      <c r="V141" s="12">
        <f t="shared" si="11"/>
        <v>1</v>
      </c>
      <c r="W141" s="3"/>
    </row>
    <row r="142" spans="1:23" ht="15" customHeight="1" x14ac:dyDescent="0.25">
      <c r="A142" s="1313">
        <v>137</v>
      </c>
      <c r="B142" s="1313">
        <v>26920</v>
      </c>
      <c r="C142" s="1313">
        <v>26920</v>
      </c>
      <c r="D142" s="1313" t="s">
        <v>865</v>
      </c>
      <c r="E142" s="1313" t="s">
        <v>637</v>
      </c>
      <c r="F142" s="1313" t="s">
        <v>130</v>
      </c>
      <c r="G142" s="1313" t="s">
        <v>0</v>
      </c>
      <c r="H142" s="1313" t="s">
        <v>131</v>
      </c>
      <c r="I142" s="1313"/>
      <c r="J142" s="1314" t="s">
        <v>1379</v>
      </c>
      <c r="K142" s="1313"/>
      <c r="L142" s="1327">
        <v>0.36439814814814814</v>
      </c>
      <c r="M142" s="1327">
        <v>0</v>
      </c>
      <c r="N142" s="1313" t="s">
        <v>260</v>
      </c>
      <c r="O142" s="1313">
        <v>14</v>
      </c>
      <c r="P142" s="1314">
        <v>0</v>
      </c>
      <c r="Q142" s="1313"/>
      <c r="R142" s="685"/>
      <c r="S142" s="12">
        <f t="shared" si="8"/>
        <v>1</v>
      </c>
      <c r="T142" s="12" t="str">
        <f t="shared" si="9"/>
        <v/>
      </c>
      <c r="U142" s="12" t="str">
        <f t="shared" si="10"/>
        <v/>
      </c>
      <c r="V142" s="12">
        <f t="shared" si="11"/>
        <v>1</v>
      </c>
      <c r="W142" s="4"/>
    </row>
    <row r="143" spans="1:23" ht="15" customHeight="1" x14ac:dyDescent="0.25">
      <c r="A143" s="1315">
        <v>138</v>
      </c>
      <c r="B143" s="1315">
        <v>27083</v>
      </c>
      <c r="C143" s="1315">
        <v>27083</v>
      </c>
      <c r="D143" s="1315" t="s">
        <v>866</v>
      </c>
      <c r="E143" s="1315" t="s">
        <v>122</v>
      </c>
      <c r="F143" s="1315" t="s">
        <v>23</v>
      </c>
      <c r="G143" s="1315" t="s">
        <v>0</v>
      </c>
      <c r="H143" s="1315" t="s">
        <v>58</v>
      </c>
      <c r="I143" s="1315"/>
      <c r="J143" s="1316" t="s">
        <v>1379</v>
      </c>
      <c r="K143" s="1315"/>
      <c r="L143" s="1328">
        <v>0.35069444444444442</v>
      </c>
      <c r="M143" s="1328">
        <v>0</v>
      </c>
      <c r="N143" s="1315" t="s">
        <v>21</v>
      </c>
      <c r="O143" s="1315">
        <v>0</v>
      </c>
      <c r="P143" s="1316">
        <v>0</v>
      </c>
      <c r="Q143" s="1315"/>
      <c r="R143" s="686"/>
      <c r="S143" s="12">
        <f t="shared" si="8"/>
        <v>1</v>
      </c>
      <c r="T143" s="12" t="str">
        <f t="shared" si="9"/>
        <v/>
      </c>
      <c r="U143" s="12" t="str">
        <f t="shared" si="10"/>
        <v/>
      </c>
      <c r="V143" s="12">
        <f t="shared" si="11"/>
        <v>1</v>
      </c>
      <c r="W143" s="3"/>
    </row>
    <row r="144" spans="1:23" ht="15" customHeight="1" x14ac:dyDescent="0.25">
      <c r="A144" s="1313">
        <v>139</v>
      </c>
      <c r="B144" s="1313">
        <v>27093</v>
      </c>
      <c r="C144" s="1313">
        <v>27093</v>
      </c>
      <c r="D144" s="1313" t="s">
        <v>867</v>
      </c>
      <c r="E144" s="1313" t="s">
        <v>120</v>
      </c>
      <c r="F144" s="1313" t="s">
        <v>23</v>
      </c>
      <c r="G144" s="1313" t="s">
        <v>0</v>
      </c>
      <c r="H144" s="1313" t="s">
        <v>24</v>
      </c>
      <c r="I144" s="1313">
        <v>312</v>
      </c>
      <c r="J144" s="1314" t="s">
        <v>1379</v>
      </c>
      <c r="K144" s="1313"/>
      <c r="L144" s="1327">
        <v>0.34883101851851855</v>
      </c>
      <c r="M144" s="1327">
        <v>0</v>
      </c>
      <c r="N144" s="1313" t="s">
        <v>21</v>
      </c>
      <c r="O144" s="1313">
        <v>0</v>
      </c>
      <c r="P144" s="1314">
        <v>0</v>
      </c>
      <c r="Q144" s="1313"/>
      <c r="R144" s="685"/>
      <c r="S144" s="12">
        <f t="shared" si="8"/>
        <v>1</v>
      </c>
      <c r="T144" s="12" t="str">
        <f t="shared" si="9"/>
        <v/>
      </c>
      <c r="U144" s="12" t="str">
        <f t="shared" si="10"/>
        <v/>
      </c>
      <c r="V144" s="12">
        <f t="shared" si="11"/>
        <v>1</v>
      </c>
      <c r="W144" s="4"/>
    </row>
    <row r="145" spans="1:23" ht="15" customHeight="1" x14ac:dyDescent="0.25">
      <c r="A145" s="1315">
        <v>140</v>
      </c>
      <c r="B145" s="1315">
        <v>27223</v>
      </c>
      <c r="C145" s="1315">
        <v>27223</v>
      </c>
      <c r="D145" s="1315" t="s">
        <v>659</v>
      </c>
      <c r="E145" s="1315" t="s">
        <v>127</v>
      </c>
      <c r="F145" s="1315" t="s">
        <v>50</v>
      </c>
      <c r="G145" s="1315" t="s">
        <v>0</v>
      </c>
      <c r="H145" s="1315" t="s">
        <v>24</v>
      </c>
      <c r="I145" s="1315">
        <v>313</v>
      </c>
      <c r="J145" s="1316" t="s">
        <v>1379</v>
      </c>
      <c r="K145" s="1315"/>
      <c r="L145" s="1328">
        <v>0.34781250000000002</v>
      </c>
      <c r="M145" s="1328">
        <v>0</v>
      </c>
      <c r="N145" s="1315" t="s">
        <v>21</v>
      </c>
      <c r="O145" s="1315">
        <v>0</v>
      </c>
      <c r="P145" s="1316">
        <v>0</v>
      </c>
      <c r="Q145" s="1315"/>
      <c r="R145" s="686"/>
      <c r="S145" s="12">
        <f t="shared" si="8"/>
        <v>1</v>
      </c>
      <c r="T145" s="12" t="str">
        <f t="shared" si="9"/>
        <v/>
      </c>
      <c r="U145" s="12" t="str">
        <f t="shared" si="10"/>
        <v/>
      </c>
      <c r="V145" s="12">
        <f t="shared" si="11"/>
        <v>1</v>
      </c>
      <c r="W145" s="3"/>
    </row>
    <row r="146" spans="1:23" ht="15" customHeight="1" x14ac:dyDescent="0.25">
      <c r="A146" s="1313">
        <v>141</v>
      </c>
      <c r="B146" s="1313">
        <v>27239</v>
      </c>
      <c r="C146" s="1313">
        <v>27239</v>
      </c>
      <c r="D146" s="1313" t="s">
        <v>660</v>
      </c>
      <c r="E146" s="1313" t="s">
        <v>127</v>
      </c>
      <c r="F146" s="1313" t="s">
        <v>50</v>
      </c>
      <c r="G146" s="1313" t="s">
        <v>0</v>
      </c>
      <c r="H146" s="1313" t="s">
        <v>58</v>
      </c>
      <c r="I146" s="1313"/>
      <c r="J146" s="1314" t="s">
        <v>1379</v>
      </c>
      <c r="K146" s="1313"/>
      <c r="L146" s="1327">
        <v>0.35498842592592594</v>
      </c>
      <c r="M146" s="1327">
        <v>0</v>
      </c>
      <c r="N146" s="1313" t="s">
        <v>21</v>
      </c>
      <c r="O146" s="1313">
        <v>0</v>
      </c>
      <c r="P146" s="1314">
        <v>0</v>
      </c>
      <c r="Q146" s="1313"/>
      <c r="R146" s="685"/>
      <c r="S146" s="12">
        <f t="shared" si="8"/>
        <v>1</v>
      </c>
      <c r="T146" s="12" t="str">
        <f t="shared" si="9"/>
        <v/>
      </c>
      <c r="U146" s="12" t="str">
        <f t="shared" si="10"/>
        <v/>
      </c>
      <c r="V146" s="12">
        <f t="shared" si="11"/>
        <v>1</v>
      </c>
      <c r="W146" s="4"/>
    </row>
    <row r="147" spans="1:23" ht="15" customHeight="1" x14ac:dyDescent="0.25">
      <c r="A147" s="1315">
        <v>142</v>
      </c>
      <c r="B147" s="1315">
        <v>27319</v>
      </c>
      <c r="C147" s="1315">
        <v>27319</v>
      </c>
      <c r="D147" s="1315" t="s">
        <v>868</v>
      </c>
      <c r="E147" s="1315" t="s">
        <v>122</v>
      </c>
      <c r="F147" s="1315" t="s">
        <v>23</v>
      </c>
      <c r="G147" s="1315" t="s">
        <v>0</v>
      </c>
      <c r="H147" s="1315" t="s">
        <v>58</v>
      </c>
      <c r="I147" s="1315"/>
      <c r="J147" s="1316" t="s">
        <v>1379</v>
      </c>
      <c r="K147" s="1315"/>
      <c r="L147" s="1328">
        <v>0.34990740740740739</v>
      </c>
      <c r="M147" s="1328">
        <v>0</v>
      </c>
      <c r="N147" s="1315" t="s">
        <v>21</v>
      </c>
      <c r="O147" s="1315">
        <v>0</v>
      </c>
      <c r="P147" s="1316">
        <v>0</v>
      </c>
      <c r="Q147" s="1315"/>
      <c r="R147" s="686"/>
      <c r="S147" s="12">
        <f t="shared" si="8"/>
        <v>1</v>
      </c>
      <c r="T147" s="12" t="str">
        <f t="shared" si="9"/>
        <v/>
      </c>
      <c r="U147" s="12" t="str">
        <f t="shared" si="10"/>
        <v/>
      </c>
      <c r="V147" s="12">
        <f t="shared" si="11"/>
        <v>1</v>
      </c>
      <c r="W147" s="3"/>
    </row>
    <row r="148" spans="1:23" ht="15" customHeight="1" x14ac:dyDescent="0.25">
      <c r="A148" s="1313">
        <v>143</v>
      </c>
      <c r="B148" s="1313">
        <v>27328</v>
      </c>
      <c r="C148" s="1313">
        <v>27328</v>
      </c>
      <c r="D148" s="1313" t="s">
        <v>592</v>
      </c>
      <c r="E148" s="1313" t="s">
        <v>122</v>
      </c>
      <c r="F148" s="1313" t="s">
        <v>23</v>
      </c>
      <c r="G148" s="1313" t="s">
        <v>0</v>
      </c>
      <c r="H148" s="1313" t="s">
        <v>24</v>
      </c>
      <c r="I148" s="1313">
        <v>303</v>
      </c>
      <c r="J148" s="1314" t="s">
        <v>1379</v>
      </c>
      <c r="K148" s="1313"/>
      <c r="L148" s="1327">
        <v>0.35267361111111112</v>
      </c>
      <c r="M148" s="1327">
        <v>0</v>
      </c>
      <c r="N148" s="1313" t="s">
        <v>21</v>
      </c>
      <c r="O148" s="1313">
        <v>0</v>
      </c>
      <c r="P148" s="1314">
        <v>0</v>
      </c>
      <c r="Q148" s="1313"/>
      <c r="R148" s="685"/>
      <c r="S148" s="12">
        <f t="shared" si="8"/>
        <v>1</v>
      </c>
      <c r="T148" s="12" t="str">
        <f t="shared" si="9"/>
        <v/>
      </c>
      <c r="U148" s="12" t="str">
        <f t="shared" si="10"/>
        <v/>
      </c>
      <c r="V148" s="12">
        <f t="shared" si="11"/>
        <v>1</v>
      </c>
      <c r="W148" s="4"/>
    </row>
    <row r="149" spans="1:23" ht="15" customHeight="1" x14ac:dyDescent="0.25">
      <c r="A149" s="1315">
        <v>144</v>
      </c>
      <c r="B149" s="1315">
        <v>27855</v>
      </c>
      <c r="C149" s="1315">
        <v>27855</v>
      </c>
      <c r="D149" s="1315" t="s">
        <v>869</v>
      </c>
      <c r="E149" s="1315" t="s">
        <v>142</v>
      </c>
      <c r="F149" s="1315" t="s">
        <v>117</v>
      </c>
      <c r="G149" s="1315" t="s">
        <v>0</v>
      </c>
      <c r="H149" s="1315" t="s">
        <v>118</v>
      </c>
      <c r="I149" s="1315"/>
      <c r="J149" s="1316" t="s">
        <v>1379</v>
      </c>
      <c r="K149" s="1315"/>
      <c r="L149" s="1328">
        <v>0.34809027777777773</v>
      </c>
      <c r="M149" s="1328">
        <v>0</v>
      </c>
      <c r="N149" s="1315" t="s">
        <v>21</v>
      </c>
      <c r="O149" s="1315">
        <v>0</v>
      </c>
      <c r="P149" s="1316">
        <v>0</v>
      </c>
      <c r="Q149" s="1315"/>
      <c r="R149" s="686"/>
      <c r="S149" s="12">
        <f t="shared" si="8"/>
        <v>1</v>
      </c>
      <c r="T149" s="12" t="str">
        <f t="shared" si="9"/>
        <v/>
      </c>
      <c r="U149" s="12" t="str">
        <f t="shared" si="10"/>
        <v/>
      </c>
      <c r="V149" s="12">
        <f t="shared" si="11"/>
        <v>1</v>
      </c>
      <c r="W149" s="3"/>
    </row>
    <row r="150" spans="1:23" ht="15" customHeight="1" x14ac:dyDescent="0.25">
      <c r="A150" s="1313">
        <v>145</v>
      </c>
      <c r="B150" s="1313">
        <v>27732</v>
      </c>
      <c r="C150" s="1313">
        <v>27732</v>
      </c>
      <c r="D150" s="1313" t="s">
        <v>870</v>
      </c>
      <c r="E150" s="1313" t="s">
        <v>127</v>
      </c>
      <c r="F150" s="1313" t="s">
        <v>50</v>
      </c>
      <c r="G150" s="1313" t="s">
        <v>0</v>
      </c>
      <c r="H150" s="1313" t="s">
        <v>58</v>
      </c>
      <c r="I150" s="1313"/>
      <c r="J150" s="1314" t="s">
        <v>1379</v>
      </c>
      <c r="K150" s="1313"/>
      <c r="L150" s="1327">
        <v>0.35293981481481485</v>
      </c>
      <c r="M150" s="1327">
        <v>0</v>
      </c>
      <c r="N150" s="1313" t="s">
        <v>21</v>
      </c>
      <c r="O150" s="1313">
        <v>0</v>
      </c>
      <c r="P150" s="1314">
        <v>0</v>
      </c>
      <c r="Q150" s="1313"/>
      <c r="R150" s="685"/>
      <c r="S150" s="12">
        <f t="shared" si="8"/>
        <v>1</v>
      </c>
      <c r="T150" s="12" t="str">
        <f t="shared" si="9"/>
        <v/>
      </c>
      <c r="U150" s="12" t="str">
        <f t="shared" si="10"/>
        <v/>
      </c>
      <c r="V150" s="12">
        <f t="shared" si="11"/>
        <v>1</v>
      </c>
      <c r="W150" s="4"/>
    </row>
    <row r="151" spans="1:23" ht="15" customHeight="1" x14ac:dyDescent="0.25">
      <c r="A151" s="1315">
        <v>146</v>
      </c>
      <c r="B151" s="1315">
        <v>27819</v>
      </c>
      <c r="C151" s="1315">
        <v>27819</v>
      </c>
      <c r="D151" s="1315" t="s">
        <v>871</v>
      </c>
      <c r="E151" s="1315" t="s">
        <v>122</v>
      </c>
      <c r="F151" s="1315" t="s">
        <v>23</v>
      </c>
      <c r="G151" s="1315" t="s">
        <v>0</v>
      </c>
      <c r="H151" s="1315" t="s">
        <v>58</v>
      </c>
      <c r="I151" s="1315"/>
      <c r="J151" s="1316" t="s">
        <v>1379</v>
      </c>
      <c r="K151" s="1315"/>
      <c r="L151" s="1328">
        <v>0.35435185185185186</v>
      </c>
      <c r="M151" s="1328">
        <v>0</v>
      </c>
      <c r="N151" s="1315" t="s">
        <v>21</v>
      </c>
      <c r="O151" s="1315">
        <v>0</v>
      </c>
      <c r="P151" s="1316">
        <v>0</v>
      </c>
      <c r="Q151" s="1315"/>
      <c r="R151" s="686"/>
      <c r="S151" s="12">
        <f t="shared" si="8"/>
        <v>1</v>
      </c>
      <c r="T151" s="12" t="str">
        <f t="shared" si="9"/>
        <v/>
      </c>
      <c r="U151" s="12" t="str">
        <f t="shared" si="10"/>
        <v/>
      </c>
      <c r="V151" s="12">
        <f t="shared" si="11"/>
        <v>1</v>
      </c>
      <c r="W151" s="3"/>
    </row>
    <row r="152" spans="1:23" ht="15" customHeight="1" x14ac:dyDescent="0.25">
      <c r="A152" s="1313">
        <v>147</v>
      </c>
      <c r="B152" s="1313">
        <v>27821</v>
      </c>
      <c r="C152" s="1313">
        <v>27821</v>
      </c>
      <c r="D152" s="1313" t="s">
        <v>872</v>
      </c>
      <c r="E152" s="1313" t="s">
        <v>354</v>
      </c>
      <c r="F152" s="1313" t="s">
        <v>130</v>
      </c>
      <c r="G152" s="1313" t="s">
        <v>0</v>
      </c>
      <c r="H152" s="1313" t="s">
        <v>131</v>
      </c>
      <c r="I152" s="1313"/>
      <c r="J152" s="1314" t="s">
        <v>1379</v>
      </c>
      <c r="K152" s="1313"/>
      <c r="L152" s="1327">
        <v>0.37565972222222221</v>
      </c>
      <c r="M152" s="1327">
        <v>0</v>
      </c>
      <c r="N152" s="1313" t="s">
        <v>260</v>
      </c>
      <c r="O152" s="1313">
        <v>30</v>
      </c>
      <c r="P152" s="1314">
        <v>0</v>
      </c>
      <c r="Q152" s="1313"/>
      <c r="R152" s="685"/>
      <c r="S152" s="12">
        <f t="shared" si="8"/>
        <v>1</v>
      </c>
      <c r="T152" s="12" t="str">
        <f t="shared" si="9"/>
        <v/>
      </c>
      <c r="U152" s="12" t="str">
        <f t="shared" si="10"/>
        <v/>
      </c>
      <c r="V152" s="12">
        <f t="shared" si="11"/>
        <v>1</v>
      </c>
      <c r="W152" s="4"/>
    </row>
    <row r="153" spans="1:23" ht="15" customHeight="1" x14ac:dyDescent="0.25">
      <c r="A153" s="1315">
        <v>148</v>
      </c>
      <c r="B153" s="1315">
        <v>28028</v>
      </c>
      <c r="C153" s="1315">
        <v>28028</v>
      </c>
      <c r="D153" s="1315" t="s">
        <v>873</v>
      </c>
      <c r="E153" s="1315" t="s">
        <v>120</v>
      </c>
      <c r="F153" s="1315" t="s">
        <v>23</v>
      </c>
      <c r="G153" s="1315" t="s">
        <v>0</v>
      </c>
      <c r="H153" s="1315" t="s">
        <v>24</v>
      </c>
      <c r="I153" s="1315">
        <v>309</v>
      </c>
      <c r="J153" s="1316" t="s">
        <v>1379</v>
      </c>
      <c r="K153" s="1315"/>
      <c r="L153" s="1328">
        <v>0.34921296296296295</v>
      </c>
      <c r="M153" s="1328">
        <v>0</v>
      </c>
      <c r="N153" s="1315" t="s">
        <v>21</v>
      </c>
      <c r="O153" s="1315">
        <v>0</v>
      </c>
      <c r="P153" s="1316">
        <v>0</v>
      </c>
      <c r="Q153" s="1315"/>
      <c r="R153" s="686"/>
      <c r="S153" s="12">
        <f t="shared" si="8"/>
        <v>1</v>
      </c>
      <c r="T153" s="12" t="str">
        <f t="shared" si="9"/>
        <v/>
      </c>
      <c r="U153" s="12" t="str">
        <f t="shared" si="10"/>
        <v/>
      </c>
      <c r="V153" s="12">
        <f t="shared" si="11"/>
        <v>1</v>
      </c>
      <c r="W153" s="3"/>
    </row>
    <row r="154" spans="1:23" ht="15" customHeight="1" x14ac:dyDescent="0.25">
      <c r="A154" s="1313">
        <v>149</v>
      </c>
      <c r="B154" s="1313">
        <v>28273</v>
      </c>
      <c r="C154" s="1313">
        <v>28273</v>
      </c>
      <c r="D154" s="1313" t="s">
        <v>731</v>
      </c>
      <c r="E154" s="1313" t="s">
        <v>607</v>
      </c>
      <c r="F154" s="1313" t="s">
        <v>50</v>
      </c>
      <c r="G154" s="1313" t="s">
        <v>0</v>
      </c>
      <c r="H154" s="1313" t="s">
        <v>24</v>
      </c>
      <c r="I154" s="1313"/>
      <c r="J154" s="1314" t="s">
        <v>1379</v>
      </c>
      <c r="K154" s="1313"/>
      <c r="L154" s="1327">
        <v>0.34844907407407405</v>
      </c>
      <c r="M154" s="1327">
        <v>0</v>
      </c>
      <c r="N154" s="1313" t="s">
        <v>21</v>
      </c>
      <c r="O154" s="1313">
        <v>0</v>
      </c>
      <c r="P154" s="1314">
        <v>0</v>
      </c>
      <c r="Q154" s="1313"/>
      <c r="R154" s="685"/>
      <c r="S154" s="12">
        <f t="shared" si="8"/>
        <v>1</v>
      </c>
      <c r="T154" s="12" t="str">
        <f t="shared" si="9"/>
        <v/>
      </c>
      <c r="U154" s="12" t="str">
        <f t="shared" si="10"/>
        <v/>
      </c>
      <c r="V154" s="12">
        <f t="shared" si="11"/>
        <v>1</v>
      </c>
      <c r="W154" s="4"/>
    </row>
    <row r="155" spans="1:23" ht="15" customHeight="1" x14ac:dyDescent="0.25">
      <c r="A155" s="1315">
        <v>150</v>
      </c>
      <c r="B155" s="1315">
        <v>28280</v>
      </c>
      <c r="C155" s="1315">
        <v>28280</v>
      </c>
      <c r="D155" s="1315" t="s">
        <v>748</v>
      </c>
      <c r="E155" s="1315" t="s">
        <v>127</v>
      </c>
      <c r="F155" s="1315" t="s">
        <v>50</v>
      </c>
      <c r="G155" s="1315" t="s">
        <v>0</v>
      </c>
      <c r="H155" s="1315" t="s">
        <v>24</v>
      </c>
      <c r="I155" s="1315">
        <v>304</v>
      </c>
      <c r="J155" s="1316" t="s">
        <v>1379</v>
      </c>
      <c r="K155" s="1315"/>
      <c r="L155" s="1328">
        <v>0.35100694444444441</v>
      </c>
      <c r="M155" s="1328">
        <v>0</v>
      </c>
      <c r="N155" s="1315" t="s">
        <v>21</v>
      </c>
      <c r="O155" s="1315">
        <v>0</v>
      </c>
      <c r="P155" s="1316">
        <v>0</v>
      </c>
      <c r="Q155" s="1315"/>
      <c r="R155" s="686"/>
      <c r="S155" s="12">
        <f t="shared" si="8"/>
        <v>1</v>
      </c>
      <c r="T155" s="12" t="str">
        <f t="shared" si="9"/>
        <v/>
      </c>
      <c r="U155" s="12" t="str">
        <f t="shared" si="10"/>
        <v/>
      </c>
      <c r="V155" s="12">
        <f t="shared" si="11"/>
        <v>1</v>
      </c>
      <c r="W155" s="3"/>
    </row>
    <row r="156" spans="1:23" ht="15" customHeight="1" x14ac:dyDescent="0.25">
      <c r="A156" s="1313">
        <v>151</v>
      </c>
      <c r="B156" s="1313">
        <v>28281</v>
      </c>
      <c r="C156" s="1313">
        <v>28281</v>
      </c>
      <c r="D156" s="1313" t="s">
        <v>749</v>
      </c>
      <c r="E156" s="1313" t="s">
        <v>127</v>
      </c>
      <c r="F156" s="1313" t="s">
        <v>50</v>
      </c>
      <c r="G156" s="1313" t="s">
        <v>0</v>
      </c>
      <c r="H156" s="1313" t="s">
        <v>58</v>
      </c>
      <c r="I156" s="1313"/>
      <c r="J156" s="1314" t="s">
        <v>1379</v>
      </c>
      <c r="K156" s="1313"/>
      <c r="L156" s="1327">
        <v>0.3520949074074074</v>
      </c>
      <c r="M156" s="1327">
        <v>0</v>
      </c>
      <c r="N156" s="1313" t="s">
        <v>21</v>
      </c>
      <c r="O156" s="1313">
        <v>0</v>
      </c>
      <c r="P156" s="1314">
        <v>0</v>
      </c>
      <c r="Q156" s="1313"/>
      <c r="R156" s="685"/>
      <c r="S156" s="12">
        <f t="shared" si="8"/>
        <v>1</v>
      </c>
      <c r="T156" s="12" t="str">
        <f t="shared" si="9"/>
        <v/>
      </c>
      <c r="U156" s="12" t="str">
        <f t="shared" si="10"/>
        <v/>
      </c>
      <c r="V156" s="12">
        <f t="shared" si="11"/>
        <v>1</v>
      </c>
      <c r="W156" s="4"/>
    </row>
    <row r="157" spans="1:23" ht="15" customHeight="1" x14ac:dyDescent="0.25">
      <c r="A157" s="1315">
        <v>152</v>
      </c>
      <c r="B157" s="1315">
        <v>28329</v>
      </c>
      <c r="C157" s="1315">
        <v>28329</v>
      </c>
      <c r="D157" s="1315" t="s">
        <v>874</v>
      </c>
      <c r="E157" s="1315" t="s">
        <v>122</v>
      </c>
      <c r="F157" s="1315" t="s">
        <v>23</v>
      </c>
      <c r="G157" s="1315" t="s">
        <v>0</v>
      </c>
      <c r="H157" s="1315" t="s">
        <v>24</v>
      </c>
      <c r="I157" s="1315">
        <v>301</v>
      </c>
      <c r="J157" s="1316" t="s">
        <v>1379</v>
      </c>
      <c r="K157" s="1315"/>
      <c r="L157" s="1328">
        <v>0.34853009259259254</v>
      </c>
      <c r="M157" s="1328">
        <v>0</v>
      </c>
      <c r="N157" s="1315" t="s">
        <v>21</v>
      </c>
      <c r="O157" s="1315">
        <v>0</v>
      </c>
      <c r="P157" s="1316">
        <v>0</v>
      </c>
      <c r="Q157" s="1315"/>
      <c r="R157" s="686"/>
      <c r="S157" s="12">
        <f t="shared" si="8"/>
        <v>1</v>
      </c>
      <c r="T157" s="12" t="str">
        <f t="shared" si="9"/>
        <v/>
      </c>
      <c r="U157" s="12" t="str">
        <f t="shared" si="10"/>
        <v/>
      </c>
      <c r="V157" s="12">
        <f t="shared" si="11"/>
        <v>1</v>
      </c>
      <c r="W157" s="3"/>
    </row>
    <row r="158" spans="1:23" ht="15" customHeight="1" x14ac:dyDescent="0.25">
      <c r="A158" s="1313">
        <v>153</v>
      </c>
      <c r="B158" s="1313">
        <v>28330</v>
      </c>
      <c r="C158" s="1313">
        <v>28330</v>
      </c>
      <c r="D158" s="1313" t="s">
        <v>750</v>
      </c>
      <c r="E158" s="1313" t="s">
        <v>530</v>
      </c>
      <c r="F158" s="1313" t="s">
        <v>23</v>
      </c>
      <c r="G158" s="1313" t="s">
        <v>0</v>
      </c>
      <c r="H158" s="1313" t="s">
        <v>58</v>
      </c>
      <c r="I158" s="1313"/>
      <c r="J158" s="1314" t="s">
        <v>1379</v>
      </c>
      <c r="K158" s="1313"/>
      <c r="L158" s="1327">
        <v>0.35371527777777773</v>
      </c>
      <c r="M158" s="1327">
        <v>0</v>
      </c>
      <c r="N158" s="1313" t="s">
        <v>21</v>
      </c>
      <c r="O158" s="1313">
        <v>0</v>
      </c>
      <c r="P158" s="1314">
        <v>0</v>
      </c>
      <c r="Q158" s="1313"/>
      <c r="R158" s="685"/>
      <c r="S158" s="12">
        <f t="shared" si="8"/>
        <v>1</v>
      </c>
      <c r="T158" s="12" t="str">
        <f t="shared" si="9"/>
        <v/>
      </c>
      <c r="U158" s="12" t="str">
        <f t="shared" si="10"/>
        <v/>
      </c>
      <c r="V158" s="12">
        <f t="shared" si="11"/>
        <v>1</v>
      </c>
      <c r="W158" s="4"/>
    </row>
    <row r="159" spans="1:23" ht="15" customHeight="1" x14ac:dyDescent="0.25">
      <c r="A159" s="1315">
        <v>154</v>
      </c>
      <c r="B159" s="1315">
        <v>28412</v>
      </c>
      <c r="C159" s="1315">
        <v>28412</v>
      </c>
      <c r="D159" s="1315" t="s">
        <v>875</v>
      </c>
      <c r="E159" s="1315" t="s">
        <v>127</v>
      </c>
      <c r="F159" s="1315" t="s">
        <v>50</v>
      </c>
      <c r="G159" s="1315" t="s">
        <v>0</v>
      </c>
      <c r="H159" s="1315" t="s">
        <v>58</v>
      </c>
      <c r="I159" s="1315"/>
      <c r="J159" s="1316" t="s">
        <v>1379</v>
      </c>
      <c r="K159" s="1315"/>
      <c r="L159" s="1328">
        <v>0.34890046296296301</v>
      </c>
      <c r="M159" s="1328">
        <v>0</v>
      </c>
      <c r="N159" s="1315" t="s">
        <v>21</v>
      </c>
      <c r="O159" s="1315">
        <v>0</v>
      </c>
      <c r="P159" s="1316">
        <v>0</v>
      </c>
      <c r="Q159" s="1315"/>
      <c r="R159" s="686"/>
      <c r="S159" s="12">
        <f t="shared" si="8"/>
        <v>1</v>
      </c>
      <c r="T159" s="12" t="str">
        <f t="shared" si="9"/>
        <v/>
      </c>
      <c r="U159" s="12" t="str">
        <f t="shared" si="10"/>
        <v/>
      </c>
      <c r="V159" s="12">
        <f t="shared" si="11"/>
        <v>1</v>
      </c>
      <c r="W159" s="3"/>
    </row>
    <row r="160" spans="1:23" ht="15" customHeight="1" x14ac:dyDescent="0.25">
      <c r="A160" s="1313">
        <v>155</v>
      </c>
      <c r="B160" s="1313">
        <v>28413</v>
      </c>
      <c r="C160" s="1313">
        <v>28413</v>
      </c>
      <c r="D160" s="1313" t="s">
        <v>755</v>
      </c>
      <c r="E160" s="1313" t="s">
        <v>127</v>
      </c>
      <c r="F160" s="1313" t="s">
        <v>50</v>
      </c>
      <c r="G160" s="1313" t="s">
        <v>0</v>
      </c>
      <c r="H160" s="1313" t="s">
        <v>24</v>
      </c>
      <c r="I160" s="1313">
        <v>312</v>
      </c>
      <c r="J160" s="1314" t="s">
        <v>1379</v>
      </c>
      <c r="K160" s="1313"/>
      <c r="L160" s="1327">
        <v>0.35491898148148149</v>
      </c>
      <c r="M160" s="1327">
        <v>0</v>
      </c>
      <c r="N160" s="1313" t="s">
        <v>21</v>
      </c>
      <c r="O160" s="1313">
        <v>0</v>
      </c>
      <c r="P160" s="1314">
        <v>0</v>
      </c>
      <c r="Q160" s="1313"/>
      <c r="R160" s="685"/>
      <c r="S160" s="12">
        <f t="shared" si="8"/>
        <v>1</v>
      </c>
      <c r="T160" s="12" t="str">
        <f t="shared" si="9"/>
        <v/>
      </c>
      <c r="U160" s="12" t="str">
        <f t="shared" si="10"/>
        <v/>
      </c>
      <c r="V160" s="12">
        <f t="shared" si="11"/>
        <v>1</v>
      </c>
      <c r="W160" s="4"/>
    </row>
    <row r="161" spans="1:23" ht="15" customHeight="1" x14ac:dyDescent="0.25">
      <c r="A161" s="1315">
        <v>156</v>
      </c>
      <c r="B161" s="1315">
        <v>28414</v>
      </c>
      <c r="C161" s="1315">
        <v>28414</v>
      </c>
      <c r="D161" s="1315" t="s">
        <v>802</v>
      </c>
      <c r="E161" s="1315" t="s">
        <v>120</v>
      </c>
      <c r="F161" s="1315" t="s">
        <v>23</v>
      </c>
      <c r="G161" s="1315" t="s">
        <v>0</v>
      </c>
      <c r="H161" s="1315" t="s">
        <v>24</v>
      </c>
      <c r="I161" s="1315">
        <v>303</v>
      </c>
      <c r="J161" s="1316" t="s">
        <v>1379</v>
      </c>
      <c r="K161" s="1315"/>
      <c r="L161" s="1328">
        <v>0</v>
      </c>
      <c r="M161" s="1328">
        <v>0</v>
      </c>
      <c r="N161" s="1315" t="s">
        <v>25</v>
      </c>
      <c r="O161" s="1315">
        <v>0</v>
      </c>
      <c r="P161" s="1316">
        <v>0</v>
      </c>
      <c r="Q161" s="1315"/>
      <c r="R161" s="686"/>
      <c r="S161" s="12" t="str">
        <f t="shared" si="8"/>
        <v/>
      </c>
      <c r="T161" s="12">
        <f t="shared" si="9"/>
        <v>1</v>
      </c>
      <c r="U161" s="12" t="str">
        <f t="shared" si="10"/>
        <v/>
      </c>
      <c r="V161" s="12">
        <f t="shared" si="11"/>
        <v>1</v>
      </c>
      <c r="W161" s="3"/>
    </row>
    <row r="162" spans="1:23" ht="15" customHeight="1" x14ac:dyDescent="0.25">
      <c r="A162" s="1313">
        <v>157</v>
      </c>
      <c r="B162" s="1313">
        <v>28417</v>
      </c>
      <c r="C162" s="1313">
        <v>28417</v>
      </c>
      <c r="D162" s="1313" t="s">
        <v>756</v>
      </c>
      <c r="E162" s="1313" t="s">
        <v>120</v>
      </c>
      <c r="F162" s="1313" t="s">
        <v>23</v>
      </c>
      <c r="G162" s="1313" t="s">
        <v>0</v>
      </c>
      <c r="H162" s="1313" t="s">
        <v>24</v>
      </c>
      <c r="I162" s="1313">
        <v>308</v>
      </c>
      <c r="J162" s="1314" t="s">
        <v>1379</v>
      </c>
      <c r="K162" s="1313"/>
      <c r="L162" s="1327">
        <v>0.35212962962962963</v>
      </c>
      <c r="M162" s="1327">
        <v>0</v>
      </c>
      <c r="N162" s="1313" t="s">
        <v>21</v>
      </c>
      <c r="O162" s="1313">
        <v>0</v>
      </c>
      <c r="P162" s="1314">
        <v>0</v>
      </c>
      <c r="Q162" s="1313"/>
      <c r="R162" s="685"/>
      <c r="S162" s="12">
        <f t="shared" si="8"/>
        <v>1</v>
      </c>
      <c r="T162" s="12" t="str">
        <f t="shared" si="9"/>
        <v/>
      </c>
      <c r="U162" s="12" t="str">
        <f t="shared" si="10"/>
        <v/>
      </c>
      <c r="V162" s="12">
        <f t="shared" si="11"/>
        <v>1</v>
      </c>
      <c r="W162" s="4"/>
    </row>
    <row r="163" spans="1:23" ht="15" customHeight="1" x14ac:dyDescent="0.25">
      <c r="A163" s="1315">
        <v>158</v>
      </c>
      <c r="B163" s="1315">
        <v>28418</v>
      </c>
      <c r="C163" s="1315">
        <v>28418</v>
      </c>
      <c r="D163" s="1315" t="s">
        <v>587</v>
      </c>
      <c r="E163" s="1315" t="s">
        <v>122</v>
      </c>
      <c r="F163" s="1315" t="s">
        <v>123</v>
      </c>
      <c r="G163" s="1315" t="s">
        <v>0</v>
      </c>
      <c r="H163" s="1315" t="s">
        <v>124</v>
      </c>
      <c r="I163" s="1315"/>
      <c r="J163" s="1316" t="s">
        <v>1379</v>
      </c>
      <c r="K163" s="1315"/>
      <c r="L163" s="1328">
        <v>0.35074074074074074</v>
      </c>
      <c r="M163" s="1328">
        <v>0</v>
      </c>
      <c r="N163" s="1315" t="s">
        <v>21</v>
      </c>
      <c r="O163" s="1315">
        <v>0</v>
      </c>
      <c r="P163" s="1316">
        <v>0</v>
      </c>
      <c r="Q163" s="1315"/>
      <c r="R163" s="686"/>
      <c r="S163" s="12">
        <f t="shared" si="8"/>
        <v>1</v>
      </c>
      <c r="T163" s="12" t="str">
        <f t="shared" si="9"/>
        <v/>
      </c>
      <c r="U163" s="12" t="str">
        <f t="shared" si="10"/>
        <v/>
      </c>
      <c r="V163" s="12">
        <f t="shared" si="11"/>
        <v>1</v>
      </c>
      <c r="W163" s="3"/>
    </row>
    <row r="164" spans="1:23" ht="15" customHeight="1" x14ac:dyDescent="0.25">
      <c r="A164" s="1313">
        <v>159</v>
      </c>
      <c r="B164" s="1313">
        <v>28419</v>
      </c>
      <c r="C164" s="1313">
        <v>28419</v>
      </c>
      <c r="D164" s="1313" t="s">
        <v>757</v>
      </c>
      <c r="E164" s="1313" t="s">
        <v>122</v>
      </c>
      <c r="F164" s="1313" t="s">
        <v>23</v>
      </c>
      <c r="G164" s="1313" t="s">
        <v>0</v>
      </c>
      <c r="H164" s="1313" t="s">
        <v>24</v>
      </c>
      <c r="I164" s="1313">
        <v>313</v>
      </c>
      <c r="J164" s="1314" t="s">
        <v>1379</v>
      </c>
      <c r="K164" s="1313"/>
      <c r="L164" s="1327">
        <v>0.35531249999999998</v>
      </c>
      <c r="M164" s="1327">
        <v>0</v>
      </c>
      <c r="N164" s="1313" t="s">
        <v>21</v>
      </c>
      <c r="O164" s="1313">
        <v>0</v>
      </c>
      <c r="P164" s="1314">
        <v>0</v>
      </c>
      <c r="Q164" s="1313"/>
      <c r="R164" s="685"/>
      <c r="S164" s="12">
        <f t="shared" si="8"/>
        <v>1</v>
      </c>
      <c r="T164" s="12" t="str">
        <f t="shared" si="9"/>
        <v/>
      </c>
      <c r="U164" s="12" t="str">
        <f t="shared" si="10"/>
        <v/>
      </c>
      <c r="V164" s="12">
        <f t="shared" si="11"/>
        <v>1</v>
      </c>
      <c r="W164" s="4"/>
    </row>
    <row r="165" spans="1:23" ht="15" customHeight="1" x14ac:dyDescent="0.25">
      <c r="A165" s="1315">
        <v>160</v>
      </c>
      <c r="B165" s="1315">
        <v>28441</v>
      </c>
      <c r="C165" s="1315">
        <v>28441</v>
      </c>
      <c r="D165" s="1315" t="s">
        <v>1155</v>
      </c>
      <c r="E165" s="1315" t="s">
        <v>132</v>
      </c>
      <c r="F165" s="1315" t="s">
        <v>23</v>
      </c>
      <c r="G165" s="1315" t="s">
        <v>0</v>
      </c>
      <c r="H165" s="1315" t="s">
        <v>58</v>
      </c>
      <c r="I165" s="1315"/>
      <c r="J165" s="1316" t="s">
        <v>1379</v>
      </c>
      <c r="K165" s="1315"/>
      <c r="L165" s="1328">
        <v>0.35386574074074079</v>
      </c>
      <c r="M165" s="1328">
        <v>0</v>
      </c>
      <c r="N165" s="1315" t="s">
        <v>21</v>
      </c>
      <c r="O165" s="1315">
        <v>0</v>
      </c>
      <c r="P165" s="1316">
        <v>0</v>
      </c>
      <c r="Q165" s="1315"/>
      <c r="R165" s="686"/>
      <c r="S165" s="12">
        <f t="shared" si="8"/>
        <v>1</v>
      </c>
      <c r="T165" s="12" t="str">
        <f t="shared" si="9"/>
        <v/>
      </c>
      <c r="U165" s="12" t="str">
        <f t="shared" si="10"/>
        <v/>
      </c>
      <c r="V165" s="12">
        <f t="shared" si="11"/>
        <v>1</v>
      </c>
      <c r="W165" s="3"/>
    </row>
    <row r="166" spans="1:23" ht="15" customHeight="1" x14ac:dyDescent="0.25">
      <c r="A166" s="1313">
        <v>161</v>
      </c>
      <c r="B166" s="1313">
        <v>28454</v>
      </c>
      <c r="C166" s="1313">
        <v>28454</v>
      </c>
      <c r="D166" s="1313" t="s">
        <v>618</v>
      </c>
      <c r="E166" s="1313" t="s">
        <v>463</v>
      </c>
      <c r="F166" s="1313" t="s">
        <v>50</v>
      </c>
      <c r="G166" s="1313" t="s">
        <v>0</v>
      </c>
      <c r="H166" s="1313" t="s">
        <v>58</v>
      </c>
      <c r="I166" s="1313"/>
      <c r="J166" s="1314" t="s">
        <v>1379</v>
      </c>
      <c r="K166" s="1313"/>
      <c r="L166" s="1327">
        <v>0.3520833333333333</v>
      </c>
      <c r="M166" s="1327">
        <v>0</v>
      </c>
      <c r="N166" s="1313" t="s">
        <v>21</v>
      </c>
      <c r="O166" s="1313">
        <v>0</v>
      </c>
      <c r="P166" s="1314">
        <v>0</v>
      </c>
      <c r="Q166" s="1313"/>
      <c r="R166" s="685"/>
      <c r="S166" s="12">
        <f t="shared" si="8"/>
        <v>1</v>
      </c>
      <c r="T166" s="12" t="str">
        <f t="shared" si="9"/>
        <v/>
      </c>
      <c r="U166" s="12" t="str">
        <f t="shared" si="10"/>
        <v/>
      </c>
      <c r="V166" s="12">
        <f t="shared" si="11"/>
        <v>1</v>
      </c>
      <c r="W166" s="4"/>
    </row>
    <row r="167" spans="1:23" ht="15" customHeight="1" x14ac:dyDescent="0.25">
      <c r="A167" s="1315">
        <v>162</v>
      </c>
      <c r="B167" s="1315">
        <v>28457</v>
      </c>
      <c r="C167" s="1315">
        <v>28457</v>
      </c>
      <c r="D167" s="1315" t="s">
        <v>1156</v>
      </c>
      <c r="E167" s="1315" t="s">
        <v>138</v>
      </c>
      <c r="F167" s="1315" t="s">
        <v>135</v>
      </c>
      <c r="G167" s="1315" t="s">
        <v>0</v>
      </c>
      <c r="H167" s="1315" t="s">
        <v>136</v>
      </c>
      <c r="I167" s="1315"/>
      <c r="J167" s="1316" t="s">
        <v>1379</v>
      </c>
      <c r="K167" s="1315"/>
      <c r="L167" s="1328">
        <v>0.3802314814814815</v>
      </c>
      <c r="M167" s="1328">
        <v>0</v>
      </c>
      <c r="N167" s="1315" t="s">
        <v>260</v>
      </c>
      <c r="O167" s="1315">
        <v>37</v>
      </c>
      <c r="P167" s="1316">
        <v>0</v>
      </c>
      <c r="Q167" s="1315"/>
      <c r="R167" s="686"/>
      <c r="S167" s="12">
        <f t="shared" si="8"/>
        <v>1</v>
      </c>
      <c r="T167" s="12" t="str">
        <f t="shared" si="9"/>
        <v/>
      </c>
      <c r="U167" s="12" t="str">
        <f t="shared" si="10"/>
        <v/>
      </c>
      <c r="V167" s="12">
        <f t="shared" si="11"/>
        <v>1</v>
      </c>
      <c r="W167" s="3"/>
    </row>
    <row r="168" spans="1:23" ht="15" customHeight="1" x14ac:dyDescent="0.25">
      <c r="A168" s="1313">
        <v>163</v>
      </c>
      <c r="B168" s="1313">
        <v>28473</v>
      </c>
      <c r="C168" s="1313">
        <v>28473</v>
      </c>
      <c r="D168" s="1313" t="s">
        <v>1157</v>
      </c>
      <c r="E168" s="1313" t="s">
        <v>122</v>
      </c>
      <c r="F168" s="1313" t="s">
        <v>23</v>
      </c>
      <c r="G168" s="1313" t="s">
        <v>0</v>
      </c>
      <c r="H168" s="1313" t="s">
        <v>58</v>
      </c>
      <c r="I168" s="1313"/>
      <c r="J168" s="1314" t="s">
        <v>1379</v>
      </c>
      <c r="K168" s="1313"/>
      <c r="L168" s="1327">
        <v>0.35667824074074073</v>
      </c>
      <c r="M168" s="1327">
        <v>0</v>
      </c>
      <c r="N168" s="1313" t="s">
        <v>21</v>
      </c>
      <c r="O168" s="1313">
        <v>0</v>
      </c>
      <c r="P168" s="1314">
        <v>0</v>
      </c>
      <c r="Q168" s="1313"/>
      <c r="R168" s="685"/>
      <c r="S168" s="12">
        <f t="shared" si="8"/>
        <v>1</v>
      </c>
      <c r="T168" s="12" t="str">
        <f t="shared" si="9"/>
        <v/>
      </c>
      <c r="U168" s="12" t="str">
        <f t="shared" si="10"/>
        <v/>
      </c>
      <c r="V168" s="12">
        <f t="shared" si="11"/>
        <v>1</v>
      </c>
      <c r="W168" s="4"/>
    </row>
    <row r="169" spans="1:23" ht="15" customHeight="1" x14ac:dyDescent="0.25">
      <c r="A169" s="1315">
        <v>164</v>
      </c>
      <c r="B169" s="1315">
        <v>28502</v>
      </c>
      <c r="C169" s="1315">
        <v>28502</v>
      </c>
      <c r="D169" s="1315" t="s">
        <v>1158</v>
      </c>
      <c r="E169" s="1315" t="s">
        <v>122</v>
      </c>
      <c r="F169" s="1315" t="s">
        <v>23</v>
      </c>
      <c r="G169" s="1315" t="s">
        <v>0</v>
      </c>
      <c r="H169" s="1315" t="s">
        <v>24</v>
      </c>
      <c r="I169" s="1315">
        <v>304</v>
      </c>
      <c r="J169" s="1316" t="s">
        <v>1379</v>
      </c>
      <c r="K169" s="1315"/>
      <c r="L169" s="1328">
        <v>0</v>
      </c>
      <c r="M169" s="1328">
        <v>0</v>
      </c>
      <c r="N169" s="1315" t="s">
        <v>673</v>
      </c>
      <c r="O169" s="1315">
        <v>0</v>
      </c>
      <c r="P169" s="1316">
        <v>0</v>
      </c>
      <c r="Q169" s="1315"/>
      <c r="R169" s="686"/>
      <c r="S169" s="12">
        <f t="shared" si="8"/>
        <v>1</v>
      </c>
      <c r="T169" s="12" t="str">
        <f t="shared" si="9"/>
        <v/>
      </c>
      <c r="U169" s="12" t="str">
        <f t="shared" si="10"/>
        <v/>
      </c>
      <c r="V169" s="12">
        <f t="shared" si="11"/>
        <v>1</v>
      </c>
      <c r="W169" s="3"/>
    </row>
    <row r="170" spans="1:23" ht="15" customHeight="1" x14ac:dyDescent="0.25">
      <c r="A170" s="1313">
        <v>165</v>
      </c>
      <c r="B170" s="1313">
        <v>28505</v>
      </c>
      <c r="C170" s="1313">
        <v>28505</v>
      </c>
      <c r="D170" s="1313" t="s">
        <v>1285</v>
      </c>
      <c r="E170" s="1313" t="s">
        <v>122</v>
      </c>
      <c r="F170" s="1313" t="s">
        <v>23</v>
      </c>
      <c r="G170" s="1313" t="s">
        <v>0</v>
      </c>
      <c r="H170" s="1313" t="s">
        <v>24</v>
      </c>
      <c r="I170" s="1313">
        <v>307</v>
      </c>
      <c r="J170" s="1314" t="s">
        <v>1379</v>
      </c>
      <c r="K170" s="1313"/>
      <c r="L170" s="1327">
        <v>0.35398148148148145</v>
      </c>
      <c r="M170" s="1327">
        <v>0</v>
      </c>
      <c r="N170" s="1313" t="s">
        <v>21</v>
      </c>
      <c r="O170" s="1313">
        <v>0</v>
      </c>
      <c r="P170" s="1314">
        <v>0</v>
      </c>
      <c r="Q170" s="1313"/>
      <c r="R170" s="685"/>
      <c r="S170" s="12">
        <f t="shared" si="8"/>
        <v>1</v>
      </c>
      <c r="T170" s="12" t="str">
        <f t="shared" si="9"/>
        <v/>
      </c>
      <c r="U170" s="12" t="str">
        <f t="shared" si="10"/>
        <v/>
      </c>
      <c r="V170" s="12">
        <f t="shared" si="11"/>
        <v>1</v>
      </c>
      <c r="W170" s="4"/>
    </row>
    <row r="171" spans="1:23" ht="15" customHeight="1" x14ac:dyDescent="0.25">
      <c r="A171" s="1315">
        <v>166</v>
      </c>
      <c r="B171" s="1315">
        <v>28548</v>
      </c>
      <c r="C171" s="1315">
        <v>28548</v>
      </c>
      <c r="D171" s="1315" t="s">
        <v>1286</v>
      </c>
      <c r="E171" s="1315" t="s">
        <v>120</v>
      </c>
      <c r="F171" s="1315" t="s">
        <v>23</v>
      </c>
      <c r="G171" s="1315" t="s">
        <v>0</v>
      </c>
      <c r="H171" s="1315" t="s">
        <v>24</v>
      </c>
      <c r="I171" s="1315">
        <v>313</v>
      </c>
      <c r="J171" s="1316" t="s">
        <v>1379</v>
      </c>
      <c r="K171" s="1315"/>
      <c r="L171" s="1328">
        <v>0.34788194444444448</v>
      </c>
      <c r="M171" s="1328">
        <v>0</v>
      </c>
      <c r="N171" s="1315" t="s">
        <v>21</v>
      </c>
      <c r="O171" s="1315">
        <v>0</v>
      </c>
      <c r="P171" s="1316">
        <v>0</v>
      </c>
      <c r="Q171" s="1315"/>
      <c r="R171" s="686"/>
      <c r="S171" s="12">
        <f t="shared" si="8"/>
        <v>1</v>
      </c>
      <c r="T171" s="12" t="str">
        <f t="shared" si="9"/>
        <v/>
      </c>
      <c r="U171" s="12" t="str">
        <f t="shared" si="10"/>
        <v/>
      </c>
      <c r="V171" s="12">
        <f t="shared" si="11"/>
        <v>1</v>
      </c>
      <c r="W171" s="3"/>
    </row>
    <row r="172" spans="1:23" ht="15" customHeight="1" x14ac:dyDescent="0.25">
      <c r="A172" s="1313">
        <v>167</v>
      </c>
      <c r="B172" s="1313">
        <v>28550</v>
      </c>
      <c r="C172" s="1313">
        <v>28550</v>
      </c>
      <c r="D172" s="1313" t="s">
        <v>1287</v>
      </c>
      <c r="E172" s="1313" t="s">
        <v>120</v>
      </c>
      <c r="F172" s="1313" t="s">
        <v>23</v>
      </c>
      <c r="G172" s="1313" t="s">
        <v>0</v>
      </c>
      <c r="H172" s="1313" t="s">
        <v>24</v>
      </c>
      <c r="I172" s="1313">
        <v>307</v>
      </c>
      <c r="J172" s="1314" t="s">
        <v>1379</v>
      </c>
      <c r="K172" s="1313"/>
      <c r="L172" s="1327">
        <v>0.3486805555555556</v>
      </c>
      <c r="M172" s="1327">
        <v>0</v>
      </c>
      <c r="N172" s="1313" t="s">
        <v>21</v>
      </c>
      <c r="O172" s="1313">
        <v>0</v>
      </c>
      <c r="P172" s="1314">
        <v>0</v>
      </c>
      <c r="Q172" s="1313"/>
      <c r="R172" s="685"/>
      <c r="S172" s="12">
        <f t="shared" si="8"/>
        <v>1</v>
      </c>
      <c r="T172" s="12" t="str">
        <f t="shared" si="9"/>
        <v/>
      </c>
      <c r="U172" s="12" t="str">
        <f t="shared" si="10"/>
        <v/>
      </c>
      <c r="V172" s="12">
        <f t="shared" si="11"/>
        <v>1</v>
      </c>
      <c r="W172" s="4"/>
    </row>
    <row r="173" spans="1:23" ht="15" customHeight="1" x14ac:dyDescent="0.25">
      <c r="A173" s="1315">
        <v>168</v>
      </c>
      <c r="B173" s="1315">
        <v>28582</v>
      </c>
      <c r="C173" s="1315">
        <v>28582</v>
      </c>
      <c r="D173" s="1315" t="s">
        <v>863</v>
      </c>
      <c r="E173" s="1315" t="s">
        <v>122</v>
      </c>
      <c r="F173" s="1315" t="s">
        <v>23</v>
      </c>
      <c r="G173" s="1315" t="s">
        <v>0</v>
      </c>
      <c r="H173" s="1315" t="s">
        <v>24</v>
      </c>
      <c r="I173" s="1315"/>
      <c r="J173" s="1316" t="s">
        <v>1379</v>
      </c>
      <c r="K173" s="1315"/>
      <c r="L173" s="1328">
        <v>0.34668981481481481</v>
      </c>
      <c r="M173" s="1328">
        <v>0</v>
      </c>
      <c r="N173" s="1315" t="s">
        <v>21</v>
      </c>
      <c r="O173" s="1315">
        <v>0</v>
      </c>
      <c r="P173" s="1316">
        <v>0</v>
      </c>
      <c r="Q173" s="1315"/>
      <c r="R173" s="686"/>
      <c r="S173" s="12">
        <f t="shared" si="8"/>
        <v>1</v>
      </c>
      <c r="T173" s="12" t="str">
        <f t="shared" si="9"/>
        <v/>
      </c>
      <c r="U173" s="12" t="str">
        <f t="shared" si="10"/>
        <v/>
      </c>
      <c r="V173" s="12">
        <f t="shared" si="11"/>
        <v>1</v>
      </c>
      <c r="W173" s="3"/>
    </row>
    <row r="174" spans="1:23" ht="15" customHeight="1" x14ac:dyDescent="0.25">
      <c r="A174" s="1313">
        <v>169</v>
      </c>
      <c r="B174" s="1313">
        <v>18928</v>
      </c>
      <c r="C174" s="1313">
        <v>18928</v>
      </c>
      <c r="D174" s="1313" t="s">
        <v>465</v>
      </c>
      <c r="E174" s="1313" t="s">
        <v>22</v>
      </c>
      <c r="F174" s="1313" t="s">
        <v>23</v>
      </c>
      <c r="G174" s="1313" t="s">
        <v>0</v>
      </c>
      <c r="H174" s="1313" t="s">
        <v>24</v>
      </c>
      <c r="I174" s="1313">
        <v>309</v>
      </c>
      <c r="J174" s="1314" t="s">
        <v>1379</v>
      </c>
      <c r="K174" s="1313"/>
      <c r="L174" s="1327">
        <v>0.35486111111111113</v>
      </c>
      <c r="M174" s="1327">
        <v>0</v>
      </c>
      <c r="N174" s="1313" t="s">
        <v>21</v>
      </c>
      <c r="O174" s="1313">
        <v>0</v>
      </c>
      <c r="P174" s="1314">
        <v>0</v>
      </c>
      <c r="Q174" s="1313"/>
      <c r="R174" s="685"/>
      <c r="S174" s="12">
        <f t="shared" si="8"/>
        <v>1</v>
      </c>
      <c r="T174" s="12" t="str">
        <f t="shared" si="9"/>
        <v/>
      </c>
      <c r="U174" s="12" t="str">
        <f t="shared" si="10"/>
        <v/>
      </c>
      <c r="V174" s="12">
        <f t="shared" si="11"/>
        <v>1</v>
      </c>
      <c r="W174" s="4"/>
    </row>
    <row r="175" spans="1:23" ht="15" customHeight="1" x14ac:dyDescent="0.25">
      <c r="A175" s="1315">
        <v>170</v>
      </c>
      <c r="B175" s="1315">
        <v>18933</v>
      </c>
      <c r="C175" s="1315">
        <v>18933</v>
      </c>
      <c r="D175" s="1315" t="s">
        <v>26</v>
      </c>
      <c r="E175" s="1315" t="s">
        <v>22</v>
      </c>
      <c r="F175" s="1315" t="s">
        <v>23</v>
      </c>
      <c r="G175" s="1315" t="s">
        <v>0</v>
      </c>
      <c r="H175" s="1315" t="s">
        <v>24</v>
      </c>
      <c r="I175" s="1315">
        <v>309</v>
      </c>
      <c r="J175" s="1316" t="s">
        <v>1379</v>
      </c>
      <c r="K175" s="1315"/>
      <c r="L175" s="1328">
        <v>0.34946759259259258</v>
      </c>
      <c r="M175" s="1328">
        <v>0</v>
      </c>
      <c r="N175" s="1315" t="s">
        <v>21</v>
      </c>
      <c r="O175" s="1315">
        <v>0</v>
      </c>
      <c r="P175" s="1316">
        <v>0</v>
      </c>
      <c r="Q175" s="1315"/>
      <c r="R175" s="686"/>
      <c r="S175" s="12">
        <f t="shared" si="8"/>
        <v>1</v>
      </c>
      <c r="T175" s="12" t="str">
        <f t="shared" si="9"/>
        <v/>
      </c>
      <c r="U175" s="12" t="str">
        <f t="shared" si="10"/>
        <v/>
      </c>
      <c r="V175" s="12">
        <f t="shared" si="11"/>
        <v>1</v>
      </c>
      <c r="W175" s="3"/>
    </row>
    <row r="176" spans="1:23" ht="15" customHeight="1" x14ac:dyDescent="0.25">
      <c r="A176" s="1313">
        <v>171</v>
      </c>
      <c r="B176" s="1313">
        <v>18936</v>
      </c>
      <c r="C176" s="1313">
        <v>18936</v>
      </c>
      <c r="D176" s="1313" t="s">
        <v>27</v>
      </c>
      <c r="E176" s="1313" t="s">
        <v>22</v>
      </c>
      <c r="F176" s="1313" t="s">
        <v>23</v>
      </c>
      <c r="G176" s="1313" t="s">
        <v>0</v>
      </c>
      <c r="H176" s="1313" t="s">
        <v>24</v>
      </c>
      <c r="I176" s="1313">
        <v>309</v>
      </c>
      <c r="J176" s="1314" t="s">
        <v>1379</v>
      </c>
      <c r="K176" s="1313"/>
      <c r="L176" s="1327">
        <v>0.34483796296296299</v>
      </c>
      <c r="M176" s="1327">
        <v>0</v>
      </c>
      <c r="N176" s="1313" t="s">
        <v>21</v>
      </c>
      <c r="O176" s="1313">
        <v>0</v>
      </c>
      <c r="P176" s="1314">
        <v>0</v>
      </c>
      <c r="Q176" s="1313"/>
      <c r="R176" s="685"/>
      <c r="S176" s="12">
        <f t="shared" si="8"/>
        <v>1</v>
      </c>
      <c r="T176" s="12" t="str">
        <f t="shared" si="9"/>
        <v/>
      </c>
      <c r="U176" s="12" t="str">
        <f t="shared" si="10"/>
        <v/>
      </c>
      <c r="V176" s="12">
        <f t="shared" si="11"/>
        <v>1</v>
      </c>
      <c r="W176" s="4"/>
    </row>
    <row r="177" spans="1:23" ht="15" customHeight="1" x14ac:dyDescent="0.25">
      <c r="A177" s="1315">
        <v>172</v>
      </c>
      <c r="B177" s="1315">
        <v>18940</v>
      </c>
      <c r="C177" s="1315">
        <v>18940</v>
      </c>
      <c r="D177" s="1315" t="s">
        <v>28</v>
      </c>
      <c r="E177" s="1315" t="s">
        <v>22</v>
      </c>
      <c r="F177" s="1315" t="s">
        <v>23</v>
      </c>
      <c r="G177" s="1315" t="s">
        <v>0</v>
      </c>
      <c r="H177" s="1315" t="s">
        <v>24</v>
      </c>
      <c r="I177" s="1315">
        <v>309</v>
      </c>
      <c r="J177" s="1316" t="s">
        <v>1379</v>
      </c>
      <c r="K177" s="1315"/>
      <c r="L177" s="1328">
        <v>0.34490740740740744</v>
      </c>
      <c r="M177" s="1328">
        <v>0</v>
      </c>
      <c r="N177" s="1315" t="s">
        <v>21</v>
      </c>
      <c r="O177" s="1315">
        <v>0</v>
      </c>
      <c r="P177" s="1316">
        <v>0</v>
      </c>
      <c r="Q177" s="1315"/>
      <c r="R177" s="686"/>
      <c r="S177" s="12">
        <f t="shared" si="8"/>
        <v>1</v>
      </c>
      <c r="T177" s="12" t="str">
        <f t="shared" si="9"/>
        <v/>
      </c>
      <c r="U177" s="12" t="str">
        <f t="shared" si="10"/>
        <v/>
      </c>
      <c r="V177" s="12">
        <f t="shared" si="11"/>
        <v>1</v>
      </c>
      <c r="W177" s="3"/>
    </row>
    <row r="178" spans="1:23" ht="15" customHeight="1" x14ac:dyDescent="0.25">
      <c r="A178" s="1313">
        <v>173</v>
      </c>
      <c r="B178" s="1313">
        <v>18943</v>
      </c>
      <c r="C178" s="1313">
        <v>18943</v>
      </c>
      <c r="D178" s="1313" t="s">
        <v>29</v>
      </c>
      <c r="E178" s="1313" t="s">
        <v>22</v>
      </c>
      <c r="F178" s="1313" t="s">
        <v>23</v>
      </c>
      <c r="G178" s="1313" t="s">
        <v>0</v>
      </c>
      <c r="H178" s="1313" t="s">
        <v>24</v>
      </c>
      <c r="I178" s="1313">
        <v>309</v>
      </c>
      <c r="J178" s="1314" t="s">
        <v>1379</v>
      </c>
      <c r="K178" s="1313"/>
      <c r="L178" s="1327">
        <v>0.34306712962962965</v>
      </c>
      <c r="M178" s="1327">
        <v>0</v>
      </c>
      <c r="N178" s="1313" t="s">
        <v>21</v>
      </c>
      <c r="O178" s="1313">
        <v>0</v>
      </c>
      <c r="P178" s="1314">
        <v>0</v>
      </c>
      <c r="Q178" s="1313"/>
      <c r="R178" s="685"/>
      <c r="S178" s="12">
        <f t="shared" si="8"/>
        <v>1</v>
      </c>
      <c r="T178" s="12" t="str">
        <f t="shared" si="9"/>
        <v/>
      </c>
      <c r="U178" s="12" t="str">
        <f t="shared" si="10"/>
        <v/>
      </c>
      <c r="V178" s="12">
        <f t="shared" si="11"/>
        <v>1</v>
      </c>
      <c r="W178" s="4"/>
    </row>
    <row r="179" spans="1:23" ht="15" customHeight="1" x14ac:dyDescent="0.25">
      <c r="A179" s="1315">
        <v>174</v>
      </c>
      <c r="B179" s="1315">
        <v>18948</v>
      </c>
      <c r="C179" s="1315">
        <v>18948</v>
      </c>
      <c r="D179" s="1315" t="s">
        <v>31</v>
      </c>
      <c r="E179" s="1315" t="s">
        <v>22</v>
      </c>
      <c r="F179" s="1315" t="s">
        <v>23</v>
      </c>
      <c r="G179" s="1315" t="s">
        <v>0</v>
      </c>
      <c r="H179" s="1315" t="s">
        <v>24</v>
      </c>
      <c r="I179" s="1315">
        <v>311</v>
      </c>
      <c r="J179" s="1316" t="s">
        <v>1379</v>
      </c>
      <c r="K179" s="1315"/>
      <c r="L179" s="1328">
        <v>0.3495949074074074</v>
      </c>
      <c r="M179" s="1328">
        <v>0</v>
      </c>
      <c r="N179" s="1315" t="s">
        <v>21</v>
      </c>
      <c r="O179" s="1315">
        <v>0</v>
      </c>
      <c r="P179" s="1316">
        <v>0</v>
      </c>
      <c r="Q179" s="1315"/>
      <c r="R179" s="686"/>
      <c r="S179" s="12">
        <f t="shared" si="8"/>
        <v>1</v>
      </c>
      <c r="T179" s="12" t="str">
        <f t="shared" si="9"/>
        <v/>
      </c>
      <c r="U179" s="12" t="str">
        <f t="shared" si="10"/>
        <v/>
      </c>
      <c r="V179" s="12">
        <f t="shared" si="11"/>
        <v>1</v>
      </c>
      <c r="W179" s="3"/>
    </row>
    <row r="180" spans="1:23" ht="15" customHeight="1" x14ac:dyDescent="0.25">
      <c r="A180" s="1313">
        <v>175</v>
      </c>
      <c r="B180" s="1313">
        <v>18951</v>
      </c>
      <c r="C180" s="1313">
        <v>18951</v>
      </c>
      <c r="D180" s="1313" t="s">
        <v>32</v>
      </c>
      <c r="E180" s="1313" t="s">
        <v>22</v>
      </c>
      <c r="F180" s="1313" t="s">
        <v>23</v>
      </c>
      <c r="G180" s="1313" t="s">
        <v>0</v>
      </c>
      <c r="H180" s="1313" t="s">
        <v>24</v>
      </c>
      <c r="I180" s="1313">
        <v>311</v>
      </c>
      <c r="J180" s="1314" t="s">
        <v>1379</v>
      </c>
      <c r="K180" s="1313"/>
      <c r="L180" s="1327">
        <v>0.34821759259259261</v>
      </c>
      <c r="M180" s="1327">
        <v>0</v>
      </c>
      <c r="N180" s="1313" t="s">
        <v>21</v>
      </c>
      <c r="O180" s="1313">
        <v>0</v>
      </c>
      <c r="P180" s="1314">
        <v>0</v>
      </c>
      <c r="Q180" s="1313"/>
      <c r="R180" s="685"/>
      <c r="S180" s="12">
        <f t="shared" si="8"/>
        <v>1</v>
      </c>
      <c r="T180" s="12" t="str">
        <f t="shared" si="9"/>
        <v/>
      </c>
      <c r="U180" s="12" t="str">
        <f t="shared" si="10"/>
        <v/>
      </c>
      <c r="V180" s="12">
        <f t="shared" si="11"/>
        <v>1</v>
      </c>
      <c r="W180" s="4"/>
    </row>
    <row r="181" spans="1:23" ht="15" customHeight="1" x14ac:dyDescent="0.25">
      <c r="A181" s="1315">
        <v>176</v>
      </c>
      <c r="B181" s="1315">
        <v>18953</v>
      </c>
      <c r="C181" s="1315">
        <v>18953</v>
      </c>
      <c r="D181" s="1315" t="s">
        <v>33</v>
      </c>
      <c r="E181" s="1315" t="s">
        <v>22</v>
      </c>
      <c r="F181" s="1315" t="s">
        <v>23</v>
      </c>
      <c r="G181" s="1315" t="s">
        <v>0</v>
      </c>
      <c r="H181" s="1315" t="s">
        <v>24</v>
      </c>
      <c r="I181" s="1315">
        <v>311</v>
      </c>
      <c r="J181" s="1316" t="s">
        <v>1379</v>
      </c>
      <c r="K181" s="1315"/>
      <c r="L181" s="1328">
        <v>0.35431712962962963</v>
      </c>
      <c r="M181" s="1328">
        <v>0</v>
      </c>
      <c r="N181" s="1315" t="s">
        <v>21</v>
      </c>
      <c r="O181" s="1315">
        <v>0</v>
      </c>
      <c r="P181" s="1316">
        <v>0</v>
      </c>
      <c r="Q181" s="1315"/>
      <c r="R181" s="686"/>
      <c r="S181" s="12">
        <f t="shared" si="8"/>
        <v>1</v>
      </c>
      <c r="T181" s="12" t="str">
        <f t="shared" si="9"/>
        <v/>
      </c>
      <c r="U181" s="12" t="str">
        <f t="shared" si="10"/>
        <v/>
      </c>
      <c r="V181" s="12">
        <f t="shared" si="11"/>
        <v>1</v>
      </c>
      <c r="W181" s="3"/>
    </row>
    <row r="182" spans="1:23" ht="15" customHeight="1" x14ac:dyDescent="0.25">
      <c r="A182" s="1313">
        <v>177</v>
      </c>
      <c r="B182" s="1313">
        <v>18955</v>
      </c>
      <c r="C182" s="1313">
        <v>18955</v>
      </c>
      <c r="D182" s="1313" t="s">
        <v>19</v>
      </c>
      <c r="E182" s="1313" t="s">
        <v>22</v>
      </c>
      <c r="F182" s="1313" t="s">
        <v>23</v>
      </c>
      <c r="G182" s="1313" t="s">
        <v>0</v>
      </c>
      <c r="H182" s="1313" t="s">
        <v>24</v>
      </c>
      <c r="I182" s="1313">
        <v>311</v>
      </c>
      <c r="J182" s="1314" t="s">
        <v>1379</v>
      </c>
      <c r="K182" s="1313"/>
      <c r="L182" s="1327">
        <v>0.354525462962963</v>
      </c>
      <c r="M182" s="1327">
        <v>0</v>
      </c>
      <c r="N182" s="1313" t="s">
        <v>21</v>
      </c>
      <c r="O182" s="1313">
        <v>0</v>
      </c>
      <c r="P182" s="1314">
        <v>0</v>
      </c>
      <c r="Q182" s="1313"/>
      <c r="R182" s="685"/>
      <c r="S182" s="12">
        <f t="shared" si="8"/>
        <v>1</v>
      </c>
      <c r="T182" s="12" t="str">
        <f t="shared" si="9"/>
        <v/>
      </c>
      <c r="U182" s="12" t="str">
        <f t="shared" si="10"/>
        <v/>
      </c>
      <c r="V182" s="12">
        <f t="shared" si="11"/>
        <v>1</v>
      </c>
      <c r="W182" s="4"/>
    </row>
    <row r="183" spans="1:23" ht="15" customHeight="1" x14ac:dyDescent="0.25">
      <c r="A183" s="1315">
        <v>178</v>
      </c>
      <c r="B183" s="1315">
        <v>18961</v>
      </c>
      <c r="C183" s="1315">
        <v>18961</v>
      </c>
      <c r="D183" s="1315" t="s">
        <v>34</v>
      </c>
      <c r="E183" s="1315" t="s">
        <v>22</v>
      </c>
      <c r="F183" s="1315" t="s">
        <v>23</v>
      </c>
      <c r="G183" s="1315" t="s">
        <v>0</v>
      </c>
      <c r="H183" s="1315" t="s">
        <v>24</v>
      </c>
      <c r="I183" s="1315">
        <v>314</v>
      </c>
      <c r="J183" s="1316" t="s">
        <v>1379</v>
      </c>
      <c r="K183" s="1315"/>
      <c r="L183" s="1328">
        <v>0.34997685185185184</v>
      </c>
      <c r="M183" s="1328">
        <v>0</v>
      </c>
      <c r="N183" s="1315" t="s">
        <v>21</v>
      </c>
      <c r="O183" s="1315">
        <v>0</v>
      </c>
      <c r="P183" s="1316">
        <v>0</v>
      </c>
      <c r="Q183" s="1315"/>
      <c r="R183" s="686"/>
      <c r="S183" s="12">
        <f t="shared" si="8"/>
        <v>1</v>
      </c>
      <c r="T183" s="12" t="str">
        <f t="shared" si="9"/>
        <v/>
      </c>
      <c r="U183" s="12" t="str">
        <f t="shared" si="10"/>
        <v/>
      </c>
      <c r="V183" s="12">
        <f t="shared" si="11"/>
        <v>1</v>
      </c>
      <c r="W183" s="3"/>
    </row>
    <row r="184" spans="1:23" ht="15" customHeight="1" x14ac:dyDescent="0.25">
      <c r="A184" s="1313">
        <v>179</v>
      </c>
      <c r="B184" s="1313">
        <v>18964</v>
      </c>
      <c r="C184" s="1313">
        <v>18964</v>
      </c>
      <c r="D184" s="1313" t="s">
        <v>35</v>
      </c>
      <c r="E184" s="1313" t="s">
        <v>22</v>
      </c>
      <c r="F184" s="1313" t="s">
        <v>23</v>
      </c>
      <c r="G184" s="1313" t="s">
        <v>0</v>
      </c>
      <c r="H184" s="1313" t="s">
        <v>24</v>
      </c>
      <c r="I184" s="1313">
        <v>310</v>
      </c>
      <c r="J184" s="1314" t="s">
        <v>1379</v>
      </c>
      <c r="K184" s="1313"/>
      <c r="L184" s="1327">
        <v>0</v>
      </c>
      <c r="M184" s="1327">
        <v>0</v>
      </c>
      <c r="N184" s="1313" t="s">
        <v>25</v>
      </c>
      <c r="O184" s="1313">
        <v>0</v>
      </c>
      <c r="P184" s="1314">
        <v>0</v>
      </c>
      <c r="Q184" s="1313"/>
      <c r="R184" s="685"/>
      <c r="S184" s="12" t="str">
        <f t="shared" si="8"/>
        <v/>
      </c>
      <c r="T184" s="12">
        <f t="shared" si="9"/>
        <v>1</v>
      </c>
      <c r="U184" s="12" t="str">
        <f t="shared" si="10"/>
        <v/>
      </c>
      <c r="V184" s="12">
        <f t="shared" si="11"/>
        <v>1</v>
      </c>
      <c r="W184" s="4"/>
    </row>
    <row r="185" spans="1:23" ht="15" customHeight="1" x14ac:dyDescent="0.25">
      <c r="A185" s="1315">
        <v>180</v>
      </c>
      <c r="B185" s="1315">
        <v>18968</v>
      </c>
      <c r="C185" s="1315">
        <v>18968</v>
      </c>
      <c r="D185" s="1315" t="s">
        <v>36</v>
      </c>
      <c r="E185" s="1315" t="s">
        <v>22</v>
      </c>
      <c r="F185" s="1315" t="s">
        <v>23</v>
      </c>
      <c r="G185" s="1315" t="s">
        <v>0</v>
      </c>
      <c r="H185" s="1315" t="s">
        <v>24</v>
      </c>
      <c r="I185" s="1315">
        <v>310</v>
      </c>
      <c r="J185" s="1316" t="s">
        <v>1379</v>
      </c>
      <c r="K185" s="1315"/>
      <c r="L185" s="1328">
        <v>0.35792824074074076</v>
      </c>
      <c r="M185" s="1328">
        <v>0</v>
      </c>
      <c r="N185" s="1315" t="s">
        <v>21</v>
      </c>
      <c r="O185" s="1315">
        <v>0</v>
      </c>
      <c r="P185" s="1316">
        <v>0</v>
      </c>
      <c r="Q185" s="1315"/>
      <c r="R185" s="686"/>
      <c r="S185" s="12">
        <f t="shared" si="8"/>
        <v>1</v>
      </c>
      <c r="T185" s="12" t="str">
        <f t="shared" si="9"/>
        <v/>
      </c>
      <c r="U185" s="12" t="str">
        <f t="shared" si="10"/>
        <v/>
      </c>
      <c r="V185" s="12">
        <f t="shared" si="11"/>
        <v>1</v>
      </c>
      <c r="W185" s="3"/>
    </row>
    <row r="186" spans="1:23" ht="15" customHeight="1" x14ac:dyDescent="0.25">
      <c r="A186" s="1313">
        <v>181</v>
      </c>
      <c r="B186" s="1313">
        <v>18975</v>
      </c>
      <c r="C186" s="1313">
        <v>18975</v>
      </c>
      <c r="D186" s="1313" t="s">
        <v>37</v>
      </c>
      <c r="E186" s="1313" t="s">
        <v>22</v>
      </c>
      <c r="F186" s="1313" t="s">
        <v>23</v>
      </c>
      <c r="G186" s="1313" t="s">
        <v>0</v>
      </c>
      <c r="H186" s="1313" t="s">
        <v>24</v>
      </c>
      <c r="I186" s="1313">
        <v>310</v>
      </c>
      <c r="J186" s="1314" t="s">
        <v>1379</v>
      </c>
      <c r="K186" s="1313"/>
      <c r="L186" s="1327">
        <v>0.35561342592592587</v>
      </c>
      <c r="M186" s="1327">
        <v>0</v>
      </c>
      <c r="N186" s="1313" t="s">
        <v>21</v>
      </c>
      <c r="O186" s="1313">
        <v>0</v>
      </c>
      <c r="P186" s="1314">
        <v>0</v>
      </c>
      <c r="Q186" s="1313"/>
      <c r="R186" s="685"/>
      <c r="S186" s="12">
        <f t="shared" si="8"/>
        <v>1</v>
      </c>
      <c r="T186" s="12" t="str">
        <f t="shared" si="9"/>
        <v/>
      </c>
      <c r="U186" s="12" t="str">
        <f t="shared" si="10"/>
        <v/>
      </c>
      <c r="V186" s="12">
        <f t="shared" si="11"/>
        <v>1</v>
      </c>
      <c r="W186" s="4"/>
    </row>
    <row r="187" spans="1:23" ht="15" customHeight="1" x14ac:dyDescent="0.25">
      <c r="A187" s="1315">
        <v>182</v>
      </c>
      <c r="B187" s="1315">
        <v>19002</v>
      </c>
      <c r="C187" s="1315">
        <v>19002</v>
      </c>
      <c r="D187" s="1315" t="s">
        <v>38</v>
      </c>
      <c r="E187" s="1315" t="s">
        <v>22</v>
      </c>
      <c r="F187" s="1315" t="s">
        <v>23</v>
      </c>
      <c r="G187" s="1315" t="s">
        <v>0</v>
      </c>
      <c r="H187" s="1315" t="s">
        <v>24</v>
      </c>
      <c r="I187" s="1315">
        <v>311</v>
      </c>
      <c r="J187" s="1316" t="s">
        <v>1379</v>
      </c>
      <c r="K187" s="1315"/>
      <c r="L187" s="1328">
        <v>0.35394675925925928</v>
      </c>
      <c r="M187" s="1328">
        <v>0</v>
      </c>
      <c r="N187" s="1315" t="s">
        <v>21</v>
      </c>
      <c r="O187" s="1315">
        <v>0</v>
      </c>
      <c r="P187" s="1316">
        <v>0</v>
      </c>
      <c r="Q187" s="1315"/>
      <c r="R187" s="686"/>
      <c r="S187" s="12">
        <f t="shared" si="8"/>
        <v>1</v>
      </c>
      <c r="T187" s="12" t="str">
        <f t="shared" si="9"/>
        <v/>
      </c>
      <c r="U187" s="12" t="str">
        <f t="shared" si="10"/>
        <v/>
      </c>
      <c r="V187" s="12">
        <f t="shared" si="11"/>
        <v>1</v>
      </c>
      <c r="W187" s="3"/>
    </row>
    <row r="188" spans="1:23" ht="15" customHeight="1" x14ac:dyDescent="0.25">
      <c r="A188" s="1313">
        <v>183</v>
      </c>
      <c r="B188" s="1313">
        <v>19018</v>
      </c>
      <c r="C188" s="1313">
        <v>19018</v>
      </c>
      <c r="D188" s="1313" t="s">
        <v>40</v>
      </c>
      <c r="E188" s="1313" t="s">
        <v>22</v>
      </c>
      <c r="F188" s="1313" t="s">
        <v>23</v>
      </c>
      <c r="G188" s="1313" t="s">
        <v>0</v>
      </c>
      <c r="H188" s="1313" t="s">
        <v>24</v>
      </c>
      <c r="I188" s="1313">
        <v>309</v>
      </c>
      <c r="J188" s="1314" t="s">
        <v>1379</v>
      </c>
      <c r="K188" s="1313"/>
      <c r="L188" s="1327">
        <v>0.3422337962962963</v>
      </c>
      <c r="M188" s="1327">
        <v>0</v>
      </c>
      <c r="N188" s="1313" t="s">
        <v>21</v>
      </c>
      <c r="O188" s="1313">
        <v>0</v>
      </c>
      <c r="P188" s="1314">
        <v>0</v>
      </c>
      <c r="Q188" s="1313"/>
      <c r="R188" s="685"/>
      <c r="S188" s="12">
        <f t="shared" si="8"/>
        <v>1</v>
      </c>
      <c r="T188" s="12" t="str">
        <f t="shared" si="9"/>
        <v/>
      </c>
      <c r="U188" s="12" t="str">
        <f t="shared" si="10"/>
        <v/>
      </c>
      <c r="V188" s="12">
        <f t="shared" si="11"/>
        <v>1</v>
      </c>
      <c r="W188" s="4"/>
    </row>
    <row r="189" spans="1:23" ht="15" customHeight="1" x14ac:dyDescent="0.25">
      <c r="A189" s="1315">
        <v>184</v>
      </c>
      <c r="B189" s="1315">
        <v>19029</v>
      </c>
      <c r="C189" s="1315">
        <v>19029</v>
      </c>
      <c r="D189" s="1315" t="s">
        <v>41</v>
      </c>
      <c r="E189" s="1315" t="s">
        <v>22</v>
      </c>
      <c r="F189" s="1315" t="s">
        <v>23</v>
      </c>
      <c r="G189" s="1315" t="s">
        <v>0</v>
      </c>
      <c r="H189" s="1315" t="s">
        <v>24</v>
      </c>
      <c r="I189" s="1315">
        <v>312</v>
      </c>
      <c r="J189" s="1316" t="s">
        <v>1379</v>
      </c>
      <c r="K189" s="1315"/>
      <c r="L189" s="1328">
        <v>0.3576388888888889</v>
      </c>
      <c r="M189" s="1328">
        <v>0</v>
      </c>
      <c r="N189" s="1315" t="s">
        <v>21</v>
      </c>
      <c r="O189" s="1315">
        <v>0</v>
      </c>
      <c r="P189" s="1316">
        <v>0</v>
      </c>
      <c r="Q189" s="1315"/>
      <c r="R189" s="686"/>
      <c r="S189" s="12">
        <f t="shared" si="8"/>
        <v>1</v>
      </c>
      <c r="T189" s="12" t="str">
        <f t="shared" si="9"/>
        <v/>
      </c>
      <c r="U189" s="12" t="str">
        <f t="shared" si="10"/>
        <v/>
      </c>
      <c r="V189" s="12">
        <f t="shared" si="11"/>
        <v>1</v>
      </c>
      <c r="W189" s="3"/>
    </row>
    <row r="190" spans="1:23" ht="15" customHeight="1" x14ac:dyDescent="0.25">
      <c r="A190" s="1313">
        <v>185</v>
      </c>
      <c r="B190" s="1313">
        <v>19046</v>
      </c>
      <c r="C190" s="1313">
        <v>19046</v>
      </c>
      <c r="D190" s="1313" t="s">
        <v>876</v>
      </c>
      <c r="E190" s="1313" t="s">
        <v>162</v>
      </c>
      <c r="F190" s="1313" t="s">
        <v>23</v>
      </c>
      <c r="G190" s="1313" t="s">
        <v>0</v>
      </c>
      <c r="H190" s="1313" t="s">
        <v>24</v>
      </c>
      <c r="I190" s="1313">
        <v>309</v>
      </c>
      <c r="J190" s="1314" t="s">
        <v>1379</v>
      </c>
      <c r="K190" s="1313"/>
      <c r="L190" s="1327">
        <v>0.35571759259259261</v>
      </c>
      <c r="M190" s="1327">
        <v>0</v>
      </c>
      <c r="N190" s="1313" t="s">
        <v>21</v>
      </c>
      <c r="O190" s="1313">
        <v>0</v>
      </c>
      <c r="P190" s="1314">
        <v>0</v>
      </c>
      <c r="Q190" s="1313"/>
      <c r="R190" s="685"/>
      <c r="S190" s="12">
        <f t="shared" si="8"/>
        <v>1</v>
      </c>
      <c r="T190" s="12" t="str">
        <f t="shared" si="9"/>
        <v/>
      </c>
      <c r="U190" s="12" t="str">
        <f t="shared" si="10"/>
        <v/>
      </c>
      <c r="V190" s="12">
        <f t="shared" si="11"/>
        <v>1</v>
      </c>
      <c r="W190" s="4"/>
    </row>
    <row r="191" spans="1:23" ht="15" customHeight="1" x14ac:dyDescent="0.25">
      <c r="A191" s="1315">
        <v>186</v>
      </c>
      <c r="B191" s="1315">
        <v>19048</v>
      </c>
      <c r="C191" s="1315">
        <v>19048</v>
      </c>
      <c r="D191" s="1315" t="s">
        <v>43</v>
      </c>
      <c r="E191" s="1315" t="s">
        <v>22</v>
      </c>
      <c r="F191" s="1315" t="s">
        <v>23</v>
      </c>
      <c r="G191" s="1315" t="s">
        <v>0</v>
      </c>
      <c r="H191" s="1315" t="s">
        <v>24</v>
      </c>
      <c r="I191" s="1315">
        <v>309</v>
      </c>
      <c r="J191" s="1316" t="s">
        <v>1379</v>
      </c>
      <c r="K191" s="1315"/>
      <c r="L191" s="1328">
        <v>0.3409490740740741</v>
      </c>
      <c r="M191" s="1328">
        <v>0</v>
      </c>
      <c r="N191" s="1315" t="s">
        <v>21</v>
      </c>
      <c r="O191" s="1315">
        <v>0</v>
      </c>
      <c r="P191" s="1316">
        <v>0</v>
      </c>
      <c r="Q191" s="1315"/>
      <c r="R191" s="686"/>
      <c r="S191" s="12">
        <f t="shared" si="8"/>
        <v>1</v>
      </c>
      <c r="T191" s="12" t="str">
        <f t="shared" si="9"/>
        <v/>
      </c>
      <c r="U191" s="12" t="str">
        <f t="shared" si="10"/>
        <v/>
      </c>
      <c r="V191" s="12">
        <f t="shared" si="11"/>
        <v>1</v>
      </c>
      <c r="W191" s="3"/>
    </row>
    <row r="192" spans="1:23" ht="15" customHeight="1" x14ac:dyDescent="0.25">
      <c r="A192" s="1313">
        <v>187</v>
      </c>
      <c r="B192" s="1313">
        <v>19052</v>
      </c>
      <c r="C192" s="1313">
        <v>19052</v>
      </c>
      <c r="D192" s="1313" t="s">
        <v>45</v>
      </c>
      <c r="E192" s="1313" t="s">
        <v>22</v>
      </c>
      <c r="F192" s="1313" t="s">
        <v>23</v>
      </c>
      <c r="G192" s="1313" t="s">
        <v>0</v>
      </c>
      <c r="H192" s="1313" t="s">
        <v>24</v>
      </c>
      <c r="I192" s="1313">
        <v>310</v>
      </c>
      <c r="J192" s="1314" t="s">
        <v>1379</v>
      </c>
      <c r="K192" s="1313"/>
      <c r="L192" s="1327">
        <v>0.34127314814814813</v>
      </c>
      <c r="M192" s="1327">
        <v>0</v>
      </c>
      <c r="N192" s="1313" t="s">
        <v>21</v>
      </c>
      <c r="O192" s="1313">
        <v>0</v>
      </c>
      <c r="P192" s="1314">
        <v>0</v>
      </c>
      <c r="Q192" s="1313"/>
      <c r="R192" s="685"/>
      <c r="S192" s="12">
        <f t="shared" si="8"/>
        <v>1</v>
      </c>
      <c r="T192" s="12" t="str">
        <f t="shared" si="9"/>
        <v/>
      </c>
      <c r="U192" s="12" t="str">
        <f t="shared" si="10"/>
        <v/>
      </c>
      <c r="V192" s="12">
        <f t="shared" si="11"/>
        <v>1</v>
      </c>
      <c r="W192" s="4"/>
    </row>
    <row r="193" spans="1:23" ht="15" customHeight="1" x14ac:dyDescent="0.25">
      <c r="A193" s="1315">
        <v>188</v>
      </c>
      <c r="B193" s="1315">
        <v>19067</v>
      </c>
      <c r="C193" s="1315">
        <v>19067</v>
      </c>
      <c r="D193" s="1315" t="s">
        <v>46</v>
      </c>
      <c r="E193" s="1315" t="s">
        <v>22</v>
      </c>
      <c r="F193" s="1315" t="s">
        <v>23</v>
      </c>
      <c r="G193" s="1315" t="s">
        <v>0</v>
      </c>
      <c r="H193" s="1315" t="s">
        <v>24</v>
      </c>
      <c r="I193" s="1315">
        <v>312</v>
      </c>
      <c r="J193" s="1316" t="s">
        <v>1379</v>
      </c>
      <c r="K193" s="1315"/>
      <c r="L193" s="1328">
        <v>0.34934027777777782</v>
      </c>
      <c r="M193" s="1328">
        <v>0</v>
      </c>
      <c r="N193" s="1315" t="s">
        <v>21</v>
      </c>
      <c r="O193" s="1315">
        <v>0</v>
      </c>
      <c r="P193" s="1316">
        <v>0</v>
      </c>
      <c r="Q193" s="1315"/>
      <c r="R193" s="686"/>
      <c r="S193" s="12">
        <f t="shared" si="8"/>
        <v>1</v>
      </c>
      <c r="T193" s="12" t="str">
        <f t="shared" si="9"/>
        <v/>
      </c>
      <c r="U193" s="12" t="str">
        <f t="shared" si="10"/>
        <v/>
      </c>
      <c r="V193" s="12">
        <f t="shared" si="11"/>
        <v>1</v>
      </c>
      <c r="W193" s="3"/>
    </row>
    <row r="194" spans="1:23" ht="15" customHeight="1" x14ac:dyDescent="0.25">
      <c r="A194" s="1313">
        <v>189</v>
      </c>
      <c r="B194" s="1313">
        <v>19071</v>
      </c>
      <c r="C194" s="1313">
        <v>19071</v>
      </c>
      <c r="D194" s="1313" t="s">
        <v>48</v>
      </c>
      <c r="E194" s="1313" t="s">
        <v>531</v>
      </c>
      <c r="F194" s="1313" t="s">
        <v>110</v>
      </c>
      <c r="G194" s="1313" t="s">
        <v>0</v>
      </c>
      <c r="H194" s="1313" t="s">
        <v>111</v>
      </c>
      <c r="I194" s="1313"/>
      <c r="J194" s="1314" t="s">
        <v>1379</v>
      </c>
      <c r="K194" s="1313"/>
      <c r="L194" s="1327">
        <v>0.35379629629629633</v>
      </c>
      <c r="M194" s="1327">
        <v>0</v>
      </c>
      <c r="N194" s="1313" t="s">
        <v>21</v>
      </c>
      <c r="O194" s="1313">
        <v>0</v>
      </c>
      <c r="P194" s="1314">
        <v>0</v>
      </c>
      <c r="Q194" s="1313"/>
      <c r="R194" s="685"/>
      <c r="S194" s="12">
        <f t="shared" si="8"/>
        <v>1</v>
      </c>
      <c r="T194" s="12" t="str">
        <f t="shared" si="9"/>
        <v/>
      </c>
      <c r="U194" s="12" t="str">
        <f t="shared" si="10"/>
        <v/>
      </c>
      <c r="V194" s="12">
        <f t="shared" si="11"/>
        <v>1</v>
      </c>
      <c r="W194" s="4"/>
    </row>
    <row r="195" spans="1:23" ht="15" customHeight="1" x14ac:dyDescent="0.25">
      <c r="A195" s="1315">
        <v>190</v>
      </c>
      <c r="B195" s="1315">
        <v>18965</v>
      </c>
      <c r="C195" s="1315">
        <v>18965</v>
      </c>
      <c r="D195" s="1315" t="s">
        <v>51</v>
      </c>
      <c r="E195" s="1315" t="s">
        <v>22</v>
      </c>
      <c r="F195" s="1315" t="s">
        <v>23</v>
      </c>
      <c r="G195" s="1315" t="s">
        <v>0</v>
      </c>
      <c r="H195" s="1315" t="s">
        <v>24</v>
      </c>
      <c r="I195" s="1315">
        <v>310</v>
      </c>
      <c r="J195" s="1316" t="s">
        <v>1379</v>
      </c>
      <c r="K195" s="1315"/>
      <c r="L195" s="1328">
        <v>0.35206018518518517</v>
      </c>
      <c r="M195" s="1328">
        <v>0</v>
      </c>
      <c r="N195" s="1315" t="s">
        <v>21</v>
      </c>
      <c r="O195" s="1315">
        <v>0</v>
      </c>
      <c r="P195" s="1316">
        <v>0</v>
      </c>
      <c r="Q195" s="1315"/>
      <c r="R195" s="686"/>
      <c r="S195" s="12">
        <f t="shared" si="8"/>
        <v>1</v>
      </c>
      <c r="T195" s="12" t="str">
        <f t="shared" si="9"/>
        <v/>
      </c>
      <c r="U195" s="12" t="str">
        <f t="shared" si="10"/>
        <v/>
      </c>
      <c r="V195" s="12">
        <f t="shared" si="11"/>
        <v>1</v>
      </c>
      <c r="W195" s="3"/>
    </row>
    <row r="196" spans="1:23" ht="15" customHeight="1" x14ac:dyDescent="0.25">
      <c r="A196" s="1313">
        <v>191</v>
      </c>
      <c r="B196" s="1313">
        <v>18999</v>
      </c>
      <c r="C196" s="1313">
        <v>18999</v>
      </c>
      <c r="D196" s="1313" t="s">
        <v>54</v>
      </c>
      <c r="E196" s="1313" t="s">
        <v>22</v>
      </c>
      <c r="F196" s="1313" t="s">
        <v>23</v>
      </c>
      <c r="G196" s="1313" t="s">
        <v>0</v>
      </c>
      <c r="H196" s="1313" t="s">
        <v>24</v>
      </c>
      <c r="I196" s="1313">
        <v>310</v>
      </c>
      <c r="J196" s="1314" t="s">
        <v>1379</v>
      </c>
      <c r="K196" s="1313"/>
      <c r="L196" s="1327">
        <v>0.35416666666666669</v>
      </c>
      <c r="M196" s="1327">
        <v>0</v>
      </c>
      <c r="N196" s="1313" t="s">
        <v>21</v>
      </c>
      <c r="O196" s="1313">
        <v>0</v>
      </c>
      <c r="P196" s="1314">
        <v>0</v>
      </c>
      <c r="Q196" s="1313"/>
      <c r="R196" s="685"/>
      <c r="S196" s="12">
        <f t="shared" si="8"/>
        <v>1</v>
      </c>
      <c r="T196" s="12" t="str">
        <f t="shared" si="9"/>
        <v/>
      </c>
      <c r="U196" s="12" t="str">
        <f t="shared" si="10"/>
        <v/>
      </c>
      <c r="V196" s="12">
        <f t="shared" si="11"/>
        <v>1</v>
      </c>
      <c r="W196" s="4"/>
    </row>
    <row r="197" spans="1:23" ht="15" customHeight="1" x14ac:dyDescent="0.25">
      <c r="A197" s="1315">
        <v>192</v>
      </c>
      <c r="B197" s="1315">
        <v>19005</v>
      </c>
      <c r="C197" s="1315">
        <v>19005</v>
      </c>
      <c r="D197" s="1315" t="s">
        <v>55</v>
      </c>
      <c r="E197" s="1315" t="s">
        <v>164</v>
      </c>
      <c r="F197" s="1315" t="s">
        <v>23</v>
      </c>
      <c r="G197" s="1315" t="s">
        <v>0</v>
      </c>
      <c r="H197" s="1315" t="s">
        <v>24</v>
      </c>
      <c r="I197" s="1315">
        <v>309</v>
      </c>
      <c r="J197" s="1316" t="s">
        <v>1379</v>
      </c>
      <c r="K197" s="1315"/>
      <c r="L197" s="1328">
        <v>0.35138888888888892</v>
      </c>
      <c r="M197" s="1328">
        <v>0</v>
      </c>
      <c r="N197" s="1315" t="s">
        <v>21</v>
      </c>
      <c r="O197" s="1315">
        <v>0</v>
      </c>
      <c r="P197" s="1316">
        <v>0</v>
      </c>
      <c r="Q197" s="1315"/>
      <c r="R197" s="686"/>
      <c r="S197" s="12">
        <f t="shared" si="8"/>
        <v>1</v>
      </c>
      <c r="T197" s="12" t="str">
        <f t="shared" si="9"/>
        <v/>
      </c>
      <c r="U197" s="12" t="str">
        <f t="shared" si="10"/>
        <v/>
      </c>
      <c r="V197" s="12">
        <f t="shared" si="11"/>
        <v>1</v>
      </c>
      <c r="W197" s="3"/>
    </row>
    <row r="198" spans="1:23" ht="15" customHeight="1" x14ac:dyDescent="0.25">
      <c r="A198" s="1313">
        <v>193</v>
      </c>
      <c r="B198" s="1313">
        <v>19015</v>
      </c>
      <c r="C198" s="1313">
        <v>19015</v>
      </c>
      <c r="D198" s="1313" t="s">
        <v>56</v>
      </c>
      <c r="E198" s="1313" t="s">
        <v>22</v>
      </c>
      <c r="F198" s="1313" t="s">
        <v>23</v>
      </c>
      <c r="G198" s="1313" t="s">
        <v>0</v>
      </c>
      <c r="H198" s="1313" t="s">
        <v>24</v>
      </c>
      <c r="I198" s="1313">
        <v>311</v>
      </c>
      <c r="J198" s="1314" t="s">
        <v>1379</v>
      </c>
      <c r="K198" s="1313"/>
      <c r="L198" s="1327">
        <v>0.35659722222222223</v>
      </c>
      <c r="M198" s="1327">
        <v>0</v>
      </c>
      <c r="N198" s="1313" t="s">
        <v>21</v>
      </c>
      <c r="O198" s="1313">
        <v>0</v>
      </c>
      <c r="P198" s="1314">
        <v>0</v>
      </c>
      <c r="Q198" s="1313"/>
      <c r="R198" s="685"/>
      <c r="S198" s="12">
        <f t="shared" si="8"/>
        <v>1</v>
      </c>
      <c r="T198" s="12" t="str">
        <f t="shared" si="9"/>
        <v/>
      </c>
      <c r="U198" s="12" t="str">
        <f t="shared" si="10"/>
        <v/>
      </c>
      <c r="V198" s="12">
        <f t="shared" si="11"/>
        <v>1</v>
      </c>
      <c r="W198" s="4"/>
    </row>
    <row r="199" spans="1:23" ht="15" customHeight="1" x14ac:dyDescent="0.25">
      <c r="A199" s="1315">
        <v>194</v>
      </c>
      <c r="B199" s="1315">
        <v>19024</v>
      </c>
      <c r="C199" s="1315">
        <v>19024</v>
      </c>
      <c r="D199" s="1315" t="s">
        <v>877</v>
      </c>
      <c r="E199" s="1315" t="s">
        <v>163</v>
      </c>
      <c r="F199" s="1315" t="s">
        <v>23</v>
      </c>
      <c r="G199" s="1315" t="s">
        <v>0</v>
      </c>
      <c r="H199" s="1315" t="s">
        <v>53</v>
      </c>
      <c r="I199" s="1315"/>
      <c r="J199" s="1316" t="s">
        <v>1379</v>
      </c>
      <c r="K199" s="1315"/>
      <c r="L199" s="1328">
        <v>0.35467592592592595</v>
      </c>
      <c r="M199" s="1328">
        <v>0</v>
      </c>
      <c r="N199" s="1315" t="s">
        <v>21</v>
      </c>
      <c r="O199" s="1315">
        <v>0</v>
      </c>
      <c r="P199" s="1316">
        <v>0</v>
      </c>
      <c r="Q199" s="1315"/>
      <c r="R199" s="686"/>
      <c r="S199" s="12">
        <f t="shared" ref="S199:S262" si="12">IF(N199="P",1,IF(N199="D",1,""))</f>
        <v>1</v>
      </c>
      <c r="T199" s="12" t="str">
        <f t="shared" ref="T199:T262" si="13">IF(N199="A",1,"")</f>
        <v/>
      </c>
      <c r="U199" s="12" t="str">
        <f t="shared" ref="U199:U262" si="14">IF(N199="CL",1,IF(N199="SL",1,IF(N199="EL",1,"")))</f>
        <v/>
      </c>
      <c r="V199" s="12">
        <f t="shared" ref="V199:V262" si="15">SUM(S199:U199)</f>
        <v>1</v>
      </c>
      <c r="W199" s="3"/>
    </row>
    <row r="200" spans="1:23" ht="15" customHeight="1" x14ac:dyDescent="0.25">
      <c r="A200" s="1313">
        <v>195</v>
      </c>
      <c r="B200" s="1313">
        <v>19032</v>
      </c>
      <c r="C200" s="1313">
        <v>19032</v>
      </c>
      <c r="D200" s="1313" t="s">
        <v>57</v>
      </c>
      <c r="E200" s="1313" t="s">
        <v>72</v>
      </c>
      <c r="F200" s="1313" t="s">
        <v>23</v>
      </c>
      <c r="G200" s="1313" t="s">
        <v>0</v>
      </c>
      <c r="H200" s="1313" t="s">
        <v>24</v>
      </c>
      <c r="I200" s="1313">
        <v>310</v>
      </c>
      <c r="J200" s="1314" t="s">
        <v>1379</v>
      </c>
      <c r="K200" s="1313"/>
      <c r="L200" s="1327">
        <v>0.35116898148148151</v>
      </c>
      <c r="M200" s="1327">
        <v>0</v>
      </c>
      <c r="N200" s="1313" t="s">
        <v>21</v>
      </c>
      <c r="O200" s="1313">
        <v>0</v>
      </c>
      <c r="P200" s="1314">
        <v>0</v>
      </c>
      <c r="Q200" s="1313"/>
      <c r="R200" s="685"/>
      <c r="S200" s="12">
        <f t="shared" si="12"/>
        <v>1</v>
      </c>
      <c r="T200" s="12" t="str">
        <f t="shared" si="13"/>
        <v/>
      </c>
      <c r="U200" s="12" t="str">
        <f t="shared" si="14"/>
        <v/>
      </c>
      <c r="V200" s="12">
        <f t="shared" si="15"/>
        <v>1</v>
      </c>
      <c r="W200" s="4"/>
    </row>
    <row r="201" spans="1:23" ht="15" customHeight="1" x14ac:dyDescent="0.25">
      <c r="A201" s="1315">
        <v>196</v>
      </c>
      <c r="B201" s="1315">
        <v>19034</v>
      </c>
      <c r="C201" s="1315">
        <v>19034</v>
      </c>
      <c r="D201" s="1315" t="s">
        <v>878</v>
      </c>
      <c r="E201" s="1315" t="s">
        <v>73</v>
      </c>
      <c r="F201" s="1315" t="s">
        <v>23</v>
      </c>
      <c r="G201" s="1315" t="s">
        <v>0</v>
      </c>
      <c r="H201" s="1315" t="s">
        <v>24</v>
      </c>
      <c r="I201" s="1315">
        <v>310</v>
      </c>
      <c r="J201" s="1316" t="s">
        <v>1379</v>
      </c>
      <c r="K201" s="1315"/>
      <c r="L201" s="1328">
        <v>0.3479976851851852</v>
      </c>
      <c r="M201" s="1328">
        <v>0</v>
      </c>
      <c r="N201" s="1315" t="s">
        <v>21</v>
      </c>
      <c r="O201" s="1315">
        <v>0</v>
      </c>
      <c r="P201" s="1316">
        <v>0</v>
      </c>
      <c r="Q201" s="1315"/>
      <c r="R201" s="686"/>
      <c r="S201" s="12">
        <f t="shared" si="12"/>
        <v>1</v>
      </c>
      <c r="T201" s="12" t="str">
        <f t="shared" si="13"/>
        <v/>
      </c>
      <c r="U201" s="12" t="str">
        <f t="shared" si="14"/>
        <v/>
      </c>
      <c r="V201" s="12">
        <f t="shared" si="15"/>
        <v>1</v>
      </c>
      <c r="W201" s="3"/>
    </row>
    <row r="202" spans="1:23" ht="15" customHeight="1" x14ac:dyDescent="0.25">
      <c r="A202" s="1313">
        <v>197</v>
      </c>
      <c r="B202" s="1313">
        <v>19038</v>
      </c>
      <c r="C202" s="1313">
        <v>19038</v>
      </c>
      <c r="D202" s="1313" t="s">
        <v>159</v>
      </c>
      <c r="E202" s="1313" t="s">
        <v>160</v>
      </c>
      <c r="F202" s="1313" t="s">
        <v>130</v>
      </c>
      <c r="G202" s="1313" t="s">
        <v>0</v>
      </c>
      <c r="H202" s="1313" t="s">
        <v>131</v>
      </c>
      <c r="I202" s="1313"/>
      <c r="J202" s="1314" t="s">
        <v>1379</v>
      </c>
      <c r="K202" s="1313"/>
      <c r="L202" s="1327">
        <v>0.35236111111111112</v>
      </c>
      <c r="M202" s="1327">
        <v>0</v>
      </c>
      <c r="N202" s="1313" t="s">
        <v>21</v>
      </c>
      <c r="O202" s="1313">
        <v>0</v>
      </c>
      <c r="P202" s="1314">
        <v>0</v>
      </c>
      <c r="Q202" s="1313"/>
      <c r="R202" s="685"/>
      <c r="S202" s="12">
        <f t="shared" si="12"/>
        <v>1</v>
      </c>
      <c r="T202" s="12" t="str">
        <f t="shared" si="13"/>
        <v/>
      </c>
      <c r="U202" s="12" t="str">
        <f t="shared" si="14"/>
        <v/>
      </c>
      <c r="V202" s="12">
        <f t="shared" si="15"/>
        <v>1</v>
      </c>
      <c r="W202" s="4"/>
    </row>
    <row r="203" spans="1:23" ht="15" customHeight="1" x14ac:dyDescent="0.25">
      <c r="A203" s="1315">
        <v>198</v>
      </c>
      <c r="B203" s="1315">
        <v>19045</v>
      </c>
      <c r="C203" s="1315">
        <v>19045</v>
      </c>
      <c r="D203" s="1315" t="s">
        <v>879</v>
      </c>
      <c r="E203" s="1315" t="s">
        <v>22</v>
      </c>
      <c r="F203" s="1315" t="s">
        <v>23</v>
      </c>
      <c r="G203" s="1315" t="s">
        <v>0</v>
      </c>
      <c r="H203" s="1315" t="s">
        <v>58</v>
      </c>
      <c r="I203" s="1315"/>
      <c r="J203" s="1316" t="s">
        <v>1379</v>
      </c>
      <c r="K203" s="1315"/>
      <c r="L203" s="1328">
        <v>0.35508101851851853</v>
      </c>
      <c r="M203" s="1328">
        <v>0</v>
      </c>
      <c r="N203" s="1315" t="s">
        <v>21</v>
      </c>
      <c r="O203" s="1315">
        <v>0</v>
      </c>
      <c r="P203" s="1316">
        <v>0</v>
      </c>
      <c r="Q203" s="1315"/>
      <c r="R203" s="686"/>
      <c r="S203" s="12">
        <f t="shared" si="12"/>
        <v>1</v>
      </c>
      <c r="T203" s="12" t="str">
        <f t="shared" si="13"/>
        <v/>
      </c>
      <c r="U203" s="12" t="str">
        <f t="shared" si="14"/>
        <v/>
      </c>
      <c r="V203" s="12">
        <f t="shared" si="15"/>
        <v>1</v>
      </c>
      <c r="W203" s="3"/>
    </row>
    <row r="204" spans="1:23" ht="15" customHeight="1" x14ac:dyDescent="0.25">
      <c r="A204" s="1313">
        <v>199</v>
      </c>
      <c r="B204" s="1313">
        <v>19056</v>
      </c>
      <c r="C204" s="1313">
        <v>19056</v>
      </c>
      <c r="D204" s="1313" t="s">
        <v>161</v>
      </c>
      <c r="E204" s="1313" t="s">
        <v>160</v>
      </c>
      <c r="F204" s="1313" t="s">
        <v>130</v>
      </c>
      <c r="G204" s="1313" t="s">
        <v>0</v>
      </c>
      <c r="H204" s="1313" t="s">
        <v>131</v>
      </c>
      <c r="I204" s="1313"/>
      <c r="J204" s="1314" t="s">
        <v>1379</v>
      </c>
      <c r="K204" s="1313"/>
      <c r="L204" s="1327">
        <v>0.34618055555555555</v>
      </c>
      <c r="M204" s="1327">
        <v>0</v>
      </c>
      <c r="N204" s="1313" t="s">
        <v>21</v>
      </c>
      <c r="O204" s="1313">
        <v>0</v>
      </c>
      <c r="P204" s="1314">
        <v>0</v>
      </c>
      <c r="Q204" s="1313"/>
      <c r="R204" s="685"/>
      <c r="S204" s="12">
        <f t="shared" si="12"/>
        <v>1</v>
      </c>
      <c r="T204" s="12" t="str">
        <f t="shared" si="13"/>
        <v/>
      </c>
      <c r="U204" s="12" t="str">
        <f t="shared" si="14"/>
        <v/>
      </c>
      <c r="V204" s="12">
        <f t="shared" si="15"/>
        <v>1</v>
      </c>
      <c r="W204" s="4"/>
    </row>
    <row r="205" spans="1:23" ht="15" customHeight="1" x14ac:dyDescent="0.25">
      <c r="A205" s="1315">
        <v>200</v>
      </c>
      <c r="B205" s="1315">
        <v>19063</v>
      </c>
      <c r="C205" s="1315">
        <v>19063</v>
      </c>
      <c r="D205" s="1315" t="s">
        <v>59</v>
      </c>
      <c r="E205" s="1315" t="s">
        <v>22</v>
      </c>
      <c r="F205" s="1315" t="s">
        <v>23</v>
      </c>
      <c r="G205" s="1315" t="s">
        <v>0</v>
      </c>
      <c r="H205" s="1315" t="s">
        <v>24</v>
      </c>
      <c r="I205" s="1315">
        <v>312</v>
      </c>
      <c r="J205" s="1316" t="s">
        <v>1379</v>
      </c>
      <c r="K205" s="1315"/>
      <c r="L205" s="1328">
        <v>0.34711805555555553</v>
      </c>
      <c r="M205" s="1328">
        <v>0</v>
      </c>
      <c r="N205" s="1315" t="s">
        <v>21</v>
      </c>
      <c r="O205" s="1315">
        <v>0</v>
      </c>
      <c r="P205" s="1316">
        <v>0</v>
      </c>
      <c r="Q205" s="1315"/>
      <c r="R205" s="686"/>
      <c r="S205" s="12">
        <f t="shared" si="12"/>
        <v>1</v>
      </c>
      <c r="T205" s="12" t="str">
        <f t="shared" si="13"/>
        <v/>
      </c>
      <c r="U205" s="12" t="str">
        <f t="shared" si="14"/>
        <v/>
      </c>
      <c r="V205" s="12">
        <f t="shared" si="15"/>
        <v>1</v>
      </c>
      <c r="W205" s="3"/>
    </row>
    <row r="206" spans="1:23" ht="15" customHeight="1" x14ac:dyDescent="0.25">
      <c r="A206" s="1313">
        <v>201</v>
      </c>
      <c r="B206" s="1313">
        <v>19158</v>
      </c>
      <c r="C206" s="1313">
        <v>19158</v>
      </c>
      <c r="D206" s="1313" t="s">
        <v>60</v>
      </c>
      <c r="E206" s="1313" t="s">
        <v>22</v>
      </c>
      <c r="F206" s="1313" t="s">
        <v>23</v>
      </c>
      <c r="G206" s="1313" t="s">
        <v>0</v>
      </c>
      <c r="H206" s="1313" t="s">
        <v>24</v>
      </c>
      <c r="I206" s="1313">
        <v>311</v>
      </c>
      <c r="J206" s="1314" t="s">
        <v>1379</v>
      </c>
      <c r="K206" s="1313"/>
      <c r="L206" s="1327">
        <v>0.35640046296296296</v>
      </c>
      <c r="M206" s="1327">
        <v>0</v>
      </c>
      <c r="N206" s="1313" t="s">
        <v>21</v>
      </c>
      <c r="O206" s="1313">
        <v>0</v>
      </c>
      <c r="P206" s="1314">
        <v>0</v>
      </c>
      <c r="Q206" s="1313"/>
      <c r="R206" s="685"/>
      <c r="S206" s="12">
        <f t="shared" si="12"/>
        <v>1</v>
      </c>
      <c r="T206" s="12" t="str">
        <f t="shared" si="13"/>
        <v/>
      </c>
      <c r="U206" s="12" t="str">
        <f t="shared" si="14"/>
        <v/>
      </c>
      <c r="V206" s="12">
        <f t="shared" si="15"/>
        <v>1</v>
      </c>
      <c r="W206" s="4"/>
    </row>
    <row r="207" spans="1:23" ht="15" customHeight="1" x14ac:dyDescent="0.25">
      <c r="A207" s="1315">
        <v>202</v>
      </c>
      <c r="B207" s="1315">
        <v>19167</v>
      </c>
      <c r="C207" s="1315">
        <v>19167</v>
      </c>
      <c r="D207" s="1315" t="s">
        <v>61</v>
      </c>
      <c r="E207" s="1315" t="s">
        <v>122</v>
      </c>
      <c r="F207" s="1315" t="s">
        <v>50</v>
      </c>
      <c r="G207" s="1315" t="s">
        <v>0</v>
      </c>
      <c r="H207" s="1315" t="s">
        <v>53</v>
      </c>
      <c r="I207" s="1315"/>
      <c r="J207" s="1316" t="s">
        <v>1379</v>
      </c>
      <c r="K207" s="1315"/>
      <c r="L207" s="1328">
        <v>0.35513888888888889</v>
      </c>
      <c r="M207" s="1328">
        <v>0</v>
      </c>
      <c r="N207" s="1315" t="s">
        <v>21</v>
      </c>
      <c r="O207" s="1315">
        <v>0</v>
      </c>
      <c r="P207" s="1316">
        <v>0</v>
      </c>
      <c r="Q207" s="1315"/>
      <c r="R207" s="686"/>
      <c r="S207" s="12">
        <f t="shared" si="12"/>
        <v>1</v>
      </c>
      <c r="T207" s="12" t="str">
        <f t="shared" si="13"/>
        <v/>
      </c>
      <c r="U207" s="12" t="str">
        <f t="shared" si="14"/>
        <v/>
      </c>
      <c r="V207" s="12">
        <f t="shared" si="15"/>
        <v>1</v>
      </c>
      <c r="W207" s="3"/>
    </row>
    <row r="208" spans="1:23" ht="15" customHeight="1" x14ac:dyDescent="0.25">
      <c r="A208" s="1313">
        <v>203</v>
      </c>
      <c r="B208" s="1313">
        <v>19108</v>
      </c>
      <c r="C208" s="1313">
        <v>19108</v>
      </c>
      <c r="D208" s="1313" t="s">
        <v>63</v>
      </c>
      <c r="E208" s="1313" t="s">
        <v>22</v>
      </c>
      <c r="F208" s="1313" t="s">
        <v>23</v>
      </c>
      <c r="G208" s="1313" t="s">
        <v>0</v>
      </c>
      <c r="H208" s="1313" t="s">
        <v>24</v>
      </c>
      <c r="I208" s="1313">
        <v>310</v>
      </c>
      <c r="J208" s="1314" t="s">
        <v>1379</v>
      </c>
      <c r="K208" s="1313"/>
      <c r="L208" s="1327">
        <v>0.35495370370370366</v>
      </c>
      <c r="M208" s="1327">
        <v>0</v>
      </c>
      <c r="N208" s="1313" t="s">
        <v>21</v>
      </c>
      <c r="O208" s="1313">
        <v>0</v>
      </c>
      <c r="P208" s="1314">
        <v>0</v>
      </c>
      <c r="Q208" s="1313"/>
      <c r="R208" s="685"/>
      <c r="S208" s="12">
        <f t="shared" si="12"/>
        <v>1</v>
      </c>
      <c r="T208" s="12" t="str">
        <f t="shared" si="13"/>
        <v/>
      </c>
      <c r="U208" s="12" t="str">
        <f t="shared" si="14"/>
        <v/>
      </c>
      <c r="V208" s="12">
        <f t="shared" si="15"/>
        <v>1</v>
      </c>
      <c r="W208" s="4"/>
    </row>
    <row r="209" spans="1:23" ht="15" customHeight="1" x14ac:dyDescent="0.25">
      <c r="A209" s="1315">
        <v>204</v>
      </c>
      <c r="B209" s="1315">
        <v>19111</v>
      </c>
      <c r="C209" s="1315">
        <v>19111</v>
      </c>
      <c r="D209" s="1315" t="s">
        <v>880</v>
      </c>
      <c r="E209" s="1315" t="s">
        <v>22</v>
      </c>
      <c r="F209" s="1315" t="s">
        <v>23</v>
      </c>
      <c r="G209" s="1315" t="s">
        <v>0</v>
      </c>
      <c r="H209" s="1315" t="s">
        <v>24</v>
      </c>
      <c r="I209" s="1315">
        <v>310</v>
      </c>
      <c r="J209" s="1316" t="s">
        <v>1379</v>
      </c>
      <c r="K209" s="1315"/>
      <c r="L209" s="1328">
        <v>0.35702546296296295</v>
      </c>
      <c r="M209" s="1328">
        <v>0</v>
      </c>
      <c r="N209" s="1315" t="s">
        <v>21</v>
      </c>
      <c r="O209" s="1315">
        <v>0</v>
      </c>
      <c r="P209" s="1316">
        <v>0</v>
      </c>
      <c r="Q209" s="1315"/>
      <c r="R209" s="686"/>
      <c r="S209" s="12">
        <f t="shared" si="12"/>
        <v>1</v>
      </c>
      <c r="T209" s="12" t="str">
        <f t="shared" si="13"/>
        <v/>
      </c>
      <c r="U209" s="12" t="str">
        <f t="shared" si="14"/>
        <v/>
      </c>
      <c r="V209" s="12">
        <f t="shared" si="15"/>
        <v>1</v>
      </c>
      <c r="W209" s="3"/>
    </row>
    <row r="210" spans="1:23" ht="15" customHeight="1" x14ac:dyDescent="0.25">
      <c r="A210" s="1313">
        <v>205</v>
      </c>
      <c r="B210" s="1313">
        <v>19116</v>
      </c>
      <c r="C210" s="1313">
        <v>19116</v>
      </c>
      <c r="D210" s="1313" t="s">
        <v>66</v>
      </c>
      <c r="E210" s="1313" t="s">
        <v>22</v>
      </c>
      <c r="F210" s="1313" t="s">
        <v>23</v>
      </c>
      <c r="G210" s="1313" t="s">
        <v>0</v>
      </c>
      <c r="H210" s="1313" t="s">
        <v>24</v>
      </c>
      <c r="I210" s="1313">
        <v>310</v>
      </c>
      <c r="J210" s="1314" t="s">
        <v>1379</v>
      </c>
      <c r="K210" s="1313"/>
      <c r="L210" s="1327">
        <v>0.35390046296296296</v>
      </c>
      <c r="M210" s="1327">
        <v>0</v>
      </c>
      <c r="N210" s="1313" t="s">
        <v>21</v>
      </c>
      <c r="O210" s="1313">
        <v>0</v>
      </c>
      <c r="P210" s="1314">
        <v>0</v>
      </c>
      <c r="Q210" s="1313"/>
      <c r="R210" s="685"/>
      <c r="S210" s="12">
        <f t="shared" si="12"/>
        <v>1</v>
      </c>
      <c r="T210" s="12" t="str">
        <f t="shared" si="13"/>
        <v/>
      </c>
      <c r="U210" s="12" t="str">
        <f t="shared" si="14"/>
        <v/>
      </c>
      <c r="V210" s="12">
        <f t="shared" si="15"/>
        <v>1</v>
      </c>
      <c r="W210" s="4"/>
    </row>
    <row r="211" spans="1:23" ht="15" customHeight="1" x14ac:dyDescent="0.25">
      <c r="A211" s="1315">
        <v>206</v>
      </c>
      <c r="B211" s="1315">
        <v>19122</v>
      </c>
      <c r="C211" s="1315">
        <v>19122</v>
      </c>
      <c r="D211" s="1315" t="s">
        <v>67</v>
      </c>
      <c r="E211" s="1315" t="s">
        <v>93</v>
      </c>
      <c r="F211" s="1315" t="s">
        <v>50</v>
      </c>
      <c r="G211" s="1315" t="s">
        <v>0</v>
      </c>
      <c r="H211" s="1315" t="s">
        <v>58</v>
      </c>
      <c r="I211" s="1315"/>
      <c r="J211" s="1316" t="s">
        <v>1379</v>
      </c>
      <c r="K211" s="1315"/>
      <c r="L211" s="1328">
        <v>0.35270833333333335</v>
      </c>
      <c r="M211" s="1328">
        <v>0</v>
      </c>
      <c r="N211" s="1315" t="s">
        <v>21</v>
      </c>
      <c r="O211" s="1315">
        <v>0</v>
      </c>
      <c r="P211" s="1316">
        <v>0</v>
      </c>
      <c r="Q211" s="1315"/>
      <c r="R211" s="686"/>
      <c r="S211" s="12">
        <f t="shared" si="12"/>
        <v>1</v>
      </c>
      <c r="T211" s="12" t="str">
        <f t="shared" si="13"/>
        <v/>
      </c>
      <c r="U211" s="12" t="str">
        <f t="shared" si="14"/>
        <v/>
      </c>
      <c r="V211" s="12">
        <f t="shared" si="15"/>
        <v>1</v>
      </c>
      <c r="W211" s="3"/>
    </row>
    <row r="212" spans="1:23" ht="15" customHeight="1" x14ac:dyDescent="0.25">
      <c r="A212" s="1313">
        <v>207</v>
      </c>
      <c r="B212" s="1313">
        <v>19123</v>
      </c>
      <c r="C212" s="1313">
        <v>19123</v>
      </c>
      <c r="D212" s="1313" t="s">
        <v>68</v>
      </c>
      <c r="E212" s="1313" t="s">
        <v>151</v>
      </c>
      <c r="F212" s="1313" t="s">
        <v>23</v>
      </c>
      <c r="G212" s="1313" t="s">
        <v>0</v>
      </c>
      <c r="H212" s="1313" t="s">
        <v>58</v>
      </c>
      <c r="I212" s="1313"/>
      <c r="J212" s="1314" t="s">
        <v>1379</v>
      </c>
      <c r="K212" s="1313"/>
      <c r="L212" s="1327">
        <v>0.3576388888888889</v>
      </c>
      <c r="M212" s="1327">
        <v>0</v>
      </c>
      <c r="N212" s="1313" t="s">
        <v>21</v>
      </c>
      <c r="O212" s="1313">
        <v>0</v>
      </c>
      <c r="P212" s="1314">
        <v>0</v>
      </c>
      <c r="Q212" s="1313"/>
      <c r="R212" s="685"/>
      <c r="S212" s="12">
        <f t="shared" si="12"/>
        <v>1</v>
      </c>
      <c r="T212" s="12" t="str">
        <f t="shared" si="13"/>
        <v/>
      </c>
      <c r="U212" s="12" t="str">
        <f t="shared" si="14"/>
        <v/>
      </c>
      <c r="V212" s="12">
        <f t="shared" si="15"/>
        <v>1</v>
      </c>
      <c r="W212" s="4"/>
    </row>
    <row r="213" spans="1:23" ht="15" customHeight="1" x14ac:dyDescent="0.25">
      <c r="A213" s="1315">
        <v>208</v>
      </c>
      <c r="B213" s="1315">
        <v>19131</v>
      </c>
      <c r="C213" s="1315">
        <v>19131</v>
      </c>
      <c r="D213" s="1315" t="s">
        <v>674</v>
      </c>
      <c r="E213" s="1315" t="s">
        <v>22</v>
      </c>
      <c r="F213" s="1315" t="s">
        <v>23</v>
      </c>
      <c r="G213" s="1315" t="s">
        <v>0</v>
      </c>
      <c r="H213" s="1315" t="s">
        <v>24</v>
      </c>
      <c r="I213" s="1315">
        <v>309</v>
      </c>
      <c r="J213" s="1316" t="s">
        <v>1379</v>
      </c>
      <c r="K213" s="1315"/>
      <c r="L213" s="1328">
        <v>0.35625000000000001</v>
      </c>
      <c r="M213" s="1328">
        <v>0</v>
      </c>
      <c r="N213" s="1315" t="s">
        <v>21</v>
      </c>
      <c r="O213" s="1315">
        <v>0</v>
      </c>
      <c r="P213" s="1316">
        <v>0</v>
      </c>
      <c r="Q213" s="1315"/>
      <c r="R213" s="686"/>
      <c r="S213" s="12">
        <f t="shared" si="12"/>
        <v>1</v>
      </c>
      <c r="T213" s="12" t="str">
        <f t="shared" si="13"/>
        <v/>
      </c>
      <c r="U213" s="12" t="str">
        <f t="shared" si="14"/>
        <v/>
      </c>
      <c r="V213" s="12">
        <f t="shared" si="15"/>
        <v>1</v>
      </c>
      <c r="W213" s="3"/>
    </row>
    <row r="214" spans="1:23" ht="15" customHeight="1" x14ac:dyDescent="0.25">
      <c r="A214" s="1313">
        <v>209</v>
      </c>
      <c r="B214" s="1313">
        <v>19133</v>
      </c>
      <c r="C214" s="1313">
        <v>19133</v>
      </c>
      <c r="D214" s="1313" t="s">
        <v>69</v>
      </c>
      <c r="E214" s="1313" t="s">
        <v>73</v>
      </c>
      <c r="F214" s="1313" t="s">
        <v>23</v>
      </c>
      <c r="G214" s="1313" t="s">
        <v>0</v>
      </c>
      <c r="H214" s="1313" t="s">
        <v>24</v>
      </c>
      <c r="I214" s="1313">
        <v>310</v>
      </c>
      <c r="J214" s="1314" t="s">
        <v>1379</v>
      </c>
      <c r="K214" s="1313"/>
      <c r="L214" s="1327">
        <v>0.35187499999999999</v>
      </c>
      <c r="M214" s="1327">
        <v>0</v>
      </c>
      <c r="N214" s="1313" t="s">
        <v>21</v>
      </c>
      <c r="O214" s="1313">
        <v>0</v>
      </c>
      <c r="P214" s="1314">
        <v>0</v>
      </c>
      <c r="Q214" s="1313"/>
      <c r="R214" s="685"/>
      <c r="S214" s="12">
        <f t="shared" si="12"/>
        <v>1</v>
      </c>
      <c r="T214" s="12" t="str">
        <f t="shared" si="13"/>
        <v/>
      </c>
      <c r="U214" s="12" t="str">
        <f t="shared" si="14"/>
        <v/>
      </c>
      <c r="V214" s="12">
        <f t="shared" si="15"/>
        <v>1</v>
      </c>
      <c r="W214" s="4"/>
    </row>
    <row r="215" spans="1:23" ht="15" customHeight="1" x14ac:dyDescent="0.25">
      <c r="A215" s="1315">
        <v>210</v>
      </c>
      <c r="B215" s="1315">
        <v>19142</v>
      </c>
      <c r="C215" s="1315">
        <v>19142</v>
      </c>
      <c r="D215" s="1315" t="s">
        <v>881</v>
      </c>
      <c r="E215" s="1315" t="s">
        <v>22</v>
      </c>
      <c r="F215" s="1315" t="s">
        <v>23</v>
      </c>
      <c r="G215" s="1315" t="s">
        <v>0</v>
      </c>
      <c r="H215" s="1315" t="s">
        <v>24</v>
      </c>
      <c r="I215" s="1315">
        <v>309</v>
      </c>
      <c r="J215" s="1316" t="s">
        <v>1379</v>
      </c>
      <c r="K215" s="1315"/>
      <c r="L215" s="1328">
        <v>0.35618055555555556</v>
      </c>
      <c r="M215" s="1328">
        <v>0</v>
      </c>
      <c r="N215" s="1315" t="s">
        <v>21</v>
      </c>
      <c r="O215" s="1315">
        <v>0</v>
      </c>
      <c r="P215" s="1316">
        <v>0</v>
      </c>
      <c r="Q215" s="1315"/>
      <c r="R215" s="686"/>
      <c r="S215" s="12">
        <f t="shared" si="12"/>
        <v>1</v>
      </c>
      <c r="T215" s="12" t="str">
        <f t="shared" si="13"/>
        <v/>
      </c>
      <c r="U215" s="12" t="str">
        <f t="shared" si="14"/>
        <v/>
      </c>
      <c r="V215" s="12">
        <f t="shared" si="15"/>
        <v>1</v>
      </c>
      <c r="W215" s="3"/>
    </row>
    <row r="216" spans="1:23" ht="15" customHeight="1" x14ac:dyDescent="0.25">
      <c r="A216" s="1313">
        <v>211</v>
      </c>
      <c r="B216" s="1313">
        <v>19146</v>
      </c>
      <c r="C216" s="1313">
        <v>19146</v>
      </c>
      <c r="D216" s="1313" t="s">
        <v>882</v>
      </c>
      <c r="E216" s="1313" t="s">
        <v>22</v>
      </c>
      <c r="F216" s="1313" t="s">
        <v>23</v>
      </c>
      <c r="G216" s="1313" t="s">
        <v>0</v>
      </c>
      <c r="H216" s="1313" t="s">
        <v>24</v>
      </c>
      <c r="I216" s="1313">
        <v>309</v>
      </c>
      <c r="J216" s="1314" t="s">
        <v>1379</v>
      </c>
      <c r="K216" s="1313"/>
      <c r="L216" s="1327">
        <v>0.34857638888888887</v>
      </c>
      <c r="M216" s="1327">
        <v>0</v>
      </c>
      <c r="N216" s="1313" t="s">
        <v>21</v>
      </c>
      <c r="O216" s="1313">
        <v>0</v>
      </c>
      <c r="P216" s="1314">
        <v>0</v>
      </c>
      <c r="Q216" s="1313"/>
      <c r="R216" s="685"/>
      <c r="S216" s="12">
        <f t="shared" si="12"/>
        <v>1</v>
      </c>
      <c r="T216" s="12" t="str">
        <f t="shared" si="13"/>
        <v/>
      </c>
      <c r="U216" s="12" t="str">
        <f t="shared" si="14"/>
        <v/>
      </c>
      <c r="V216" s="12">
        <f t="shared" si="15"/>
        <v>1</v>
      </c>
      <c r="W216" s="4"/>
    </row>
    <row r="217" spans="1:23" ht="15" customHeight="1" x14ac:dyDescent="0.25">
      <c r="A217" s="1315">
        <v>212</v>
      </c>
      <c r="B217" s="1315">
        <v>19161</v>
      </c>
      <c r="C217" s="1315">
        <v>19161</v>
      </c>
      <c r="D217" s="1315" t="s">
        <v>71</v>
      </c>
      <c r="E217" s="1315" t="s">
        <v>93</v>
      </c>
      <c r="F217" s="1315" t="s">
        <v>50</v>
      </c>
      <c r="G217" s="1315" t="s">
        <v>0</v>
      </c>
      <c r="H217" s="1315" t="s">
        <v>24</v>
      </c>
      <c r="I217" s="1315">
        <v>314</v>
      </c>
      <c r="J217" s="1316" t="s">
        <v>1379</v>
      </c>
      <c r="K217" s="1315"/>
      <c r="L217" s="1328">
        <v>0.34630787037037036</v>
      </c>
      <c r="M217" s="1328">
        <v>0</v>
      </c>
      <c r="N217" s="1315" t="s">
        <v>21</v>
      </c>
      <c r="O217" s="1315">
        <v>0</v>
      </c>
      <c r="P217" s="1316">
        <v>0</v>
      </c>
      <c r="Q217" s="1315"/>
      <c r="R217" s="686"/>
      <c r="S217" s="12">
        <f t="shared" si="12"/>
        <v>1</v>
      </c>
      <c r="T217" s="12" t="str">
        <f t="shared" si="13"/>
        <v/>
      </c>
      <c r="U217" s="12" t="str">
        <f t="shared" si="14"/>
        <v/>
      </c>
      <c r="V217" s="12">
        <f t="shared" si="15"/>
        <v>1</v>
      </c>
      <c r="W217" s="3"/>
    </row>
    <row r="218" spans="1:23" ht="15" customHeight="1" x14ac:dyDescent="0.25">
      <c r="A218" s="1313">
        <v>213</v>
      </c>
      <c r="B218" s="1313">
        <v>19170</v>
      </c>
      <c r="C218" s="1313">
        <v>19170</v>
      </c>
      <c r="D218" s="1313" t="s">
        <v>74</v>
      </c>
      <c r="E218" s="1313" t="s">
        <v>93</v>
      </c>
      <c r="F218" s="1313" t="s">
        <v>50</v>
      </c>
      <c r="G218" s="1313" t="s">
        <v>0</v>
      </c>
      <c r="H218" s="1313" t="s">
        <v>614</v>
      </c>
      <c r="I218" s="1313"/>
      <c r="J218" s="1314" t="s">
        <v>1379</v>
      </c>
      <c r="K218" s="1313"/>
      <c r="L218" s="1327">
        <v>0.35217592592592589</v>
      </c>
      <c r="M218" s="1327">
        <v>0</v>
      </c>
      <c r="N218" s="1313" t="s">
        <v>21</v>
      </c>
      <c r="O218" s="1313">
        <v>0</v>
      </c>
      <c r="P218" s="1314">
        <v>0</v>
      </c>
      <c r="Q218" s="1313"/>
      <c r="R218" s="685"/>
      <c r="S218" s="12">
        <f t="shared" si="12"/>
        <v>1</v>
      </c>
      <c r="T218" s="12" t="str">
        <f t="shared" si="13"/>
        <v/>
      </c>
      <c r="U218" s="12" t="str">
        <f t="shared" si="14"/>
        <v/>
      </c>
      <c r="V218" s="12">
        <f t="shared" si="15"/>
        <v>1</v>
      </c>
      <c r="W218" s="4"/>
    </row>
    <row r="219" spans="1:23" ht="15" customHeight="1" x14ac:dyDescent="0.25">
      <c r="A219" s="1315">
        <v>214</v>
      </c>
      <c r="B219" s="1315">
        <v>19199</v>
      </c>
      <c r="C219" s="1315">
        <v>19199</v>
      </c>
      <c r="D219" s="1315" t="s">
        <v>75</v>
      </c>
      <c r="E219" s="1315" t="s">
        <v>73</v>
      </c>
      <c r="F219" s="1315" t="s">
        <v>23</v>
      </c>
      <c r="G219" s="1315" t="s">
        <v>0</v>
      </c>
      <c r="H219" s="1315" t="s">
        <v>24</v>
      </c>
      <c r="I219" s="1315">
        <v>310</v>
      </c>
      <c r="J219" s="1316" t="s">
        <v>1379</v>
      </c>
      <c r="K219" s="1315"/>
      <c r="L219" s="1328">
        <v>0.3490625</v>
      </c>
      <c r="M219" s="1328">
        <v>0</v>
      </c>
      <c r="N219" s="1315" t="s">
        <v>21</v>
      </c>
      <c r="O219" s="1315">
        <v>0</v>
      </c>
      <c r="P219" s="1316">
        <v>0</v>
      </c>
      <c r="Q219" s="1315"/>
      <c r="R219" s="686"/>
      <c r="S219" s="12">
        <f t="shared" si="12"/>
        <v>1</v>
      </c>
      <c r="T219" s="12" t="str">
        <f t="shared" si="13"/>
        <v/>
      </c>
      <c r="U219" s="12" t="str">
        <f t="shared" si="14"/>
        <v/>
      </c>
      <c r="V219" s="12">
        <f t="shared" si="15"/>
        <v>1</v>
      </c>
      <c r="W219" s="3"/>
    </row>
    <row r="220" spans="1:23" ht="15" customHeight="1" x14ac:dyDescent="0.25">
      <c r="A220" s="1313">
        <v>215</v>
      </c>
      <c r="B220" s="1313">
        <v>19258</v>
      </c>
      <c r="C220" s="1313">
        <v>19258</v>
      </c>
      <c r="D220" s="1313" t="s">
        <v>76</v>
      </c>
      <c r="E220" s="1313" t="s">
        <v>93</v>
      </c>
      <c r="F220" s="1313" t="s">
        <v>50</v>
      </c>
      <c r="G220" s="1313" t="s">
        <v>0</v>
      </c>
      <c r="H220" s="1313" t="s">
        <v>24</v>
      </c>
      <c r="I220" s="1313">
        <v>303</v>
      </c>
      <c r="J220" s="1314" t="s">
        <v>1379</v>
      </c>
      <c r="K220" s="1313"/>
      <c r="L220" s="1327">
        <v>0.35052083333333334</v>
      </c>
      <c r="M220" s="1327">
        <v>0</v>
      </c>
      <c r="N220" s="1313" t="s">
        <v>21</v>
      </c>
      <c r="O220" s="1313">
        <v>0</v>
      </c>
      <c r="P220" s="1314">
        <v>0</v>
      </c>
      <c r="Q220" s="1313"/>
      <c r="R220" s="685"/>
      <c r="S220" s="12">
        <f t="shared" si="12"/>
        <v>1</v>
      </c>
      <c r="T220" s="12" t="str">
        <f t="shared" si="13"/>
        <v/>
      </c>
      <c r="U220" s="12" t="str">
        <f t="shared" si="14"/>
        <v/>
      </c>
      <c r="V220" s="12">
        <f t="shared" si="15"/>
        <v>1</v>
      </c>
      <c r="W220" s="4"/>
    </row>
    <row r="221" spans="1:23" ht="15" customHeight="1" x14ac:dyDescent="0.25">
      <c r="A221" s="1315">
        <v>216</v>
      </c>
      <c r="B221" s="1315">
        <v>19269</v>
      </c>
      <c r="C221" s="1315">
        <v>19269</v>
      </c>
      <c r="D221" s="1315" t="s">
        <v>78</v>
      </c>
      <c r="E221" s="1315" t="s">
        <v>163</v>
      </c>
      <c r="F221" s="1315" t="s">
        <v>23</v>
      </c>
      <c r="G221" s="1315" t="s">
        <v>0</v>
      </c>
      <c r="H221" s="1315" t="s">
        <v>53</v>
      </c>
      <c r="I221" s="1315"/>
      <c r="J221" s="1316" t="s">
        <v>1379</v>
      </c>
      <c r="K221" s="1315"/>
      <c r="L221" s="1328">
        <v>0.35158564814814813</v>
      </c>
      <c r="M221" s="1328">
        <v>0</v>
      </c>
      <c r="N221" s="1315" t="s">
        <v>21</v>
      </c>
      <c r="O221" s="1315">
        <v>0</v>
      </c>
      <c r="P221" s="1316">
        <v>0</v>
      </c>
      <c r="Q221" s="1315"/>
      <c r="R221" s="686"/>
      <c r="S221" s="12">
        <f t="shared" si="12"/>
        <v>1</v>
      </c>
      <c r="T221" s="12" t="str">
        <f t="shared" si="13"/>
        <v/>
      </c>
      <c r="U221" s="12" t="str">
        <f t="shared" si="14"/>
        <v/>
      </c>
      <c r="V221" s="12">
        <f t="shared" si="15"/>
        <v>1</v>
      </c>
      <c r="W221" s="3"/>
    </row>
    <row r="222" spans="1:23" ht="15" customHeight="1" x14ac:dyDescent="0.25">
      <c r="A222" s="1313">
        <v>217</v>
      </c>
      <c r="B222" s="1313">
        <v>19282</v>
      </c>
      <c r="C222" s="1313">
        <v>19282</v>
      </c>
      <c r="D222" s="1313" t="s">
        <v>883</v>
      </c>
      <c r="E222" s="1313" t="s">
        <v>73</v>
      </c>
      <c r="F222" s="1313" t="s">
        <v>23</v>
      </c>
      <c r="G222" s="1313" t="s">
        <v>0</v>
      </c>
      <c r="H222" s="1313" t="s">
        <v>24</v>
      </c>
      <c r="I222" s="1313">
        <v>311</v>
      </c>
      <c r="J222" s="1314" t="s">
        <v>1379</v>
      </c>
      <c r="K222" s="1313"/>
      <c r="L222" s="1327">
        <v>0.34954861111111107</v>
      </c>
      <c r="M222" s="1327">
        <v>0</v>
      </c>
      <c r="N222" s="1313" t="s">
        <v>21</v>
      </c>
      <c r="O222" s="1313">
        <v>0</v>
      </c>
      <c r="P222" s="1314">
        <v>0</v>
      </c>
      <c r="Q222" s="1313"/>
      <c r="R222" s="685"/>
      <c r="S222" s="12">
        <f t="shared" si="12"/>
        <v>1</v>
      </c>
      <c r="T222" s="12" t="str">
        <f t="shared" si="13"/>
        <v/>
      </c>
      <c r="U222" s="12" t="str">
        <f t="shared" si="14"/>
        <v/>
      </c>
      <c r="V222" s="12">
        <f t="shared" si="15"/>
        <v>1</v>
      </c>
      <c r="W222" s="4"/>
    </row>
    <row r="223" spans="1:23" ht="15" customHeight="1" x14ac:dyDescent="0.25">
      <c r="A223" s="1315">
        <v>218</v>
      </c>
      <c r="B223" s="1315">
        <v>19300</v>
      </c>
      <c r="C223" s="1315">
        <v>19300</v>
      </c>
      <c r="D223" s="1315" t="s">
        <v>79</v>
      </c>
      <c r="E223" s="1315" t="s">
        <v>22</v>
      </c>
      <c r="F223" s="1315" t="s">
        <v>23</v>
      </c>
      <c r="G223" s="1315" t="s">
        <v>0</v>
      </c>
      <c r="H223" s="1315" t="s">
        <v>24</v>
      </c>
      <c r="I223" s="1315">
        <v>310</v>
      </c>
      <c r="J223" s="1316" t="s">
        <v>1379</v>
      </c>
      <c r="K223" s="1315"/>
      <c r="L223" s="1328">
        <v>0.33753472222222225</v>
      </c>
      <c r="M223" s="1328">
        <v>0</v>
      </c>
      <c r="N223" s="1315" t="s">
        <v>21</v>
      </c>
      <c r="O223" s="1315">
        <v>0</v>
      </c>
      <c r="P223" s="1316">
        <v>0</v>
      </c>
      <c r="Q223" s="1315"/>
      <c r="R223" s="686"/>
      <c r="S223" s="12">
        <f t="shared" si="12"/>
        <v>1</v>
      </c>
      <c r="T223" s="12" t="str">
        <f t="shared" si="13"/>
        <v/>
      </c>
      <c r="U223" s="12" t="str">
        <f t="shared" si="14"/>
        <v/>
      </c>
      <c r="V223" s="12">
        <f t="shared" si="15"/>
        <v>1</v>
      </c>
      <c r="W223" s="3"/>
    </row>
    <row r="224" spans="1:23" ht="15" customHeight="1" x14ac:dyDescent="0.25">
      <c r="A224" s="1313">
        <v>219</v>
      </c>
      <c r="B224" s="1313">
        <v>19302</v>
      </c>
      <c r="C224" s="1313">
        <v>19302</v>
      </c>
      <c r="D224" s="1313" t="s">
        <v>884</v>
      </c>
      <c r="E224" s="1313" t="s">
        <v>142</v>
      </c>
      <c r="F224" s="1313" t="s">
        <v>117</v>
      </c>
      <c r="G224" s="1313" t="s">
        <v>0</v>
      </c>
      <c r="H224" s="1313" t="s">
        <v>118</v>
      </c>
      <c r="I224" s="1313"/>
      <c r="J224" s="1314" t="s">
        <v>1379</v>
      </c>
      <c r="K224" s="1313"/>
      <c r="L224" s="1327">
        <v>0.35119212962962965</v>
      </c>
      <c r="M224" s="1327">
        <v>0</v>
      </c>
      <c r="N224" s="1313" t="s">
        <v>21</v>
      </c>
      <c r="O224" s="1313">
        <v>0</v>
      </c>
      <c r="P224" s="1314">
        <v>0</v>
      </c>
      <c r="Q224" s="1313"/>
      <c r="R224" s="685"/>
      <c r="S224" s="12">
        <f t="shared" si="12"/>
        <v>1</v>
      </c>
      <c r="T224" s="12" t="str">
        <f t="shared" si="13"/>
        <v/>
      </c>
      <c r="U224" s="12" t="str">
        <f t="shared" si="14"/>
        <v/>
      </c>
      <c r="V224" s="12">
        <f t="shared" si="15"/>
        <v>1</v>
      </c>
      <c r="W224" s="4"/>
    </row>
    <row r="225" spans="1:23" ht="15" customHeight="1" x14ac:dyDescent="0.25">
      <c r="A225" s="1315">
        <v>220</v>
      </c>
      <c r="B225" s="1315">
        <v>19304</v>
      </c>
      <c r="C225" s="1315">
        <v>19304</v>
      </c>
      <c r="D225" s="1315" t="s">
        <v>885</v>
      </c>
      <c r="E225" s="1315" t="s">
        <v>22</v>
      </c>
      <c r="F225" s="1315" t="s">
        <v>23</v>
      </c>
      <c r="G225" s="1315" t="s">
        <v>0</v>
      </c>
      <c r="H225" s="1315" t="s">
        <v>24</v>
      </c>
      <c r="I225" s="1315">
        <v>310</v>
      </c>
      <c r="J225" s="1316" t="s">
        <v>1379</v>
      </c>
      <c r="K225" s="1315"/>
      <c r="L225" s="1328">
        <v>0.35011574074074076</v>
      </c>
      <c r="M225" s="1328">
        <v>0</v>
      </c>
      <c r="N225" s="1315" t="s">
        <v>21</v>
      </c>
      <c r="O225" s="1315">
        <v>0</v>
      </c>
      <c r="P225" s="1316">
        <v>0</v>
      </c>
      <c r="Q225" s="1315"/>
      <c r="R225" s="686"/>
      <c r="S225" s="12">
        <f t="shared" si="12"/>
        <v>1</v>
      </c>
      <c r="T225" s="12" t="str">
        <f t="shared" si="13"/>
        <v/>
      </c>
      <c r="U225" s="12" t="str">
        <f t="shared" si="14"/>
        <v/>
      </c>
      <c r="V225" s="12">
        <f t="shared" si="15"/>
        <v>1</v>
      </c>
      <c r="W225" s="3"/>
    </row>
    <row r="226" spans="1:23" ht="15" customHeight="1" x14ac:dyDescent="0.25">
      <c r="A226" s="1313">
        <v>221</v>
      </c>
      <c r="B226" s="1313">
        <v>19305</v>
      </c>
      <c r="C226" s="1313">
        <v>19305</v>
      </c>
      <c r="D226" s="1313" t="s">
        <v>80</v>
      </c>
      <c r="E226" s="1313" t="s">
        <v>93</v>
      </c>
      <c r="F226" s="1313" t="s">
        <v>50</v>
      </c>
      <c r="G226" s="1313" t="s">
        <v>0</v>
      </c>
      <c r="H226" s="1313" t="s">
        <v>53</v>
      </c>
      <c r="I226" s="1313"/>
      <c r="J226" s="1314" t="s">
        <v>1379</v>
      </c>
      <c r="K226" s="1313"/>
      <c r="L226" s="1327">
        <v>0.34840277777777778</v>
      </c>
      <c r="M226" s="1327">
        <v>0</v>
      </c>
      <c r="N226" s="1313" t="s">
        <v>21</v>
      </c>
      <c r="O226" s="1313">
        <v>0</v>
      </c>
      <c r="P226" s="1314">
        <v>0</v>
      </c>
      <c r="Q226" s="1313"/>
      <c r="R226" s="685"/>
      <c r="S226" s="12">
        <f t="shared" si="12"/>
        <v>1</v>
      </c>
      <c r="T226" s="12" t="str">
        <f t="shared" si="13"/>
        <v/>
      </c>
      <c r="U226" s="12" t="str">
        <f t="shared" si="14"/>
        <v/>
      </c>
      <c r="V226" s="12">
        <f t="shared" si="15"/>
        <v>1</v>
      </c>
      <c r="W226" s="4"/>
    </row>
    <row r="227" spans="1:23" ht="15" customHeight="1" x14ac:dyDescent="0.25">
      <c r="A227" s="1315">
        <v>222</v>
      </c>
      <c r="B227" s="1315">
        <v>19307</v>
      </c>
      <c r="C227" s="1315">
        <v>19307</v>
      </c>
      <c r="D227" s="1315" t="s">
        <v>81</v>
      </c>
      <c r="E227" s="1315" t="s">
        <v>22</v>
      </c>
      <c r="F227" s="1315" t="s">
        <v>23</v>
      </c>
      <c r="G227" s="1315" t="s">
        <v>0</v>
      </c>
      <c r="H227" s="1315" t="s">
        <v>58</v>
      </c>
      <c r="I227" s="1315" t="s">
        <v>21</v>
      </c>
      <c r="J227" s="1316" t="s">
        <v>1379</v>
      </c>
      <c r="K227" s="1315"/>
      <c r="L227" s="1328">
        <v>0.35283564814814811</v>
      </c>
      <c r="M227" s="1328">
        <v>0</v>
      </c>
      <c r="N227" s="1315" t="s">
        <v>21</v>
      </c>
      <c r="O227" s="1315">
        <v>0</v>
      </c>
      <c r="P227" s="1316">
        <v>0</v>
      </c>
      <c r="Q227" s="1315"/>
      <c r="R227" s="686"/>
      <c r="S227" s="12">
        <f t="shared" si="12"/>
        <v>1</v>
      </c>
      <c r="T227" s="12" t="str">
        <f t="shared" si="13"/>
        <v/>
      </c>
      <c r="U227" s="12" t="str">
        <f t="shared" si="14"/>
        <v/>
      </c>
      <c r="V227" s="12">
        <f t="shared" si="15"/>
        <v>1</v>
      </c>
      <c r="W227" s="3"/>
    </row>
    <row r="228" spans="1:23" ht="15" customHeight="1" x14ac:dyDescent="0.25">
      <c r="A228" s="1313">
        <v>223</v>
      </c>
      <c r="B228" s="1313">
        <v>19318</v>
      </c>
      <c r="C228" s="1313">
        <v>19318</v>
      </c>
      <c r="D228" s="1313" t="s">
        <v>82</v>
      </c>
      <c r="E228" s="1313" t="s">
        <v>22</v>
      </c>
      <c r="F228" s="1313" t="s">
        <v>23</v>
      </c>
      <c r="G228" s="1313" t="s">
        <v>0</v>
      </c>
      <c r="H228" s="1313" t="s">
        <v>24</v>
      </c>
      <c r="I228" s="1313">
        <v>312</v>
      </c>
      <c r="J228" s="1314" t="s">
        <v>1379</v>
      </c>
      <c r="K228" s="1313"/>
      <c r="L228" s="1327">
        <v>0.3520138888888889</v>
      </c>
      <c r="M228" s="1327">
        <v>0</v>
      </c>
      <c r="N228" s="1313" t="s">
        <v>21</v>
      </c>
      <c r="O228" s="1313">
        <v>0</v>
      </c>
      <c r="P228" s="1314">
        <v>0</v>
      </c>
      <c r="Q228" s="1313"/>
      <c r="R228" s="685"/>
      <c r="S228" s="12">
        <f t="shared" si="12"/>
        <v>1</v>
      </c>
      <c r="T228" s="12" t="str">
        <f t="shared" si="13"/>
        <v/>
      </c>
      <c r="U228" s="12" t="str">
        <f t="shared" si="14"/>
        <v/>
      </c>
      <c r="V228" s="12">
        <f t="shared" si="15"/>
        <v>1</v>
      </c>
      <c r="W228" s="4"/>
    </row>
    <row r="229" spans="1:23" ht="15" customHeight="1" x14ac:dyDescent="0.25">
      <c r="A229" s="1315">
        <v>224</v>
      </c>
      <c r="B229" s="1315">
        <v>19328</v>
      </c>
      <c r="C229" s="1315">
        <v>19328</v>
      </c>
      <c r="D229" s="1315" t="s">
        <v>83</v>
      </c>
      <c r="E229" s="1315" t="s">
        <v>22</v>
      </c>
      <c r="F229" s="1315" t="s">
        <v>23</v>
      </c>
      <c r="G229" s="1315" t="s">
        <v>0</v>
      </c>
      <c r="H229" s="1315" t="s">
        <v>24</v>
      </c>
      <c r="I229" s="1315">
        <v>314</v>
      </c>
      <c r="J229" s="1316" t="s">
        <v>1379</v>
      </c>
      <c r="K229" s="1315"/>
      <c r="L229" s="1328">
        <v>0.35222222222222221</v>
      </c>
      <c r="M229" s="1328">
        <v>0</v>
      </c>
      <c r="N229" s="1315" t="s">
        <v>21</v>
      </c>
      <c r="O229" s="1315">
        <v>0</v>
      </c>
      <c r="P229" s="1316">
        <v>0</v>
      </c>
      <c r="Q229" s="1315"/>
      <c r="R229" s="686"/>
      <c r="S229" s="12">
        <f t="shared" si="12"/>
        <v>1</v>
      </c>
      <c r="T229" s="12" t="str">
        <f t="shared" si="13"/>
        <v/>
      </c>
      <c r="U229" s="12" t="str">
        <f t="shared" si="14"/>
        <v/>
      </c>
      <c r="V229" s="12">
        <f t="shared" si="15"/>
        <v>1</v>
      </c>
      <c r="W229" s="3"/>
    </row>
    <row r="230" spans="1:23" ht="15" customHeight="1" x14ac:dyDescent="0.25">
      <c r="A230" s="1313">
        <v>225</v>
      </c>
      <c r="B230" s="1313">
        <v>19518</v>
      </c>
      <c r="C230" s="1313">
        <v>19518</v>
      </c>
      <c r="D230" s="1313" t="s">
        <v>86</v>
      </c>
      <c r="E230" s="1313" t="s">
        <v>22</v>
      </c>
      <c r="F230" s="1313" t="s">
        <v>23</v>
      </c>
      <c r="G230" s="1313" t="s">
        <v>0</v>
      </c>
      <c r="H230" s="1313" t="s">
        <v>24</v>
      </c>
      <c r="I230" s="1313">
        <v>312</v>
      </c>
      <c r="J230" s="1314" t="s">
        <v>1379</v>
      </c>
      <c r="K230" s="1313"/>
      <c r="L230" s="1327">
        <v>0.34706018518518517</v>
      </c>
      <c r="M230" s="1327">
        <v>0</v>
      </c>
      <c r="N230" s="1313" t="s">
        <v>21</v>
      </c>
      <c r="O230" s="1313">
        <v>0</v>
      </c>
      <c r="P230" s="1314">
        <v>0</v>
      </c>
      <c r="Q230" s="1313"/>
      <c r="R230" s="685"/>
      <c r="S230" s="12">
        <f t="shared" si="12"/>
        <v>1</v>
      </c>
      <c r="T230" s="12" t="str">
        <f t="shared" si="13"/>
        <v/>
      </c>
      <c r="U230" s="12" t="str">
        <f t="shared" si="14"/>
        <v/>
      </c>
      <c r="V230" s="12">
        <f t="shared" si="15"/>
        <v>1</v>
      </c>
      <c r="W230" s="4"/>
    </row>
    <row r="231" spans="1:23" ht="15" customHeight="1" x14ac:dyDescent="0.25">
      <c r="A231" s="1315">
        <v>226</v>
      </c>
      <c r="B231" s="1315">
        <v>19534</v>
      </c>
      <c r="C231" s="1315">
        <v>19534</v>
      </c>
      <c r="D231" s="1315" t="s">
        <v>87</v>
      </c>
      <c r="E231" s="1315" t="s">
        <v>93</v>
      </c>
      <c r="F231" s="1315" t="s">
        <v>50</v>
      </c>
      <c r="G231" s="1315" t="s">
        <v>0</v>
      </c>
      <c r="H231" s="1315" t="s">
        <v>24</v>
      </c>
      <c r="I231" s="1315">
        <v>311</v>
      </c>
      <c r="J231" s="1316" t="s">
        <v>1379</v>
      </c>
      <c r="K231" s="1315"/>
      <c r="L231" s="1328">
        <v>0</v>
      </c>
      <c r="M231" s="1328">
        <v>0</v>
      </c>
      <c r="N231" s="1315" t="s">
        <v>673</v>
      </c>
      <c r="O231" s="1315">
        <v>0</v>
      </c>
      <c r="P231" s="1316">
        <v>0</v>
      </c>
      <c r="Q231" s="1315"/>
      <c r="R231" s="686"/>
      <c r="S231" s="12">
        <f t="shared" si="12"/>
        <v>1</v>
      </c>
      <c r="T231" s="12" t="str">
        <f t="shared" si="13"/>
        <v/>
      </c>
      <c r="U231" s="12" t="str">
        <f t="shared" si="14"/>
        <v/>
      </c>
      <c r="V231" s="12">
        <f t="shared" si="15"/>
        <v>1</v>
      </c>
      <c r="W231" s="3"/>
    </row>
    <row r="232" spans="1:23" ht="15" customHeight="1" x14ac:dyDescent="0.25">
      <c r="A232" s="1313">
        <v>227</v>
      </c>
      <c r="B232" s="1313">
        <v>19556</v>
      </c>
      <c r="C232" s="1313">
        <v>19556</v>
      </c>
      <c r="D232" s="1313" t="s">
        <v>88</v>
      </c>
      <c r="E232" s="1313" t="s">
        <v>22</v>
      </c>
      <c r="F232" s="1313" t="s">
        <v>23</v>
      </c>
      <c r="G232" s="1313" t="s">
        <v>0</v>
      </c>
      <c r="H232" s="1313" t="s">
        <v>24</v>
      </c>
      <c r="I232" s="1313">
        <v>314</v>
      </c>
      <c r="J232" s="1314" t="s">
        <v>1379</v>
      </c>
      <c r="K232" s="1313"/>
      <c r="L232" s="1327">
        <v>0.35079861111111116</v>
      </c>
      <c r="M232" s="1327">
        <v>0</v>
      </c>
      <c r="N232" s="1313" t="s">
        <v>21</v>
      </c>
      <c r="O232" s="1313">
        <v>0</v>
      </c>
      <c r="P232" s="1314">
        <v>0</v>
      </c>
      <c r="Q232" s="1313"/>
      <c r="R232" s="685"/>
      <c r="S232" s="12">
        <f t="shared" si="12"/>
        <v>1</v>
      </c>
      <c r="T232" s="12" t="str">
        <f t="shared" si="13"/>
        <v/>
      </c>
      <c r="U232" s="12" t="str">
        <f t="shared" si="14"/>
        <v/>
      </c>
      <c r="V232" s="12">
        <f t="shared" si="15"/>
        <v>1</v>
      </c>
      <c r="W232" s="4"/>
    </row>
    <row r="233" spans="1:23" ht="15" customHeight="1" x14ac:dyDescent="0.25">
      <c r="A233" s="1315">
        <v>228</v>
      </c>
      <c r="B233" s="1315">
        <v>19605</v>
      </c>
      <c r="C233" s="1315">
        <v>19605</v>
      </c>
      <c r="D233" s="1315" t="s">
        <v>90</v>
      </c>
      <c r="E233" s="1315" t="s">
        <v>44</v>
      </c>
      <c r="F233" s="1315" t="s">
        <v>23</v>
      </c>
      <c r="G233" s="1315" t="s">
        <v>0</v>
      </c>
      <c r="H233" s="1315" t="s">
        <v>24</v>
      </c>
      <c r="I233" s="1315">
        <v>310</v>
      </c>
      <c r="J233" s="1316" t="s">
        <v>1379</v>
      </c>
      <c r="K233" s="1315"/>
      <c r="L233" s="1328">
        <v>0.35214120370370372</v>
      </c>
      <c r="M233" s="1328">
        <v>0</v>
      </c>
      <c r="N233" s="1315" t="s">
        <v>21</v>
      </c>
      <c r="O233" s="1315">
        <v>0</v>
      </c>
      <c r="P233" s="1316">
        <v>0</v>
      </c>
      <c r="Q233" s="1315"/>
      <c r="R233" s="686"/>
      <c r="S233" s="12">
        <f t="shared" si="12"/>
        <v>1</v>
      </c>
      <c r="T233" s="12" t="str">
        <f t="shared" si="13"/>
        <v/>
      </c>
      <c r="U233" s="12" t="str">
        <f t="shared" si="14"/>
        <v/>
      </c>
      <c r="V233" s="12">
        <f t="shared" si="15"/>
        <v>1</v>
      </c>
      <c r="W233" s="3"/>
    </row>
    <row r="234" spans="1:23" ht="15" customHeight="1" x14ac:dyDescent="0.25">
      <c r="A234" s="1313">
        <v>229</v>
      </c>
      <c r="B234" s="1313">
        <v>19606</v>
      </c>
      <c r="C234" s="1313">
        <v>19606</v>
      </c>
      <c r="D234" s="1313" t="s">
        <v>886</v>
      </c>
      <c r="E234" s="1313" t="s">
        <v>163</v>
      </c>
      <c r="F234" s="1313" t="s">
        <v>23</v>
      </c>
      <c r="G234" s="1313" t="s">
        <v>0</v>
      </c>
      <c r="H234" s="1313" t="s">
        <v>53</v>
      </c>
      <c r="I234" s="1313"/>
      <c r="J234" s="1314" t="s">
        <v>1379</v>
      </c>
      <c r="K234" s="1313"/>
      <c r="L234" s="1327">
        <v>0.35258101851851853</v>
      </c>
      <c r="M234" s="1327">
        <v>0</v>
      </c>
      <c r="N234" s="1313" t="s">
        <v>21</v>
      </c>
      <c r="O234" s="1313">
        <v>0</v>
      </c>
      <c r="P234" s="1314">
        <v>0</v>
      </c>
      <c r="Q234" s="1313"/>
      <c r="R234" s="685"/>
      <c r="S234" s="12">
        <f t="shared" si="12"/>
        <v>1</v>
      </c>
      <c r="T234" s="12" t="str">
        <f t="shared" si="13"/>
        <v/>
      </c>
      <c r="U234" s="12" t="str">
        <f t="shared" si="14"/>
        <v/>
      </c>
      <c r="V234" s="12">
        <f t="shared" si="15"/>
        <v>1</v>
      </c>
      <c r="W234" s="4"/>
    </row>
    <row r="235" spans="1:23" ht="15" customHeight="1" x14ac:dyDescent="0.25">
      <c r="A235" s="1315">
        <v>230</v>
      </c>
      <c r="B235" s="1315">
        <v>19608</v>
      </c>
      <c r="C235" s="1315">
        <v>19608</v>
      </c>
      <c r="D235" s="1315" t="s">
        <v>887</v>
      </c>
      <c r="E235" s="1315" t="s">
        <v>77</v>
      </c>
      <c r="F235" s="1315" t="s">
        <v>23</v>
      </c>
      <c r="G235" s="1315" t="s">
        <v>0</v>
      </c>
      <c r="H235" s="1315" t="s">
        <v>53</v>
      </c>
      <c r="I235" s="1315"/>
      <c r="J235" s="1316" t="s">
        <v>1379</v>
      </c>
      <c r="K235" s="1315"/>
      <c r="L235" s="1328">
        <v>0.34650462962962963</v>
      </c>
      <c r="M235" s="1328">
        <v>0</v>
      </c>
      <c r="N235" s="1315" t="s">
        <v>21</v>
      </c>
      <c r="O235" s="1315">
        <v>0</v>
      </c>
      <c r="P235" s="1316">
        <v>0</v>
      </c>
      <c r="Q235" s="1315"/>
      <c r="R235" s="686"/>
      <c r="S235" s="12">
        <f t="shared" si="12"/>
        <v>1</v>
      </c>
      <c r="T235" s="12" t="str">
        <f t="shared" si="13"/>
        <v/>
      </c>
      <c r="U235" s="12" t="str">
        <f t="shared" si="14"/>
        <v/>
      </c>
      <c r="V235" s="12">
        <f t="shared" si="15"/>
        <v>1</v>
      </c>
      <c r="W235" s="3"/>
    </row>
    <row r="236" spans="1:23" ht="15" customHeight="1" x14ac:dyDescent="0.25">
      <c r="A236" s="1313">
        <v>231</v>
      </c>
      <c r="B236" s="1313">
        <v>19613</v>
      </c>
      <c r="C236" s="1313">
        <v>19613</v>
      </c>
      <c r="D236" s="1313" t="s">
        <v>91</v>
      </c>
      <c r="E236" s="1313" t="s">
        <v>93</v>
      </c>
      <c r="F236" s="1313" t="s">
        <v>50</v>
      </c>
      <c r="G236" s="1313" t="s">
        <v>0</v>
      </c>
      <c r="H236" s="1313" t="s">
        <v>58</v>
      </c>
      <c r="I236" s="1313"/>
      <c r="J236" s="1314" t="s">
        <v>1379</v>
      </c>
      <c r="K236" s="1313"/>
      <c r="L236" s="1327">
        <v>0.35625000000000001</v>
      </c>
      <c r="M236" s="1327">
        <v>0</v>
      </c>
      <c r="N236" s="1313" t="s">
        <v>21</v>
      </c>
      <c r="O236" s="1313">
        <v>0</v>
      </c>
      <c r="P236" s="1314">
        <v>0</v>
      </c>
      <c r="Q236" s="1313"/>
      <c r="R236" s="685"/>
      <c r="S236" s="12">
        <f t="shared" si="12"/>
        <v>1</v>
      </c>
      <c r="T236" s="12" t="str">
        <f t="shared" si="13"/>
        <v/>
      </c>
      <c r="U236" s="12" t="str">
        <f t="shared" si="14"/>
        <v/>
      </c>
      <c r="V236" s="12">
        <f t="shared" si="15"/>
        <v>1</v>
      </c>
      <c r="W236" s="4"/>
    </row>
    <row r="237" spans="1:23" ht="15" customHeight="1" x14ac:dyDescent="0.25">
      <c r="A237" s="1315">
        <v>232</v>
      </c>
      <c r="B237" s="1315">
        <v>19648</v>
      </c>
      <c r="C237" s="1315">
        <v>19648</v>
      </c>
      <c r="D237" s="1315" t="s">
        <v>888</v>
      </c>
      <c r="E237" s="1315" t="s">
        <v>165</v>
      </c>
      <c r="F237" s="1315" t="s">
        <v>23</v>
      </c>
      <c r="G237" s="1315" t="s">
        <v>0</v>
      </c>
      <c r="H237" s="1315" t="s">
        <v>24</v>
      </c>
      <c r="I237" s="1315">
        <v>305</v>
      </c>
      <c r="J237" s="1316" t="s">
        <v>1379</v>
      </c>
      <c r="K237" s="1315"/>
      <c r="L237" s="1328">
        <v>0.36658564814814815</v>
      </c>
      <c r="M237" s="1328">
        <v>0</v>
      </c>
      <c r="N237" s="1315" t="s">
        <v>260</v>
      </c>
      <c r="O237" s="1315">
        <v>17</v>
      </c>
      <c r="P237" s="1316">
        <v>0</v>
      </c>
      <c r="Q237" s="1315"/>
      <c r="R237" s="686"/>
      <c r="S237" s="12">
        <f t="shared" si="12"/>
        <v>1</v>
      </c>
      <c r="T237" s="12" t="str">
        <f t="shared" si="13"/>
        <v/>
      </c>
      <c r="U237" s="12" t="str">
        <f t="shared" si="14"/>
        <v/>
      </c>
      <c r="V237" s="12">
        <f t="shared" si="15"/>
        <v>1</v>
      </c>
      <c r="W237" s="3"/>
    </row>
    <row r="238" spans="1:23" ht="15" customHeight="1" x14ac:dyDescent="0.25">
      <c r="A238" s="1313">
        <v>233</v>
      </c>
      <c r="B238" s="1313">
        <v>19690</v>
      </c>
      <c r="C238" s="1313">
        <v>19690</v>
      </c>
      <c r="D238" s="1313" t="s">
        <v>889</v>
      </c>
      <c r="E238" s="1313" t="s">
        <v>151</v>
      </c>
      <c r="F238" s="1313" t="s">
        <v>23</v>
      </c>
      <c r="G238" s="1313" t="s">
        <v>0</v>
      </c>
      <c r="H238" s="1313" t="s">
        <v>58</v>
      </c>
      <c r="I238" s="1313"/>
      <c r="J238" s="1314" t="s">
        <v>1379</v>
      </c>
      <c r="K238" s="1313"/>
      <c r="L238" s="1327">
        <v>0.35069444444444442</v>
      </c>
      <c r="M238" s="1327">
        <v>0</v>
      </c>
      <c r="N238" s="1313" t="s">
        <v>21</v>
      </c>
      <c r="O238" s="1313">
        <v>0</v>
      </c>
      <c r="P238" s="1314">
        <v>0</v>
      </c>
      <c r="Q238" s="1313"/>
      <c r="R238" s="685"/>
      <c r="S238" s="12">
        <f t="shared" si="12"/>
        <v>1</v>
      </c>
      <c r="T238" s="12" t="str">
        <f t="shared" si="13"/>
        <v/>
      </c>
      <c r="U238" s="12" t="str">
        <f t="shared" si="14"/>
        <v/>
      </c>
      <c r="V238" s="12">
        <f t="shared" si="15"/>
        <v>1</v>
      </c>
      <c r="W238" s="4"/>
    </row>
    <row r="239" spans="1:23" ht="15" customHeight="1" x14ac:dyDescent="0.25">
      <c r="A239" s="1315">
        <v>234</v>
      </c>
      <c r="B239" s="1315">
        <v>19695</v>
      </c>
      <c r="C239" s="1315">
        <v>19695</v>
      </c>
      <c r="D239" s="1315" t="s">
        <v>890</v>
      </c>
      <c r="E239" s="1315" t="s">
        <v>65</v>
      </c>
      <c r="F239" s="1315" t="s">
        <v>23</v>
      </c>
      <c r="G239" s="1315" t="s">
        <v>0</v>
      </c>
      <c r="H239" s="1315" t="s">
        <v>58</v>
      </c>
      <c r="I239" s="1315" t="s">
        <v>21</v>
      </c>
      <c r="J239" s="1316" t="s">
        <v>1379</v>
      </c>
      <c r="K239" s="1315"/>
      <c r="L239" s="1328">
        <v>0.35638888888888887</v>
      </c>
      <c r="M239" s="1328">
        <v>0</v>
      </c>
      <c r="N239" s="1315" t="s">
        <v>21</v>
      </c>
      <c r="O239" s="1315">
        <v>0</v>
      </c>
      <c r="P239" s="1316">
        <v>0</v>
      </c>
      <c r="Q239" s="1315"/>
      <c r="R239" s="686"/>
      <c r="S239" s="12">
        <f t="shared" si="12"/>
        <v>1</v>
      </c>
      <c r="T239" s="12" t="str">
        <f t="shared" si="13"/>
        <v/>
      </c>
      <c r="U239" s="12" t="str">
        <f t="shared" si="14"/>
        <v/>
      </c>
      <c r="V239" s="12">
        <f t="shared" si="15"/>
        <v>1</v>
      </c>
      <c r="W239" s="3"/>
    </row>
    <row r="240" spans="1:23" ht="15" customHeight="1" x14ac:dyDescent="0.25">
      <c r="A240" s="1313">
        <v>235</v>
      </c>
      <c r="B240" s="1313">
        <v>19696</v>
      </c>
      <c r="C240" s="1313">
        <v>19696</v>
      </c>
      <c r="D240" s="1313" t="s">
        <v>92</v>
      </c>
      <c r="E240" s="1313" t="s">
        <v>151</v>
      </c>
      <c r="F240" s="1313" t="s">
        <v>23</v>
      </c>
      <c r="G240" s="1313" t="s">
        <v>0</v>
      </c>
      <c r="H240" s="1313" t="s">
        <v>58</v>
      </c>
      <c r="I240" s="1313"/>
      <c r="J240" s="1314" t="s">
        <v>1379</v>
      </c>
      <c r="K240" s="1313"/>
      <c r="L240" s="1327">
        <v>0</v>
      </c>
      <c r="M240" s="1327">
        <v>0</v>
      </c>
      <c r="N240" s="1313" t="s">
        <v>25</v>
      </c>
      <c r="O240" s="1313">
        <v>0</v>
      </c>
      <c r="P240" s="1314">
        <v>0</v>
      </c>
      <c r="Q240" s="1313"/>
      <c r="R240" s="685"/>
      <c r="S240" s="12" t="str">
        <f t="shared" si="12"/>
        <v/>
      </c>
      <c r="T240" s="12">
        <f t="shared" si="13"/>
        <v>1</v>
      </c>
      <c r="U240" s="12" t="str">
        <f t="shared" si="14"/>
        <v/>
      </c>
      <c r="V240" s="12">
        <f t="shared" si="15"/>
        <v>1</v>
      </c>
      <c r="W240" s="4"/>
    </row>
    <row r="241" spans="1:23" ht="15" customHeight="1" x14ac:dyDescent="0.25">
      <c r="A241" s="1315">
        <v>236</v>
      </c>
      <c r="B241" s="1315">
        <v>19715</v>
      </c>
      <c r="C241" s="1315">
        <v>19715</v>
      </c>
      <c r="D241" s="1315" t="s">
        <v>891</v>
      </c>
      <c r="E241" s="1315" t="s">
        <v>30</v>
      </c>
      <c r="F241" s="1315" t="s">
        <v>23</v>
      </c>
      <c r="G241" s="1315" t="s">
        <v>0</v>
      </c>
      <c r="H241" s="1315" t="s">
        <v>24</v>
      </c>
      <c r="I241" s="1315">
        <v>309</v>
      </c>
      <c r="J241" s="1316" t="s">
        <v>1379</v>
      </c>
      <c r="K241" s="1315"/>
      <c r="L241" s="1328">
        <v>0.34798611111111111</v>
      </c>
      <c r="M241" s="1328">
        <v>0</v>
      </c>
      <c r="N241" s="1315" t="s">
        <v>21</v>
      </c>
      <c r="O241" s="1315">
        <v>0</v>
      </c>
      <c r="P241" s="1316">
        <v>0</v>
      </c>
      <c r="Q241" s="1315"/>
      <c r="R241" s="686"/>
      <c r="S241" s="12">
        <f t="shared" si="12"/>
        <v>1</v>
      </c>
      <c r="T241" s="12" t="str">
        <f t="shared" si="13"/>
        <v/>
      </c>
      <c r="U241" s="12" t="str">
        <f t="shared" si="14"/>
        <v/>
      </c>
      <c r="V241" s="12">
        <f t="shared" si="15"/>
        <v>1</v>
      </c>
      <c r="W241" s="3"/>
    </row>
    <row r="242" spans="1:23" ht="15" customHeight="1" x14ac:dyDescent="0.25">
      <c r="A242" s="1313">
        <v>237</v>
      </c>
      <c r="B242" s="1313">
        <v>19717</v>
      </c>
      <c r="C242" s="1313">
        <v>19717</v>
      </c>
      <c r="D242" s="1313" t="s">
        <v>892</v>
      </c>
      <c r="E242" s="1313" t="s">
        <v>65</v>
      </c>
      <c r="F242" s="1313" t="s">
        <v>23</v>
      </c>
      <c r="G242" s="1313" t="s">
        <v>0</v>
      </c>
      <c r="H242" s="1313" t="s">
        <v>58</v>
      </c>
      <c r="I242" s="1313"/>
      <c r="J242" s="1314" t="s">
        <v>1379</v>
      </c>
      <c r="K242" s="1313"/>
      <c r="L242" s="1327">
        <v>0</v>
      </c>
      <c r="M242" s="1327">
        <v>0</v>
      </c>
      <c r="N242" s="1313" t="s">
        <v>673</v>
      </c>
      <c r="O242" s="1313">
        <v>0</v>
      </c>
      <c r="P242" s="1314">
        <v>0</v>
      </c>
      <c r="Q242" s="1313"/>
      <c r="R242" s="685"/>
      <c r="S242" s="12">
        <f t="shared" si="12"/>
        <v>1</v>
      </c>
      <c r="T242" s="12" t="str">
        <f t="shared" si="13"/>
        <v/>
      </c>
      <c r="U242" s="12" t="str">
        <f t="shared" si="14"/>
        <v/>
      </c>
      <c r="V242" s="12">
        <f t="shared" si="15"/>
        <v>1</v>
      </c>
      <c r="W242" s="4"/>
    </row>
    <row r="243" spans="1:23" ht="15" customHeight="1" x14ac:dyDescent="0.25">
      <c r="A243" s="1315">
        <v>238</v>
      </c>
      <c r="B243" s="1315">
        <v>19719</v>
      </c>
      <c r="C243" s="1315">
        <v>19719</v>
      </c>
      <c r="D243" s="1315" t="s">
        <v>94</v>
      </c>
      <c r="E243" s="1315" t="s">
        <v>49</v>
      </c>
      <c r="F243" s="1315" t="s">
        <v>50</v>
      </c>
      <c r="G243" s="1315" t="s">
        <v>0</v>
      </c>
      <c r="H243" s="1315" t="s">
        <v>58</v>
      </c>
      <c r="I243" s="1315"/>
      <c r="J243" s="1316" t="s">
        <v>1379</v>
      </c>
      <c r="K243" s="1315"/>
      <c r="L243" s="1328">
        <v>0.34597222222222218</v>
      </c>
      <c r="M243" s="1328">
        <v>0</v>
      </c>
      <c r="N243" s="1315" t="s">
        <v>21</v>
      </c>
      <c r="O243" s="1315">
        <v>0</v>
      </c>
      <c r="P243" s="1316">
        <v>0</v>
      </c>
      <c r="Q243" s="1315"/>
      <c r="R243" s="686"/>
      <c r="S243" s="12">
        <f t="shared" si="12"/>
        <v>1</v>
      </c>
      <c r="T243" s="12" t="str">
        <f t="shared" si="13"/>
        <v/>
      </c>
      <c r="U243" s="12" t="str">
        <f t="shared" si="14"/>
        <v/>
      </c>
      <c r="V243" s="12">
        <f t="shared" si="15"/>
        <v>1</v>
      </c>
      <c r="W243" s="3"/>
    </row>
    <row r="244" spans="1:23" ht="15" customHeight="1" x14ac:dyDescent="0.25">
      <c r="A244" s="1313">
        <v>239</v>
      </c>
      <c r="B244" s="1313">
        <v>19730</v>
      </c>
      <c r="C244" s="1313">
        <v>19730</v>
      </c>
      <c r="D244" s="1313" t="s">
        <v>97</v>
      </c>
      <c r="E244" s="1313" t="s">
        <v>22</v>
      </c>
      <c r="F244" s="1313" t="s">
        <v>23</v>
      </c>
      <c r="G244" s="1313" t="s">
        <v>0</v>
      </c>
      <c r="H244" s="1313" t="s">
        <v>24</v>
      </c>
      <c r="I244" s="1313">
        <v>310</v>
      </c>
      <c r="J244" s="1314" t="s">
        <v>1379</v>
      </c>
      <c r="K244" s="1313"/>
      <c r="L244" s="1327">
        <v>0.34690972222222222</v>
      </c>
      <c r="M244" s="1327">
        <v>0</v>
      </c>
      <c r="N244" s="1313" t="s">
        <v>21</v>
      </c>
      <c r="O244" s="1313">
        <v>0</v>
      </c>
      <c r="P244" s="1314">
        <v>0</v>
      </c>
      <c r="Q244" s="1313"/>
      <c r="R244" s="685"/>
      <c r="S244" s="12">
        <f t="shared" si="12"/>
        <v>1</v>
      </c>
      <c r="T244" s="12" t="str">
        <f t="shared" si="13"/>
        <v/>
      </c>
      <c r="U244" s="12" t="str">
        <f t="shared" si="14"/>
        <v/>
      </c>
      <c r="V244" s="12">
        <f t="shared" si="15"/>
        <v>1</v>
      </c>
      <c r="W244" s="4"/>
    </row>
    <row r="245" spans="1:23" ht="15" customHeight="1" x14ac:dyDescent="0.25">
      <c r="A245" s="1315">
        <v>240</v>
      </c>
      <c r="B245" s="1315">
        <v>19733</v>
      </c>
      <c r="C245" s="1315">
        <v>19733</v>
      </c>
      <c r="D245" s="1315" t="s">
        <v>98</v>
      </c>
      <c r="E245" s="1315" t="s">
        <v>22</v>
      </c>
      <c r="F245" s="1315" t="s">
        <v>23</v>
      </c>
      <c r="G245" s="1315" t="s">
        <v>0</v>
      </c>
      <c r="H245" s="1315" t="s">
        <v>24</v>
      </c>
      <c r="I245" s="1315">
        <v>314</v>
      </c>
      <c r="J245" s="1316" t="s">
        <v>1379</v>
      </c>
      <c r="K245" s="1315"/>
      <c r="L245" s="1328">
        <v>0.34518518518518521</v>
      </c>
      <c r="M245" s="1328">
        <v>0</v>
      </c>
      <c r="N245" s="1315" t="s">
        <v>21</v>
      </c>
      <c r="O245" s="1315">
        <v>0</v>
      </c>
      <c r="P245" s="1316">
        <v>0</v>
      </c>
      <c r="Q245" s="1315"/>
      <c r="R245" s="686"/>
      <c r="S245" s="12">
        <f t="shared" si="12"/>
        <v>1</v>
      </c>
      <c r="T245" s="12" t="str">
        <f t="shared" si="13"/>
        <v/>
      </c>
      <c r="U245" s="12" t="str">
        <f t="shared" si="14"/>
        <v/>
      </c>
      <c r="V245" s="12">
        <f t="shared" si="15"/>
        <v>1</v>
      </c>
      <c r="W245" s="3"/>
    </row>
    <row r="246" spans="1:23" ht="15" customHeight="1" x14ac:dyDescent="0.25">
      <c r="A246" s="1313">
        <v>241</v>
      </c>
      <c r="B246" s="1313">
        <v>19754</v>
      </c>
      <c r="C246" s="1313">
        <v>19754</v>
      </c>
      <c r="D246" s="1313" t="s">
        <v>147</v>
      </c>
      <c r="E246" s="1313" t="s">
        <v>22</v>
      </c>
      <c r="F246" s="1313" t="s">
        <v>23</v>
      </c>
      <c r="G246" s="1313" t="s">
        <v>0</v>
      </c>
      <c r="H246" s="1313" t="s">
        <v>24</v>
      </c>
      <c r="I246" s="1313">
        <v>310</v>
      </c>
      <c r="J246" s="1314" t="s">
        <v>1379</v>
      </c>
      <c r="K246" s="1313"/>
      <c r="L246" s="1327">
        <v>0.35598379629629634</v>
      </c>
      <c r="M246" s="1327">
        <v>0</v>
      </c>
      <c r="N246" s="1313" t="s">
        <v>21</v>
      </c>
      <c r="O246" s="1313">
        <v>0</v>
      </c>
      <c r="P246" s="1314">
        <v>0</v>
      </c>
      <c r="Q246" s="1313"/>
      <c r="R246" s="685"/>
      <c r="S246" s="12">
        <f t="shared" si="12"/>
        <v>1</v>
      </c>
      <c r="T246" s="12" t="str">
        <f t="shared" si="13"/>
        <v/>
      </c>
      <c r="U246" s="12" t="str">
        <f t="shared" si="14"/>
        <v/>
      </c>
      <c r="V246" s="12">
        <f t="shared" si="15"/>
        <v>1</v>
      </c>
      <c r="W246" s="4"/>
    </row>
    <row r="247" spans="1:23" ht="15" customHeight="1" x14ac:dyDescent="0.25">
      <c r="A247" s="1315">
        <v>242</v>
      </c>
      <c r="B247" s="1315">
        <v>19755</v>
      </c>
      <c r="C247" s="1315">
        <v>19755</v>
      </c>
      <c r="D247" s="1315" t="s">
        <v>148</v>
      </c>
      <c r="E247" s="1315" t="s">
        <v>73</v>
      </c>
      <c r="F247" s="1315" t="s">
        <v>23</v>
      </c>
      <c r="G247" s="1315" t="s">
        <v>0</v>
      </c>
      <c r="H247" s="1315" t="s">
        <v>24</v>
      </c>
      <c r="I247" s="1315">
        <v>311</v>
      </c>
      <c r="J247" s="1316" t="s">
        <v>1379</v>
      </c>
      <c r="K247" s="1315"/>
      <c r="L247" s="1328">
        <v>0.35628472222222224</v>
      </c>
      <c r="M247" s="1328">
        <v>0</v>
      </c>
      <c r="N247" s="1315" t="s">
        <v>21</v>
      </c>
      <c r="O247" s="1315">
        <v>0</v>
      </c>
      <c r="P247" s="1316">
        <v>0</v>
      </c>
      <c r="Q247" s="1315"/>
      <c r="R247" s="686"/>
      <c r="S247" s="12">
        <f t="shared" si="12"/>
        <v>1</v>
      </c>
      <c r="T247" s="12" t="str">
        <f t="shared" si="13"/>
        <v/>
      </c>
      <c r="U247" s="12" t="str">
        <f t="shared" si="14"/>
        <v/>
      </c>
      <c r="V247" s="12">
        <f t="shared" si="15"/>
        <v>1</v>
      </c>
      <c r="W247" s="3"/>
    </row>
    <row r="248" spans="1:23" ht="15" customHeight="1" x14ac:dyDescent="0.25">
      <c r="A248" s="1313">
        <v>243</v>
      </c>
      <c r="B248" s="1313">
        <v>19757</v>
      </c>
      <c r="C248" s="1313">
        <v>19757</v>
      </c>
      <c r="D248" s="1313" t="s">
        <v>149</v>
      </c>
      <c r="E248" s="1313" t="s">
        <v>72</v>
      </c>
      <c r="F248" s="1313" t="s">
        <v>23</v>
      </c>
      <c r="G248" s="1313" t="s">
        <v>0</v>
      </c>
      <c r="H248" s="1313" t="s">
        <v>24</v>
      </c>
      <c r="I248" s="1313">
        <v>311</v>
      </c>
      <c r="J248" s="1314" t="s">
        <v>1379</v>
      </c>
      <c r="K248" s="1313"/>
      <c r="L248" s="1327">
        <v>0.3480671296296296</v>
      </c>
      <c r="M248" s="1327">
        <v>0</v>
      </c>
      <c r="N248" s="1313" t="s">
        <v>21</v>
      </c>
      <c r="O248" s="1313">
        <v>0</v>
      </c>
      <c r="P248" s="1314">
        <v>0</v>
      </c>
      <c r="Q248" s="1313"/>
      <c r="R248" s="685"/>
      <c r="S248" s="12">
        <f t="shared" si="12"/>
        <v>1</v>
      </c>
      <c r="T248" s="12" t="str">
        <f t="shared" si="13"/>
        <v/>
      </c>
      <c r="U248" s="12" t="str">
        <f t="shared" si="14"/>
        <v/>
      </c>
      <c r="V248" s="12">
        <f t="shared" si="15"/>
        <v>1</v>
      </c>
      <c r="W248" s="4"/>
    </row>
    <row r="249" spans="1:23" ht="15" customHeight="1" x14ac:dyDescent="0.25">
      <c r="A249" s="1315">
        <v>244</v>
      </c>
      <c r="B249" s="1315">
        <v>19759</v>
      </c>
      <c r="C249" s="1315">
        <v>19759</v>
      </c>
      <c r="D249" s="1315" t="s">
        <v>893</v>
      </c>
      <c r="E249" s="1315" t="s">
        <v>93</v>
      </c>
      <c r="F249" s="1315" t="s">
        <v>50</v>
      </c>
      <c r="G249" s="1315" t="s">
        <v>0</v>
      </c>
      <c r="H249" s="1315" t="s">
        <v>24</v>
      </c>
      <c r="I249" s="1315">
        <v>313</v>
      </c>
      <c r="J249" s="1316" t="s">
        <v>1379</v>
      </c>
      <c r="K249" s="1315"/>
      <c r="L249" s="1328">
        <v>0</v>
      </c>
      <c r="M249" s="1328">
        <v>0</v>
      </c>
      <c r="N249" s="1315" t="s">
        <v>673</v>
      </c>
      <c r="O249" s="1315">
        <v>0</v>
      </c>
      <c r="P249" s="1316">
        <v>0</v>
      </c>
      <c r="Q249" s="1315"/>
      <c r="R249" s="686"/>
      <c r="S249" s="12">
        <f t="shared" si="12"/>
        <v>1</v>
      </c>
      <c r="T249" s="12" t="str">
        <f t="shared" si="13"/>
        <v/>
      </c>
      <c r="U249" s="12" t="str">
        <f t="shared" si="14"/>
        <v/>
      </c>
      <c r="V249" s="12">
        <f t="shared" si="15"/>
        <v>1</v>
      </c>
      <c r="W249" s="3"/>
    </row>
    <row r="250" spans="1:23" ht="15" customHeight="1" x14ac:dyDescent="0.25">
      <c r="A250" s="1313">
        <v>245</v>
      </c>
      <c r="B250" s="1313">
        <v>19760</v>
      </c>
      <c r="C250" s="1313">
        <v>19760</v>
      </c>
      <c r="D250" s="1313" t="s">
        <v>150</v>
      </c>
      <c r="E250" s="1313" t="s">
        <v>93</v>
      </c>
      <c r="F250" s="1313" t="s">
        <v>50</v>
      </c>
      <c r="G250" s="1313" t="s">
        <v>0</v>
      </c>
      <c r="H250" s="1313" t="s">
        <v>614</v>
      </c>
      <c r="I250" s="1313"/>
      <c r="J250" s="1314" t="s">
        <v>1379</v>
      </c>
      <c r="K250" s="1313"/>
      <c r="L250" s="1327">
        <v>0.35243055555555558</v>
      </c>
      <c r="M250" s="1327">
        <v>0</v>
      </c>
      <c r="N250" s="1313" t="s">
        <v>21</v>
      </c>
      <c r="O250" s="1313">
        <v>0</v>
      </c>
      <c r="P250" s="1314">
        <v>0</v>
      </c>
      <c r="Q250" s="1313"/>
      <c r="R250" s="685"/>
      <c r="S250" s="12">
        <f t="shared" si="12"/>
        <v>1</v>
      </c>
      <c r="T250" s="12" t="str">
        <f t="shared" si="13"/>
        <v/>
      </c>
      <c r="U250" s="12" t="str">
        <f t="shared" si="14"/>
        <v/>
      </c>
      <c r="V250" s="12">
        <f t="shared" si="15"/>
        <v>1</v>
      </c>
      <c r="W250" s="4"/>
    </row>
    <row r="251" spans="1:23" ht="15" customHeight="1" x14ac:dyDescent="0.25">
      <c r="A251" s="1315">
        <v>246</v>
      </c>
      <c r="B251" s="1315">
        <v>19768</v>
      </c>
      <c r="C251" s="1315">
        <v>19768</v>
      </c>
      <c r="D251" s="1315" t="s">
        <v>894</v>
      </c>
      <c r="E251" s="1315" t="s">
        <v>22</v>
      </c>
      <c r="F251" s="1315" t="s">
        <v>23</v>
      </c>
      <c r="G251" s="1315" t="s">
        <v>0</v>
      </c>
      <c r="H251" s="1315" t="s">
        <v>24</v>
      </c>
      <c r="I251" s="1315">
        <v>312</v>
      </c>
      <c r="J251" s="1316" t="s">
        <v>1379</v>
      </c>
      <c r="K251" s="1315"/>
      <c r="L251" s="1328">
        <v>0.35039351851851852</v>
      </c>
      <c r="M251" s="1328">
        <v>0</v>
      </c>
      <c r="N251" s="1315" t="s">
        <v>21</v>
      </c>
      <c r="O251" s="1315">
        <v>0</v>
      </c>
      <c r="P251" s="1316">
        <v>0</v>
      </c>
      <c r="Q251" s="1315"/>
      <c r="R251" s="686"/>
      <c r="S251" s="12">
        <f t="shared" si="12"/>
        <v>1</v>
      </c>
      <c r="T251" s="12" t="str">
        <f t="shared" si="13"/>
        <v/>
      </c>
      <c r="U251" s="12" t="str">
        <f t="shared" si="14"/>
        <v/>
      </c>
      <c r="V251" s="12">
        <f t="shared" si="15"/>
        <v>1</v>
      </c>
      <c r="W251" s="3"/>
    </row>
    <row r="252" spans="1:23" ht="15" customHeight="1" x14ac:dyDescent="0.25">
      <c r="A252" s="1313">
        <v>247</v>
      </c>
      <c r="B252" s="1313">
        <v>19770</v>
      </c>
      <c r="C252" s="1313">
        <v>19770</v>
      </c>
      <c r="D252" s="1313" t="s">
        <v>152</v>
      </c>
      <c r="E252" s="1313" t="s">
        <v>163</v>
      </c>
      <c r="F252" s="1313" t="s">
        <v>23</v>
      </c>
      <c r="G252" s="1313" t="s">
        <v>0</v>
      </c>
      <c r="H252" s="1313" t="s">
        <v>53</v>
      </c>
      <c r="I252" s="1313"/>
      <c r="J252" s="1314" t="s">
        <v>1379</v>
      </c>
      <c r="K252" s="1313"/>
      <c r="L252" s="1327">
        <v>0</v>
      </c>
      <c r="M252" s="1327">
        <v>0</v>
      </c>
      <c r="N252" s="1313" t="s">
        <v>1284</v>
      </c>
      <c r="O252" s="1313">
        <v>0</v>
      </c>
      <c r="P252" s="1314">
        <v>0</v>
      </c>
      <c r="Q252" s="1313"/>
      <c r="R252" s="685"/>
      <c r="S252" s="12" t="str">
        <f t="shared" si="12"/>
        <v/>
      </c>
      <c r="T252" s="12" t="str">
        <f t="shared" si="13"/>
        <v/>
      </c>
      <c r="U252" s="12">
        <f t="shared" si="14"/>
        <v>1</v>
      </c>
      <c r="V252" s="12">
        <f t="shared" si="15"/>
        <v>1</v>
      </c>
      <c r="W252" s="4"/>
    </row>
    <row r="253" spans="1:23" ht="15" customHeight="1" x14ac:dyDescent="0.25">
      <c r="A253" s="1315">
        <v>248</v>
      </c>
      <c r="B253" s="1315">
        <v>19777</v>
      </c>
      <c r="C253" s="1315">
        <v>19777</v>
      </c>
      <c r="D253" s="1315" t="s">
        <v>154</v>
      </c>
      <c r="E253" s="1315" t="s">
        <v>22</v>
      </c>
      <c r="F253" s="1315" t="s">
        <v>23</v>
      </c>
      <c r="G253" s="1315" t="s">
        <v>0</v>
      </c>
      <c r="H253" s="1315" t="s">
        <v>24</v>
      </c>
      <c r="I253" s="1315">
        <v>312</v>
      </c>
      <c r="J253" s="1316" t="s">
        <v>1379</v>
      </c>
      <c r="K253" s="1315"/>
      <c r="L253" s="1328">
        <v>0.34313657407407411</v>
      </c>
      <c r="M253" s="1328">
        <v>0</v>
      </c>
      <c r="N253" s="1315" t="s">
        <v>21</v>
      </c>
      <c r="O253" s="1315">
        <v>0</v>
      </c>
      <c r="P253" s="1316">
        <v>0</v>
      </c>
      <c r="Q253" s="1315"/>
      <c r="R253" s="686"/>
      <c r="S253" s="12">
        <f t="shared" si="12"/>
        <v>1</v>
      </c>
      <c r="T253" s="12" t="str">
        <f t="shared" si="13"/>
        <v/>
      </c>
      <c r="U253" s="12" t="str">
        <f t="shared" si="14"/>
        <v/>
      </c>
      <c r="V253" s="12">
        <f t="shared" si="15"/>
        <v>1</v>
      </c>
      <c r="W253" s="3"/>
    </row>
    <row r="254" spans="1:23" ht="15" customHeight="1" x14ac:dyDescent="0.25">
      <c r="A254" s="1313">
        <v>249</v>
      </c>
      <c r="B254" s="1313">
        <v>19800</v>
      </c>
      <c r="C254" s="1313">
        <v>19800</v>
      </c>
      <c r="D254" s="1313" t="s">
        <v>39</v>
      </c>
      <c r="E254" s="1313" t="s">
        <v>30</v>
      </c>
      <c r="F254" s="1313" t="s">
        <v>23</v>
      </c>
      <c r="G254" s="1313" t="s">
        <v>0</v>
      </c>
      <c r="H254" s="1313" t="s">
        <v>24</v>
      </c>
      <c r="I254" s="1313">
        <v>306</v>
      </c>
      <c r="J254" s="1314" t="s">
        <v>1379</v>
      </c>
      <c r="K254" s="1313"/>
      <c r="L254" s="1327">
        <v>0.35381944444444446</v>
      </c>
      <c r="M254" s="1327">
        <v>0</v>
      </c>
      <c r="N254" s="1313" t="s">
        <v>21</v>
      </c>
      <c r="O254" s="1313">
        <v>0</v>
      </c>
      <c r="P254" s="1314">
        <v>0</v>
      </c>
      <c r="Q254" s="1313"/>
      <c r="R254" s="685"/>
      <c r="S254" s="12">
        <f t="shared" si="12"/>
        <v>1</v>
      </c>
      <c r="T254" s="12" t="str">
        <f t="shared" si="13"/>
        <v/>
      </c>
      <c r="U254" s="12" t="str">
        <f t="shared" si="14"/>
        <v/>
      </c>
      <c r="V254" s="12">
        <f t="shared" si="15"/>
        <v>1</v>
      </c>
      <c r="W254" s="4"/>
    </row>
    <row r="255" spans="1:23" ht="15" customHeight="1" x14ac:dyDescent="0.25">
      <c r="A255" s="1315">
        <v>250</v>
      </c>
      <c r="B255" s="1315">
        <v>19803</v>
      </c>
      <c r="C255" s="1315">
        <v>19803</v>
      </c>
      <c r="D255" s="1315" t="s">
        <v>156</v>
      </c>
      <c r="E255" s="1315" t="s">
        <v>22</v>
      </c>
      <c r="F255" s="1315" t="s">
        <v>23</v>
      </c>
      <c r="G255" s="1315" t="s">
        <v>0</v>
      </c>
      <c r="H255" s="1315" t="s">
        <v>24</v>
      </c>
      <c r="I255" s="1315">
        <v>302</v>
      </c>
      <c r="J255" s="1316" t="s">
        <v>1379</v>
      </c>
      <c r="K255" s="1315"/>
      <c r="L255" s="1328">
        <v>0.3520949074074074</v>
      </c>
      <c r="M255" s="1328">
        <v>0</v>
      </c>
      <c r="N255" s="1315" t="s">
        <v>21</v>
      </c>
      <c r="O255" s="1315">
        <v>0</v>
      </c>
      <c r="P255" s="1316">
        <v>0</v>
      </c>
      <c r="Q255" s="1315"/>
      <c r="R255" s="686"/>
      <c r="S255" s="12">
        <f t="shared" si="12"/>
        <v>1</v>
      </c>
      <c r="T255" s="12" t="str">
        <f t="shared" si="13"/>
        <v/>
      </c>
      <c r="U255" s="12" t="str">
        <f t="shared" si="14"/>
        <v/>
      </c>
      <c r="V255" s="12">
        <f t="shared" si="15"/>
        <v>1</v>
      </c>
      <c r="W255" s="3"/>
    </row>
    <row r="256" spans="1:23" ht="15" customHeight="1" x14ac:dyDescent="0.25">
      <c r="A256" s="1313">
        <v>251</v>
      </c>
      <c r="B256" s="1313">
        <v>19827</v>
      </c>
      <c r="C256" s="1313">
        <v>19827</v>
      </c>
      <c r="D256" s="1313" t="s">
        <v>158</v>
      </c>
      <c r="E256" s="1313" t="s">
        <v>30</v>
      </c>
      <c r="F256" s="1313" t="s">
        <v>23</v>
      </c>
      <c r="G256" s="1313" t="s">
        <v>0</v>
      </c>
      <c r="H256" s="1313" t="s">
        <v>24</v>
      </c>
      <c r="I256" s="1313">
        <v>305</v>
      </c>
      <c r="J256" s="1314" t="s">
        <v>1379</v>
      </c>
      <c r="K256" s="1313"/>
      <c r="L256" s="1327">
        <v>0.35288194444444443</v>
      </c>
      <c r="M256" s="1327">
        <v>0</v>
      </c>
      <c r="N256" s="1313" t="s">
        <v>21</v>
      </c>
      <c r="O256" s="1313">
        <v>0</v>
      </c>
      <c r="P256" s="1314">
        <v>0</v>
      </c>
      <c r="Q256" s="1313"/>
      <c r="R256" s="685"/>
      <c r="S256" s="12">
        <f t="shared" si="12"/>
        <v>1</v>
      </c>
      <c r="T256" s="12" t="str">
        <f t="shared" si="13"/>
        <v/>
      </c>
      <c r="U256" s="12" t="str">
        <f t="shared" si="14"/>
        <v/>
      </c>
      <c r="V256" s="12">
        <f t="shared" si="15"/>
        <v>1</v>
      </c>
      <c r="W256" s="4"/>
    </row>
    <row r="257" spans="1:23" ht="15" customHeight="1" x14ac:dyDescent="0.25">
      <c r="A257" s="1315">
        <v>252</v>
      </c>
      <c r="B257" s="1315">
        <v>19831</v>
      </c>
      <c r="C257" s="1315">
        <v>19831</v>
      </c>
      <c r="D257" s="1315" t="s">
        <v>895</v>
      </c>
      <c r="E257" s="1315" t="s">
        <v>22</v>
      </c>
      <c r="F257" s="1315" t="s">
        <v>23</v>
      </c>
      <c r="G257" s="1315" t="s">
        <v>0</v>
      </c>
      <c r="H257" s="1315" t="s">
        <v>24</v>
      </c>
      <c r="I257" s="1315">
        <v>312</v>
      </c>
      <c r="J257" s="1316" t="s">
        <v>1379</v>
      </c>
      <c r="K257" s="1315"/>
      <c r="L257" s="1328">
        <v>0.35556712962962966</v>
      </c>
      <c r="M257" s="1328">
        <v>0</v>
      </c>
      <c r="N257" s="1315" t="s">
        <v>21</v>
      </c>
      <c r="O257" s="1315">
        <v>0</v>
      </c>
      <c r="P257" s="1316">
        <v>0</v>
      </c>
      <c r="Q257" s="1315"/>
      <c r="R257" s="686"/>
      <c r="S257" s="12">
        <f t="shared" si="12"/>
        <v>1</v>
      </c>
      <c r="T257" s="12" t="str">
        <f t="shared" si="13"/>
        <v/>
      </c>
      <c r="U257" s="12" t="str">
        <f t="shared" si="14"/>
        <v/>
      </c>
      <c r="V257" s="12">
        <f t="shared" si="15"/>
        <v>1</v>
      </c>
      <c r="W257" s="3"/>
    </row>
    <row r="258" spans="1:23" ht="15" customHeight="1" x14ac:dyDescent="0.25">
      <c r="A258" s="1313">
        <v>253</v>
      </c>
      <c r="B258" s="1313">
        <v>19859</v>
      </c>
      <c r="C258" s="1313">
        <v>19859</v>
      </c>
      <c r="D258" s="1313" t="s">
        <v>168</v>
      </c>
      <c r="E258" s="1313" t="s">
        <v>22</v>
      </c>
      <c r="F258" s="1313" t="s">
        <v>23</v>
      </c>
      <c r="G258" s="1313" t="s">
        <v>0</v>
      </c>
      <c r="H258" s="1313" t="s">
        <v>58</v>
      </c>
      <c r="I258" s="1313"/>
      <c r="J258" s="1314" t="s">
        <v>1379</v>
      </c>
      <c r="K258" s="1313"/>
      <c r="L258" s="1327">
        <v>0.37082175925925925</v>
      </c>
      <c r="M258" s="1327">
        <v>0</v>
      </c>
      <c r="N258" s="1313" t="s">
        <v>260</v>
      </c>
      <c r="O258" s="1313">
        <v>23</v>
      </c>
      <c r="P258" s="1314">
        <v>0</v>
      </c>
      <c r="Q258" s="1313"/>
      <c r="R258" s="685"/>
      <c r="S258" s="12">
        <f t="shared" si="12"/>
        <v>1</v>
      </c>
      <c r="T258" s="12" t="str">
        <f t="shared" si="13"/>
        <v/>
      </c>
      <c r="U258" s="12" t="str">
        <f t="shared" si="14"/>
        <v/>
      </c>
      <c r="V258" s="12">
        <f t="shared" si="15"/>
        <v>1</v>
      </c>
      <c r="W258" s="4"/>
    </row>
    <row r="259" spans="1:23" ht="15" customHeight="1" x14ac:dyDescent="0.25">
      <c r="A259" s="1315">
        <v>254</v>
      </c>
      <c r="B259" s="1315">
        <v>19868</v>
      </c>
      <c r="C259" s="1315">
        <v>19868</v>
      </c>
      <c r="D259" s="1315" t="s">
        <v>169</v>
      </c>
      <c r="E259" s="1315" t="s">
        <v>44</v>
      </c>
      <c r="F259" s="1315" t="s">
        <v>23</v>
      </c>
      <c r="G259" s="1315" t="s">
        <v>0</v>
      </c>
      <c r="H259" s="1315" t="s">
        <v>24</v>
      </c>
      <c r="I259" s="1315">
        <v>314</v>
      </c>
      <c r="J259" s="1316" t="s">
        <v>1379</v>
      </c>
      <c r="K259" s="1315"/>
      <c r="L259" s="1328">
        <v>0.34958333333333336</v>
      </c>
      <c r="M259" s="1328">
        <v>0</v>
      </c>
      <c r="N259" s="1315" t="s">
        <v>21</v>
      </c>
      <c r="O259" s="1315">
        <v>0</v>
      </c>
      <c r="P259" s="1316">
        <v>0</v>
      </c>
      <c r="Q259" s="1315"/>
      <c r="R259" s="686"/>
      <c r="S259" s="12">
        <f t="shared" si="12"/>
        <v>1</v>
      </c>
      <c r="T259" s="12" t="str">
        <f t="shared" si="13"/>
        <v/>
      </c>
      <c r="U259" s="12" t="str">
        <f t="shared" si="14"/>
        <v/>
      </c>
      <c r="V259" s="12">
        <f t="shared" si="15"/>
        <v>1</v>
      </c>
      <c r="W259" s="3"/>
    </row>
    <row r="260" spans="1:23" ht="15" customHeight="1" x14ac:dyDescent="0.25">
      <c r="A260" s="1313">
        <v>255</v>
      </c>
      <c r="B260" s="1313">
        <v>19873</v>
      </c>
      <c r="C260" s="1313">
        <v>19873</v>
      </c>
      <c r="D260" s="1313" t="s">
        <v>47</v>
      </c>
      <c r="E260" s="1313" t="s">
        <v>93</v>
      </c>
      <c r="F260" s="1313" t="s">
        <v>50</v>
      </c>
      <c r="G260" s="1313" t="s">
        <v>0</v>
      </c>
      <c r="H260" s="1313" t="s">
        <v>24</v>
      </c>
      <c r="I260" s="1313">
        <v>303</v>
      </c>
      <c r="J260" s="1314" t="s">
        <v>1379</v>
      </c>
      <c r="K260" s="1313"/>
      <c r="L260" s="1327">
        <v>0.35792824074074076</v>
      </c>
      <c r="M260" s="1327">
        <v>0</v>
      </c>
      <c r="N260" s="1313" t="s">
        <v>21</v>
      </c>
      <c r="O260" s="1313">
        <v>0</v>
      </c>
      <c r="P260" s="1314">
        <v>0</v>
      </c>
      <c r="Q260" s="1313"/>
      <c r="R260" s="685"/>
      <c r="S260" s="12">
        <f t="shared" si="12"/>
        <v>1</v>
      </c>
      <c r="T260" s="12" t="str">
        <f t="shared" si="13"/>
        <v/>
      </c>
      <c r="U260" s="12" t="str">
        <f t="shared" si="14"/>
        <v/>
      </c>
      <c r="V260" s="12">
        <f t="shared" si="15"/>
        <v>1</v>
      </c>
      <c r="W260" s="4"/>
    </row>
    <row r="261" spans="1:23" ht="15" customHeight="1" x14ac:dyDescent="0.25">
      <c r="A261" s="1315">
        <v>256</v>
      </c>
      <c r="B261" s="1315">
        <v>19884</v>
      </c>
      <c r="C261" s="1315">
        <v>19884</v>
      </c>
      <c r="D261" s="1315" t="s">
        <v>170</v>
      </c>
      <c r="E261" s="1315" t="s">
        <v>30</v>
      </c>
      <c r="F261" s="1315" t="s">
        <v>23</v>
      </c>
      <c r="G261" s="1315" t="s">
        <v>0</v>
      </c>
      <c r="H261" s="1315" t="s">
        <v>24</v>
      </c>
      <c r="I261" s="1315">
        <v>309</v>
      </c>
      <c r="J261" s="1316" t="s">
        <v>1379</v>
      </c>
      <c r="K261" s="1315"/>
      <c r="L261" s="1328">
        <v>0.34129629629629626</v>
      </c>
      <c r="M261" s="1328">
        <v>0</v>
      </c>
      <c r="N261" s="1315" t="s">
        <v>21</v>
      </c>
      <c r="O261" s="1315">
        <v>0</v>
      </c>
      <c r="P261" s="1316">
        <v>0</v>
      </c>
      <c r="Q261" s="1315"/>
      <c r="R261" s="686"/>
      <c r="S261" s="12">
        <f t="shared" si="12"/>
        <v>1</v>
      </c>
      <c r="T261" s="12" t="str">
        <f t="shared" si="13"/>
        <v/>
      </c>
      <c r="U261" s="12" t="str">
        <f t="shared" si="14"/>
        <v/>
      </c>
      <c r="V261" s="12">
        <f t="shared" si="15"/>
        <v>1</v>
      </c>
      <c r="W261" s="3"/>
    </row>
    <row r="262" spans="1:23" ht="15" customHeight="1" x14ac:dyDescent="0.25">
      <c r="A262" s="1313">
        <v>257</v>
      </c>
      <c r="B262" s="1313">
        <v>19886</v>
      </c>
      <c r="C262" s="1313">
        <v>19886</v>
      </c>
      <c r="D262" s="1313" t="s">
        <v>171</v>
      </c>
      <c r="E262" s="1313" t="s">
        <v>22</v>
      </c>
      <c r="F262" s="1313" t="s">
        <v>23</v>
      </c>
      <c r="G262" s="1313" t="s">
        <v>0</v>
      </c>
      <c r="H262" s="1313" t="s">
        <v>24</v>
      </c>
      <c r="I262" s="1313">
        <v>316</v>
      </c>
      <c r="J262" s="1314" t="s">
        <v>1379</v>
      </c>
      <c r="K262" s="1313"/>
      <c r="L262" s="1327">
        <v>0.36206018518518518</v>
      </c>
      <c r="M262" s="1327">
        <v>0</v>
      </c>
      <c r="N262" s="1313" t="s">
        <v>260</v>
      </c>
      <c r="O262" s="1313">
        <v>11</v>
      </c>
      <c r="P262" s="1314">
        <v>0</v>
      </c>
      <c r="Q262" s="1313"/>
      <c r="R262" s="685"/>
      <c r="S262" s="12">
        <f t="shared" si="12"/>
        <v>1</v>
      </c>
      <c r="T262" s="12" t="str">
        <f t="shared" si="13"/>
        <v/>
      </c>
      <c r="U262" s="12" t="str">
        <f t="shared" si="14"/>
        <v/>
      </c>
      <c r="V262" s="12">
        <f t="shared" si="15"/>
        <v>1</v>
      </c>
      <c r="W262" s="4"/>
    </row>
    <row r="263" spans="1:23" ht="15" customHeight="1" x14ac:dyDescent="0.25">
      <c r="A263" s="1315">
        <v>258</v>
      </c>
      <c r="B263" s="1315">
        <v>19890</v>
      </c>
      <c r="C263" s="1315">
        <v>19890</v>
      </c>
      <c r="D263" s="1315" t="s">
        <v>172</v>
      </c>
      <c r="E263" s="1315" t="s">
        <v>73</v>
      </c>
      <c r="F263" s="1315" t="s">
        <v>23</v>
      </c>
      <c r="G263" s="1315" t="s">
        <v>0</v>
      </c>
      <c r="H263" s="1315" t="s">
        <v>24</v>
      </c>
      <c r="I263" s="1315">
        <v>312</v>
      </c>
      <c r="J263" s="1316" t="s">
        <v>1379</v>
      </c>
      <c r="K263" s="1315"/>
      <c r="L263" s="1328">
        <v>0.34710648148148149</v>
      </c>
      <c r="M263" s="1328">
        <v>0</v>
      </c>
      <c r="N263" s="1315" t="s">
        <v>21</v>
      </c>
      <c r="O263" s="1315">
        <v>0</v>
      </c>
      <c r="P263" s="1316">
        <v>0</v>
      </c>
      <c r="Q263" s="1315"/>
      <c r="R263" s="686"/>
      <c r="S263" s="12">
        <f t="shared" ref="S263:S326" si="16">IF(N263="P",1,IF(N263="D",1,""))</f>
        <v>1</v>
      </c>
      <c r="T263" s="12" t="str">
        <f t="shared" ref="T263:T326" si="17">IF(N263="A",1,"")</f>
        <v/>
      </c>
      <c r="U263" s="12" t="str">
        <f t="shared" ref="U263:U326" si="18">IF(N263="CL",1,IF(N263="SL",1,IF(N263="EL",1,"")))</f>
        <v/>
      </c>
      <c r="V263" s="12">
        <f t="shared" ref="V263:V326" si="19">SUM(S263:U263)</f>
        <v>1</v>
      </c>
      <c r="W263" s="3"/>
    </row>
    <row r="264" spans="1:23" ht="15" customHeight="1" x14ac:dyDescent="0.25">
      <c r="A264" s="1313">
        <v>259</v>
      </c>
      <c r="B264" s="1313">
        <v>19894</v>
      </c>
      <c r="C264" s="1313">
        <v>19894</v>
      </c>
      <c r="D264" s="1313" t="s">
        <v>173</v>
      </c>
      <c r="E264" s="1313" t="s">
        <v>22</v>
      </c>
      <c r="F264" s="1313" t="s">
        <v>23</v>
      </c>
      <c r="G264" s="1313" t="s">
        <v>0</v>
      </c>
      <c r="H264" s="1313" t="s">
        <v>24</v>
      </c>
      <c r="I264" s="1313">
        <v>309</v>
      </c>
      <c r="J264" s="1314" t="s">
        <v>1379</v>
      </c>
      <c r="K264" s="1313"/>
      <c r="L264" s="1327">
        <v>0.36445601851851855</v>
      </c>
      <c r="M264" s="1327">
        <v>0</v>
      </c>
      <c r="N264" s="1313" t="s">
        <v>260</v>
      </c>
      <c r="O264" s="1313">
        <v>14</v>
      </c>
      <c r="P264" s="1314">
        <v>0</v>
      </c>
      <c r="Q264" s="1313"/>
      <c r="R264" s="685"/>
      <c r="S264" s="12">
        <f t="shared" si="16"/>
        <v>1</v>
      </c>
      <c r="T264" s="12" t="str">
        <f t="shared" si="17"/>
        <v/>
      </c>
      <c r="U264" s="12" t="str">
        <f t="shared" si="18"/>
        <v/>
      </c>
      <c r="V264" s="12">
        <f t="shared" si="19"/>
        <v>1</v>
      </c>
      <c r="W264" s="4"/>
    </row>
    <row r="265" spans="1:23" ht="15" customHeight="1" x14ac:dyDescent="0.25">
      <c r="A265" s="1315">
        <v>260</v>
      </c>
      <c r="B265" s="1315">
        <v>19932</v>
      </c>
      <c r="C265" s="1315">
        <v>19932</v>
      </c>
      <c r="D265" s="1315" t="s">
        <v>174</v>
      </c>
      <c r="E265" s="1315" t="s">
        <v>22</v>
      </c>
      <c r="F265" s="1315" t="s">
        <v>23</v>
      </c>
      <c r="G265" s="1315" t="s">
        <v>0</v>
      </c>
      <c r="H265" s="1315" t="s">
        <v>24</v>
      </c>
      <c r="I265" s="1315">
        <v>312</v>
      </c>
      <c r="J265" s="1316" t="s">
        <v>1379</v>
      </c>
      <c r="K265" s="1315"/>
      <c r="L265" s="1328">
        <v>0.35478009259259258</v>
      </c>
      <c r="M265" s="1328">
        <v>0</v>
      </c>
      <c r="N265" s="1315" t="s">
        <v>21</v>
      </c>
      <c r="O265" s="1315">
        <v>0</v>
      </c>
      <c r="P265" s="1316">
        <v>0</v>
      </c>
      <c r="Q265" s="1315"/>
      <c r="R265" s="686"/>
      <c r="S265" s="12">
        <f t="shared" si="16"/>
        <v>1</v>
      </c>
      <c r="T265" s="12" t="str">
        <f t="shared" si="17"/>
        <v/>
      </c>
      <c r="U265" s="12" t="str">
        <f t="shared" si="18"/>
        <v/>
      </c>
      <c r="V265" s="12">
        <f t="shared" si="19"/>
        <v>1</v>
      </c>
      <c r="W265" s="3"/>
    </row>
    <row r="266" spans="1:23" ht="15" customHeight="1" x14ac:dyDescent="0.25">
      <c r="A266" s="1313">
        <v>261</v>
      </c>
      <c r="B266" s="1313">
        <v>19956</v>
      </c>
      <c r="C266" s="1313">
        <v>19956</v>
      </c>
      <c r="D266" s="1313" t="s">
        <v>175</v>
      </c>
      <c r="E266" s="1313" t="s">
        <v>73</v>
      </c>
      <c r="F266" s="1313" t="s">
        <v>23</v>
      </c>
      <c r="G266" s="1313" t="s">
        <v>0</v>
      </c>
      <c r="H266" s="1313" t="s">
        <v>24</v>
      </c>
      <c r="I266" s="1313">
        <v>309</v>
      </c>
      <c r="J266" s="1314" t="s">
        <v>1379</v>
      </c>
      <c r="K266" s="1313"/>
      <c r="L266" s="1327">
        <v>0.34965277777777781</v>
      </c>
      <c r="M266" s="1327">
        <v>0</v>
      </c>
      <c r="N266" s="1313" t="s">
        <v>21</v>
      </c>
      <c r="O266" s="1313">
        <v>0</v>
      </c>
      <c r="P266" s="1314">
        <v>0</v>
      </c>
      <c r="Q266" s="1313"/>
      <c r="R266" s="685"/>
      <c r="S266" s="12">
        <f t="shared" si="16"/>
        <v>1</v>
      </c>
      <c r="T266" s="12" t="str">
        <f t="shared" si="17"/>
        <v/>
      </c>
      <c r="U266" s="12" t="str">
        <f t="shared" si="18"/>
        <v/>
      </c>
      <c r="V266" s="12">
        <f t="shared" si="19"/>
        <v>1</v>
      </c>
      <c r="W266" s="4"/>
    </row>
    <row r="267" spans="1:23" ht="15" customHeight="1" x14ac:dyDescent="0.25">
      <c r="A267" s="1315">
        <v>262</v>
      </c>
      <c r="B267" s="1315">
        <v>19960</v>
      </c>
      <c r="C267" s="1315">
        <v>19960</v>
      </c>
      <c r="D267" s="1315" t="s">
        <v>176</v>
      </c>
      <c r="E267" s="1315" t="s">
        <v>72</v>
      </c>
      <c r="F267" s="1315" t="s">
        <v>23</v>
      </c>
      <c r="G267" s="1315" t="s">
        <v>0</v>
      </c>
      <c r="H267" s="1315" t="s">
        <v>24</v>
      </c>
      <c r="I267" s="1315">
        <v>313</v>
      </c>
      <c r="J267" s="1316" t="s">
        <v>1379</v>
      </c>
      <c r="K267" s="1315"/>
      <c r="L267" s="1328">
        <v>0.35089120370370369</v>
      </c>
      <c r="M267" s="1328">
        <v>0</v>
      </c>
      <c r="N267" s="1315" t="s">
        <v>21</v>
      </c>
      <c r="O267" s="1315">
        <v>0</v>
      </c>
      <c r="P267" s="1316">
        <v>0</v>
      </c>
      <c r="Q267" s="1315"/>
      <c r="R267" s="686"/>
      <c r="S267" s="12">
        <f t="shared" si="16"/>
        <v>1</v>
      </c>
      <c r="T267" s="12" t="str">
        <f t="shared" si="17"/>
        <v/>
      </c>
      <c r="U267" s="12" t="str">
        <f t="shared" si="18"/>
        <v/>
      </c>
      <c r="V267" s="12">
        <f t="shared" si="19"/>
        <v>1</v>
      </c>
      <c r="W267" s="3"/>
    </row>
    <row r="268" spans="1:23" ht="15" customHeight="1" x14ac:dyDescent="0.25">
      <c r="A268" s="1313">
        <v>263</v>
      </c>
      <c r="B268" s="1313">
        <v>20004</v>
      </c>
      <c r="C268" s="1313">
        <v>20004</v>
      </c>
      <c r="D268" s="1313" t="s">
        <v>177</v>
      </c>
      <c r="E268" s="1313" t="s">
        <v>22</v>
      </c>
      <c r="F268" s="1313" t="s">
        <v>23</v>
      </c>
      <c r="G268" s="1313" t="s">
        <v>0</v>
      </c>
      <c r="H268" s="1313" t="s">
        <v>24</v>
      </c>
      <c r="I268" s="1313">
        <v>313</v>
      </c>
      <c r="J268" s="1314" t="s">
        <v>1379</v>
      </c>
      <c r="K268" s="1313"/>
      <c r="L268" s="1327">
        <v>0.34863425925925928</v>
      </c>
      <c r="M268" s="1327">
        <v>0</v>
      </c>
      <c r="N268" s="1313" t="s">
        <v>21</v>
      </c>
      <c r="O268" s="1313">
        <v>0</v>
      </c>
      <c r="P268" s="1314">
        <v>0</v>
      </c>
      <c r="Q268" s="1313"/>
      <c r="R268" s="685"/>
      <c r="S268" s="12">
        <f t="shared" si="16"/>
        <v>1</v>
      </c>
      <c r="T268" s="12" t="str">
        <f t="shared" si="17"/>
        <v/>
      </c>
      <c r="U268" s="12" t="str">
        <f t="shared" si="18"/>
        <v/>
      </c>
      <c r="V268" s="12">
        <f t="shared" si="19"/>
        <v>1</v>
      </c>
      <c r="W268" s="4"/>
    </row>
    <row r="269" spans="1:23" ht="15" customHeight="1" x14ac:dyDescent="0.25">
      <c r="A269" s="1315">
        <v>264</v>
      </c>
      <c r="B269" s="1315">
        <v>20020</v>
      </c>
      <c r="C269" s="1315">
        <v>20020</v>
      </c>
      <c r="D269" s="1315" t="s">
        <v>180</v>
      </c>
      <c r="E269" s="1315" t="s">
        <v>22</v>
      </c>
      <c r="F269" s="1315" t="s">
        <v>23</v>
      </c>
      <c r="G269" s="1315" t="s">
        <v>0</v>
      </c>
      <c r="H269" s="1315" t="s">
        <v>24</v>
      </c>
      <c r="I269" s="1315">
        <v>311</v>
      </c>
      <c r="J269" s="1316" t="s">
        <v>1379</v>
      </c>
      <c r="K269" s="1315"/>
      <c r="L269" s="1328">
        <v>0.35524305555555552</v>
      </c>
      <c r="M269" s="1328">
        <v>0</v>
      </c>
      <c r="N269" s="1315" t="s">
        <v>21</v>
      </c>
      <c r="O269" s="1315">
        <v>0</v>
      </c>
      <c r="P269" s="1316">
        <v>0</v>
      </c>
      <c r="Q269" s="1315"/>
      <c r="R269" s="686"/>
      <c r="S269" s="12">
        <f t="shared" si="16"/>
        <v>1</v>
      </c>
      <c r="T269" s="12" t="str">
        <f t="shared" si="17"/>
        <v/>
      </c>
      <c r="U269" s="12" t="str">
        <f t="shared" si="18"/>
        <v/>
      </c>
      <c r="V269" s="12">
        <f t="shared" si="19"/>
        <v>1</v>
      </c>
      <c r="W269" s="3"/>
    </row>
    <row r="270" spans="1:23" ht="15" customHeight="1" x14ac:dyDescent="0.25">
      <c r="A270" s="1313">
        <v>265</v>
      </c>
      <c r="B270" s="1313">
        <v>20041</v>
      </c>
      <c r="C270" s="1313">
        <v>20041</v>
      </c>
      <c r="D270" s="1313" t="s">
        <v>181</v>
      </c>
      <c r="E270" s="1313" t="s">
        <v>22</v>
      </c>
      <c r="F270" s="1313" t="s">
        <v>23</v>
      </c>
      <c r="G270" s="1313" t="s">
        <v>0</v>
      </c>
      <c r="H270" s="1313" t="s">
        <v>24</v>
      </c>
      <c r="I270" s="1313">
        <v>313</v>
      </c>
      <c r="J270" s="1314" t="s">
        <v>1379</v>
      </c>
      <c r="K270" s="1313"/>
      <c r="L270" s="1327">
        <v>0.3488194444444444</v>
      </c>
      <c r="M270" s="1327">
        <v>0</v>
      </c>
      <c r="N270" s="1313" t="s">
        <v>21</v>
      </c>
      <c r="O270" s="1313">
        <v>0</v>
      </c>
      <c r="P270" s="1314">
        <v>0</v>
      </c>
      <c r="Q270" s="1313"/>
      <c r="R270" s="685"/>
      <c r="S270" s="12">
        <f t="shared" si="16"/>
        <v>1</v>
      </c>
      <c r="T270" s="12" t="str">
        <f t="shared" si="17"/>
        <v/>
      </c>
      <c r="U270" s="12" t="str">
        <f t="shared" si="18"/>
        <v/>
      </c>
      <c r="V270" s="12">
        <f t="shared" si="19"/>
        <v>1</v>
      </c>
      <c r="W270" s="4"/>
    </row>
    <row r="271" spans="1:23" ht="15" customHeight="1" x14ac:dyDescent="0.25">
      <c r="A271" s="1315">
        <v>266</v>
      </c>
      <c r="B271" s="1315">
        <v>20068</v>
      </c>
      <c r="C271" s="1315">
        <v>20068</v>
      </c>
      <c r="D271" s="1315" t="s">
        <v>183</v>
      </c>
      <c r="E271" s="1315" t="s">
        <v>22</v>
      </c>
      <c r="F271" s="1315" t="s">
        <v>23</v>
      </c>
      <c r="G271" s="1315" t="s">
        <v>0</v>
      </c>
      <c r="H271" s="1315" t="s">
        <v>24</v>
      </c>
      <c r="I271" s="1315">
        <v>314</v>
      </c>
      <c r="J271" s="1316" t="s">
        <v>1379</v>
      </c>
      <c r="K271" s="1315"/>
      <c r="L271" s="1328">
        <v>0.35170138888888891</v>
      </c>
      <c r="M271" s="1328">
        <v>0</v>
      </c>
      <c r="N271" s="1315" t="s">
        <v>21</v>
      </c>
      <c r="O271" s="1315">
        <v>0</v>
      </c>
      <c r="P271" s="1316">
        <v>0</v>
      </c>
      <c r="Q271" s="1315"/>
      <c r="R271" s="686"/>
      <c r="S271" s="12">
        <f t="shared" si="16"/>
        <v>1</v>
      </c>
      <c r="T271" s="12" t="str">
        <f t="shared" si="17"/>
        <v/>
      </c>
      <c r="U271" s="12" t="str">
        <f t="shared" si="18"/>
        <v/>
      </c>
      <c r="V271" s="12">
        <f t="shared" si="19"/>
        <v>1</v>
      </c>
      <c r="W271" s="3"/>
    </row>
    <row r="272" spans="1:23" ht="15" customHeight="1" x14ac:dyDescent="0.25">
      <c r="A272" s="1313">
        <v>267</v>
      </c>
      <c r="B272" s="1313">
        <v>20084</v>
      </c>
      <c r="C272" s="1313">
        <v>20084</v>
      </c>
      <c r="D272" s="1313" t="s">
        <v>184</v>
      </c>
      <c r="E272" s="1313" t="s">
        <v>22</v>
      </c>
      <c r="F272" s="1313" t="s">
        <v>23</v>
      </c>
      <c r="G272" s="1313" t="s">
        <v>0</v>
      </c>
      <c r="H272" s="1313" t="s">
        <v>24</v>
      </c>
      <c r="I272" s="1313">
        <v>316</v>
      </c>
      <c r="J272" s="1314" t="s">
        <v>1379</v>
      </c>
      <c r="K272" s="1313"/>
      <c r="L272" s="1327">
        <v>0.3402546296296296</v>
      </c>
      <c r="M272" s="1327">
        <v>0</v>
      </c>
      <c r="N272" s="1313" t="s">
        <v>21</v>
      </c>
      <c r="O272" s="1313">
        <v>0</v>
      </c>
      <c r="P272" s="1314">
        <v>0</v>
      </c>
      <c r="Q272" s="1313"/>
      <c r="R272" s="685"/>
      <c r="S272" s="12">
        <f t="shared" si="16"/>
        <v>1</v>
      </c>
      <c r="T272" s="12" t="str">
        <f t="shared" si="17"/>
        <v/>
      </c>
      <c r="U272" s="12" t="str">
        <f t="shared" si="18"/>
        <v/>
      </c>
      <c r="V272" s="12">
        <f t="shared" si="19"/>
        <v>1</v>
      </c>
      <c r="W272" s="4"/>
    </row>
    <row r="273" spans="1:23" ht="15" customHeight="1" x14ac:dyDescent="0.25">
      <c r="A273" s="1315">
        <v>268</v>
      </c>
      <c r="B273" s="1315">
        <v>20088</v>
      </c>
      <c r="C273" s="1315">
        <v>20088</v>
      </c>
      <c r="D273" s="1315" t="s">
        <v>185</v>
      </c>
      <c r="E273" s="1315" t="s">
        <v>22</v>
      </c>
      <c r="F273" s="1315" t="s">
        <v>23</v>
      </c>
      <c r="G273" s="1315" t="s">
        <v>0</v>
      </c>
      <c r="H273" s="1315" t="s">
        <v>24</v>
      </c>
      <c r="I273" s="1315">
        <v>316</v>
      </c>
      <c r="J273" s="1316" t="s">
        <v>1379</v>
      </c>
      <c r="K273" s="1315"/>
      <c r="L273" s="1328">
        <v>0.35432870370370373</v>
      </c>
      <c r="M273" s="1328">
        <v>0</v>
      </c>
      <c r="N273" s="1315" t="s">
        <v>21</v>
      </c>
      <c r="O273" s="1315">
        <v>0</v>
      </c>
      <c r="P273" s="1316">
        <v>0</v>
      </c>
      <c r="Q273" s="1315"/>
      <c r="R273" s="686"/>
      <c r="S273" s="12">
        <f t="shared" si="16"/>
        <v>1</v>
      </c>
      <c r="T273" s="12" t="str">
        <f t="shared" si="17"/>
        <v/>
      </c>
      <c r="U273" s="12" t="str">
        <f t="shared" si="18"/>
        <v/>
      </c>
      <c r="V273" s="12">
        <f t="shared" si="19"/>
        <v>1</v>
      </c>
      <c r="W273" s="3"/>
    </row>
    <row r="274" spans="1:23" ht="15" customHeight="1" x14ac:dyDescent="0.25">
      <c r="A274" s="1313">
        <v>269</v>
      </c>
      <c r="B274" s="1313">
        <v>20102</v>
      </c>
      <c r="C274" s="1313">
        <v>20102</v>
      </c>
      <c r="D274" s="1313" t="s">
        <v>896</v>
      </c>
      <c r="E274" s="1313" t="s">
        <v>22</v>
      </c>
      <c r="F274" s="1313" t="s">
        <v>23</v>
      </c>
      <c r="G274" s="1313" t="s">
        <v>0</v>
      </c>
      <c r="H274" s="1313" t="s">
        <v>24</v>
      </c>
      <c r="I274" s="1313">
        <v>313</v>
      </c>
      <c r="J274" s="1314" t="s">
        <v>1379</v>
      </c>
      <c r="K274" s="1313"/>
      <c r="L274" s="1327">
        <v>0.34900462962962964</v>
      </c>
      <c r="M274" s="1327">
        <v>0</v>
      </c>
      <c r="N274" s="1313" t="s">
        <v>21</v>
      </c>
      <c r="O274" s="1313">
        <v>0</v>
      </c>
      <c r="P274" s="1314">
        <v>0</v>
      </c>
      <c r="Q274" s="1313"/>
      <c r="R274" s="685"/>
      <c r="S274" s="12">
        <f t="shared" si="16"/>
        <v>1</v>
      </c>
      <c r="T274" s="12" t="str">
        <f t="shared" si="17"/>
        <v/>
      </c>
      <c r="U274" s="12" t="str">
        <f t="shared" si="18"/>
        <v/>
      </c>
      <c r="V274" s="12">
        <f t="shared" si="19"/>
        <v>1</v>
      </c>
      <c r="W274" s="4"/>
    </row>
    <row r="275" spans="1:23" ht="15" customHeight="1" x14ac:dyDescent="0.25">
      <c r="A275" s="1315">
        <v>270</v>
      </c>
      <c r="B275" s="1315">
        <v>20116</v>
      </c>
      <c r="C275" s="1315">
        <v>20116</v>
      </c>
      <c r="D275" s="1315" t="s">
        <v>76</v>
      </c>
      <c r="E275" s="1315" t="s">
        <v>93</v>
      </c>
      <c r="F275" s="1315" t="s">
        <v>50</v>
      </c>
      <c r="G275" s="1315" t="s">
        <v>0</v>
      </c>
      <c r="H275" s="1315" t="s">
        <v>58</v>
      </c>
      <c r="I275" s="1315"/>
      <c r="J275" s="1316" t="s">
        <v>1379</v>
      </c>
      <c r="K275" s="1315"/>
      <c r="L275" s="1328">
        <v>0.36376157407407406</v>
      </c>
      <c r="M275" s="1328">
        <v>0</v>
      </c>
      <c r="N275" s="1315" t="s">
        <v>260</v>
      </c>
      <c r="O275" s="1315">
        <v>13</v>
      </c>
      <c r="P275" s="1316">
        <v>0</v>
      </c>
      <c r="Q275" s="1315"/>
      <c r="R275" s="686"/>
      <c r="S275" s="12">
        <f t="shared" si="16"/>
        <v>1</v>
      </c>
      <c r="T275" s="12" t="str">
        <f t="shared" si="17"/>
        <v/>
      </c>
      <c r="U275" s="12" t="str">
        <f t="shared" si="18"/>
        <v/>
      </c>
      <c r="V275" s="12">
        <f t="shared" si="19"/>
        <v>1</v>
      </c>
      <c r="W275" s="3"/>
    </row>
    <row r="276" spans="1:23" ht="15" customHeight="1" x14ac:dyDescent="0.25">
      <c r="A276" s="1313">
        <v>271</v>
      </c>
      <c r="B276" s="1313">
        <v>20122</v>
      </c>
      <c r="C276" s="1313">
        <v>20122</v>
      </c>
      <c r="D276" s="1313" t="s">
        <v>897</v>
      </c>
      <c r="E276" s="1313" t="s">
        <v>166</v>
      </c>
      <c r="F276" s="1313" t="s">
        <v>23</v>
      </c>
      <c r="G276" s="1313" t="s">
        <v>0</v>
      </c>
      <c r="H276" s="1313" t="s">
        <v>58</v>
      </c>
      <c r="I276" s="1313" t="s">
        <v>21</v>
      </c>
      <c r="J276" s="1314" t="s">
        <v>1379</v>
      </c>
      <c r="K276" s="1313"/>
      <c r="L276" s="1327">
        <v>0.34614583333333332</v>
      </c>
      <c r="M276" s="1327">
        <v>0</v>
      </c>
      <c r="N276" s="1313" t="s">
        <v>21</v>
      </c>
      <c r="O276" s="1313">
        <v>0</v>
      </c>
      <c r="P276" s="1314">
        <v>0</v>
      </c>
      <c r="Q276" s="1313"/>
      <c r="R276" s="685"/>
      <c r="S276" s="12">
        <f t="shared" si="16"/>
        <v>1</v>
      </c>
      <c r="T276" s="12" t="str">
        <f t="shared" si="17"/>
        <v/>
      </c>
      <c r="U276" s="12" t="str">
        <f t="shared" si="18"/>
        <v/>
      </c>
      <c r="V276" s="12">
        <f t="shared" si="19"/>
        <v>1</v>
      </c>
      <c r="W276" s="4"/>
    </row>
    <row r="277" spans="1:23" ht="15" customHeight="1" x14ac:dyDescent="0.25">
      <c r="A277" s="1315">
        <v>272</v>
      </c>
      <c r="B277" s="1315">
        <v>20127</v>
      </c>
      <c r="C277" s="1315">
        <v>20127</v>
      </c>
      <c r="D277" s="1315" t="s">
        <v>898</v>
      </c>
      <c r="E277" s="1315" t="s">
        <v>52</v>
      </c>
      <c r="F277" s="1315" t="s">
        <v>23</v>
      </c>
      <c r="G277" s="1315" t="s">
        <v>0</v>
      </c>
      <c r="H277" s="1315" t="s">
        <v>53</v>
      </c>
      <c r="I277" s="1315"/>
      <c r="J277" s="1316" t="s">
        <v>1379</v>
      </c>
      <c r="K277" s="1315"/>
      <c r="L277" s="1328">
        <v>0.34843750000000001</v>
      </c>
      <c r="M277" s="1328">
        <v>0</v>
      </c>
      <c r="N277" s="1315" t="s">
        <v>21</v>
      </c>
      <c r="O277" s="1315">
        <v>0</v>
      </c>
      <c r="P277" s="1316">
        <v>0</v>
      </c>
      <c r="Q277" s="1315"/>
      <c r="R277" s="686"/>
      <c r="S277" s="12">
        <f t="shared" si="16"/>
        <v>1</v>
      </c>
      <c r="T277" s="12" t="str">
        <f t="shared" si="17"/>
        <v/>
      </c>
      <c r="U277" s="12" t="str">
        <f t="shared" si="18"/>
        <v/>
      </c>
      <c r="V277" s="12">
        <f t="shared" si="19"/>
        <v>1</v>
      </c>
      <c r="W277" s="3"/>
    </row>
    <row r="278" spans="1:23" ht="15" customHeight="1" x14ac:dyDescent="0.25">
      <c r="A278" s="1313">
        <v>273</v>
      </c>
      <c r="B278" s="1313">
        <v>20129</v>
      </c>
      <c r="C278" s="1313">
        <v>20129</v>
      </c>
      <c r="D278" s="1313" t="s">
        <v>189</v>
      </c>
      <c r="E278" s="1313" t="s">
        <v>22</v>
      </c>
      <c r="F278" s="1313" t="s">
        <v>23</v>
      </c>
      <c r="G278" s="1313" t="s">
        <v>0</v>
      </c>
      <c r="H278" s="1313" t="s">
        <v>58</v>
      </c>
      <c r="I278" s="1313" t="s">
        <v>21</v>
      </c>
      <c r="J278" s="1314" t="s">
        <v>1379</v>
      </c>
      <c r="K278" s="1313"/>
      <c r="L278" s="1327">
        <v>0.35694444444444445</v>
      </c>
      <c r="M278" s="1327">
        <v>0</v>
      </c>
      <c r="N278" s="1313" t="s">
        <v>21</v>
      </c>
      <c r="O278" s="1313">
        <v>0</v>
      </c>
      <c r="P278" s="1314">
        <v>0</v>
      </c>
      <c r="Q278" s="1313"/>
      <c r="R278" s="685"/>
      <c r="S278" s="12">
        <f t="shared" si="16"/>
        <v>1</v>
      </c>
      <c r="T278" s="12" t="str">
        <f t="shared" si="17"/>
        <v/>
      </c>
      <c r="U278" s="12" t="str">
        <f t="shared" si="18"/>
        <v/>
      </c>
      <c r="V278" s="12">
        <f t="shared" si="19"/>
        <v>1</v>
      </c>
      <c r="W278" s="4"/>
    </row>
    <row r="279" spans="1:23" ht="15" customHeight="1" x14ac:dyDescent="0.25">
      <c r="A279" s="1315">
        <v>274</v>
      </c>
      <c r="B279" s="1315">
        <v>20134</v>
      </c>
      <c r="C279" s="1315">
        <v>20134</v>
      </c>
      <c r="D279" s="1315" t="s">
        <v>190</v>
      </c>
      <c r="E279" s="1315" t="s">
        <v>22</v>
      </c>
      <c r="F279" s="1315" t="s">
        <v>23</v>
      </c>
      <c r="G279" s="1315" t="s">
        <v>0</v>
      </c>
      <c r="H279" s="1315" t="s">
        <v>24</v>
      </c>
      <c r="I279" s="1315">
        <v>316</v>
      </c>
      <c r="J279" s="1316" t="s">
        <v>1379</v>
      </c>
      <c r="K279" s="1315"/>
      <c r="L279" s="1328">
        <v>0.35525462962962967</v>
      </c>
      <c r="M279" s="1328">
        <v>0</v>
      </c>
      <c r="N279" s="1315" t="s">
        <v>21</v>
      </c>
      <c r="O279" s="1315">
        <v>0</v>
      </c>
      <c r="P279" s="1316">
        <v>0</v>
      </c>
      <c r="Q279" s="1315"/>
      <c r="R279" s="686"/>
      <c r="S279" s="12">
        <f t="shared" si="16"/>
        <v>1</v>
      </c>
      <c r="T279" s="12" t="str">
        <f t="shared" si="17"/>
        <v/>
      </c>
      <c r="U279" s="12" t="str">
        <f t="shared" si="18"/>
        <v/>
      </c>
      <c r="V279" s="12">
        <f t="shared" si="19"/>
        <v>1</v>
      </c>
      <c r="W279" s="3"/>
    </row>
    <row r="280" spans="1:23" ht="15" customHeight="1" x14ac:dyDescent="0.25">
      <c r="A280" s="1313">
        <v>275</v>
      </c>
      <c r="B280" s="1313">
        <v>20144</v>
      </c>
      <c r="C280" s="1313">
        <v>20144</v>
      </c>
      <c r="D280" s="1313" t="s">
        <v>191</v>
      </c>
      <c r="E280" s="1313" t="s">
        <v>22</v>
      </c>
      <c r="F280" s="1313" t="s">
        <v>23</v>
      </c>
      <c r="G280" s="1313" t="s">
        <v>0</v>
      </c>
      <c r="H280" s="1313" t="s">
        <v>24</v>
      </c>
      <c r="I280" s="1313">
        <v>316</v>
      </c>
      <c r="J280" s="1314" t="s">
        <v>1379</v>
      </c>
      <c r="K280" s="1313"/>
      <c r="L280" s="1327">
        <v>0.35343750000000002</v>
      </c>
      <c r="M280" s="1327">
        <v>0</v>
      </c>
      <c r="N280" s="1313" t="s">
        <v>21</v>
      </c>
      <c r="O280" s="1313">
        <v>0</v>
      </c>
      <c r="P280" s="1314">
        <v>0</v>
      </c>
      <c r="Q280" s="1313"/>
      <c r="R280" s="685"/>
      <c r="S280" s="12">
        <f t="shared" si="16"/>
        <v>1</v>
      </c>
      <c r="T280" s="12" t="str">
        <f t="shared" si="17"/>
        <v/>
      </c>
      <c r="U280" s="12" t="str">
        <f t="shared" si="18"/>
        <v/>
      </c>
      <c r="V280" s="12">
        <f t="shared" si="19"/>
        <v>1</v>
      </c>
      <c r="W280" s="4"/>
    </row>
    <row r="281" spans="1:23" ht="15" customHeight="1" x14ac:dyDescent="0.25">
      <c r="A281" s="1315">
        <v>276</v>
      </c>
      <c r="B281" s="1315">
        <v>20185</v>
      </c>
      <c r="C281" s="1315">
        <v>20185</v>
      </c>
      <c r="D281" s="1315" t="s">
        <v>192</v>
      </c>
      <c r="E281" s="1315" t="s">
        <v>30</v>
      </c>
      <c r="F281" s="1315" t="s">
        <v>23</v>
      </c>
      <c r="G281" s="1315" t="s">
        <v>0</v>
      </c>
      <c r="H281" s="1315" t="s">
        <v>24</v>
      </c>
      <c r="I281" s="1315">
        <v>313</v>
      </c>
      <c r="J281" s="1316" t="s">
        <v>1379</v>
      </c>
      <c r="K281" s="1315"/>
      <c r="L281" s="1328">
        <v>0.34850694444444441</v>
      </c>
      <c r="M281" s="1328">
        <v>0</v>
      </c>
      <c r="N281" s="1315" t="s">
        <v>21</v>
      </c>
      <c r="O281" s="1315">
        <v>0</v>
      </c>
      <c r="P281" s="1316">
        <v>0</v>
      </c>
      <c r="Q281" s="1315"/>
      <c r="R281" s="686"/>
      <c r="S281" s="12">
        <f t="shared" si="16"/>
        <v>1</v>
      </c>
      <c r="T281" s="12" t="str">
        <f t="shared" si="17"/>
        <v/>
      </c>
      <c r="U281" s="12" t="str">
        <f t="shared" si="18"/>
        <v/>
      </c>
      <c r="V281" s="12">
        <f t="shared" si="19"/>
        <v>1</v>
      </c>
      <c r="W281" s="3"/>
    </row>
    <row r="282" spans="1:23" ht="15" customHeight="1" x14ac:dyDescent="0.25">
      <c r="A282" s="1313">
        <v>277</v>
      </c>
      <c r="B282" s="1313">
        <v>20256</v>
      </c>
      <c r="C282" s="1313">
        <v>20256</v>
      </c>
      <c r="D282" s="1313" t="s">
        <v>84</v>
      </c>
      <c r="E282" s="1313" t="s">
        <v>73</v>
      </c>
      <c r="F282" s="1313" t="s">
        <v>23</v>
      </c>
      <c r="G282" s="1313" t="s">
        <v>0</v>
      </c>
      <c r="H282" s="1313" t="s">
        <v>24</v>
      </c>
      <c r="I282" s="1313">
        <v>316</v>
      </c>
      <c r="J282" s="1314" t="s">
        <v>1379</v>
      </c>
      <c r="K282" s="1313"/>
      <c r="L282" s="1327">
        <v>0.35003472222222221</v>
      </c>
      <c r="M282" s="1327">
        <v>0</v>
      </c>
      <c r="N282" s="1313" t="s">
        <v>21</v>
      </c>
      <c r="O282" s="1313">
        <v>0</v>
      </c>
      <c r="P282" s="1314">
        <v>0</v>
      </c>
      <c r="Q282" s="1313"/>
      <c r="R282" s="685"/>
      <c r="S282" s="12">
        <f t="shared" si="16"/>
        <v>1</v>
      </c>
      <c r="T282" s="12" t="str">
        <f t="shared" si="17"/>
        <v/>
      </c>
      <c r="U282" s="12" t="str">
        <f t="shared" si="18"/>
        <v/>
      </c>
      <c r="V282" s="12">
        <f t="shared" si="19"/>
        <v>1</v>
      </c>
      <c r="W282" s="4"/>
    </row>
    <row r="283" spans="1:23" ht="15" customHeight="1" x14ac:dyDescent="0.25">
      <c r="A283" s="1315">
        <v>278</v>
      </c>
      <c r="B283" s="1315">
        <v>20257</v>
      </c>
      <c r="C283" s="1315">
        <v>20257</v>
      </c>
      <c r="D283" s="1315" t="s">
        <v>197</v>
      </c>
      <c r="E283" s="1315" t="s">
        <v>73</v>
      </c>
      <c r="F283" s="1315" t="s">
        <v>23</v>
      </c>
      <c r="G283" s="1315" t="s">
        <v>0</v>
      </c>
      <c r="H283" s="1315" t="s">
        <v>24</v>
      </c>
      <c r="I283" s="1315">
        <v>316</v>
      </c>
      <c r="J283" s="1316" t="s">
        <v>1379</v>
      </c>
      <c r="K283" s="1315"/>
      <c r="L283" s="1328">
        <v>0.3551273148148148</v>
      </c>
      <c r="M283" s="1328">
        <v>0</v>
      </c>
      <c r="N283" s="1315" t="s">
        <v>21</v>
      </c>
      <c r="O283" s="1315">
        <v>0</v>
      </c>
      <c r="P283" s="1316">
        <v>0</v>
      </c>
      <c r="Q283" s="1315"/>
      <c r="R283" s="686"/>
      <c r="S283" s="12">
        <f t="shared" si="16"/>
        <v>1</v>
      </c>
      <c r="T283" s="12" t="str">
        <f t="shared" si="17"/>
        <v/>
      </c>
      <c r="U283" s="12" t="str">
        <f t="shared" si="18"/>
        <v/>
      </c>
      <c r="V283" s="12">
        <f t="shared" si="19"/>
        <v>1</v>
      </c>
      <c r="W283" s="3"/>
    </row>
    <row r="284" spans="1:23" ht="15" customHeight="1" x14ac:dyDescent="0.25">
      <c r="A284" s="1313">
        <v>279</v>
      </c>
      <c r="B284" s="1313">
        <v>20268</v>
      </c>
      <c r="C284" s="1313">
        <v>20268</v>
      </c>
      <c r="D284" s="1313" t="s">
        <v>198</v>
      </c>
      <c r="E284" s="1313" t="s">
        <v>22</v>
      </c>
      <c r="F284" s="1313" t="s">
        <v>23</v>
      </c>
      <c r="G284" s="1313" t="s">
        <v>0</v>
      </c>
      <c r="H284" s="1313" t="s">
        <v>24</v>
      </c>
      <c r="I284" s="1313">
        <v>316</v>
      </c>
      <c r="J284" s="1314" t="s">
        <v>1379</v>
      </c>
      <c r="K284" s="1313"/>
      <c r="L284" s="1327">
        <v>0.35526620370370371</v>
      </c>
      <c r="M284" s="1327">
        <v>0</v>
      </c>
      <c r="N284" s="1313" t="s">
        <v>21</v>
      </c>
      <c r="O284" s="1313">
        <v>0</v>
      </c>
      <c r="P284" s="1314">
        <v>0</v>
      </c>
      <c r="Q284" s="1313"/>
      <c r="R284" s="685"/>
      <c r="S284" s="12">
        <f t="shared" si="16"/>
        <v>1</v>
      </c>
      <c r="T284" s="12" t="str">
        <f t="shared" si="17"/>
        <v/>
      </c>
      <c r="U284" s="12" t="str">
        <f t="shared" si="18"/>
        <v/>
      </c>
      <c r="V284" s="12">
        <f t="shared" si="19"/>
        <v>1</v>
      </c>
      <c r="W284" s="4"/>
    </row>
    <row r="285" spans="1:23" ht="15" customHeight="1" x14ac:dyDescent="0.25">
      <c r="A285" s="1315">
        <v>280</v>
      </c>
      <c r="B285" s="1315">
        <v>20273</v>
      </c>
      <c r="C285" s="1315">
        <v>20273</v>
      </c>
      <c r="D285" s="1315" t="s">
        <v>199</v>
      </c>
      <c r="E285" s="1315" t="s">
        <v>22</v>
      </c>
      <c r="F285" s="1315" t="s">
        <v>23</v>
      </c>
      <c r="G285" s="1315" t="s">
        <v>0</v>
      </c>
      <c r="H285" s="1315" t="s">
        <v>24</v>
      </c>
      <c r="I285" s="1315">
        <v>316</v>
      </c>
      <c r="J285" s="1316" t="s">
        <v>1379</v>
      </c>
      <c r="K285" s="1315"/>
      <c r="L285" s="1328">
        <v>0.35074074074074074</v>
      </c>
      <c r="M285" s="1328">
        <v>0</v>
      </c>
      <c r="N285" s="1315" t="s">
        <v>21</v>
      </c>
      <c r="O285" s="1315">
        <v>0</v>
      </c>
      <c r="P285" s="1316">
        <v>0</v>
      </c>
      <c r="Q285" s="1315"/>
      <c r="R285" s="686"/>
      <c r="S285" s="12">
        <f t="shared" si="16"/>
        <v>1</v>
      </c>
      <c r="T285" s="12" t="str">
        <f t="shared" si="17"/>
        <v/>
      </c>
      <c r="U285" s="12" t="str">
        <f t="shared" si="18"/>
        <v/>
      </c>
      <c r="V285" s="12">
        <f t="shared" si="19"/>
        <v>1</v>
      </c>
      <c r="W285" s="5"/>
    </row>
    <row r="286" spans="1:23" ht="23.25" customHeight="1" x14ac:dyDescent="0.25">
      <c r="A286" s="1313">
        <v>281</v>
      </c>
      <c r="B286" s="1313">
        <v>20275</v>
      </c>
      <c r="C286" s="1313">
        <v>20275</v>
      </c>
      <c r="D286" s="1313" t="s">
        <v>200</v>
      </c>
      <c r="E286" s="1313" t="s">
        <v>22</v>
      </c>
      <c r="F286" s="1313" t="s">
        <v>23</v>
      </c>
      <c r="G286" s="1313" t="s">
        <v>0</v>
      </c>
      <c r="H286" s="1313" t="s">
        <v>24</v>
      </c>
      <c r="I286" s="1313">
        <v>316</v>
      </c>
      <c r="J286" s="1314" t="s">
        <v>1379</v>
      </c>
      <c r="K286" s="1313"/>
      <c r="L286" s="1327">
        <v>0.34443287037037035</v>
      </c>
      <c r="M286" s="1327">
        <v>0</v>
      </c>
      <c r="N286" s="1313" t="s">
        <v>21</v>
      </c>
      <c r="O286" s="1313">
        <v>0</v>
      </c>
      <c r="P286" s="1314">
        <v>0</v>
      </c>
      <c r="Q286" s="1313"/>
      <c r="R286" s="685"/>
      <c r="S286" s="12">
        <f t="shared" si="16"/>
        <v>1</v>
      </c>
      <c r="T286" s="12" t="str">
        <f t="shared" si="17"/>
        <v/>
      </c>
      <c r="U286" s="12" t="str">
        <f t="shared" si="18"/>
        <v/>
      </c>
      <c r="V286" s="12">
        <f t="shared" si="19"/>
        <v>1</v>
      </c>
      <c r="W286" s="6"/>
    </row>
    <row r="287" spans="1:23" ht="23.25" customHeight="1" x14ac:dyDescent="0.25">
      <c r="A287" s="1315">
        <v>282</v>
      </c>
      <c r="B287" s="1315">
        <v>20291</v>
      </c>
      <c r="C287" s="1315">
        <v>20291</v>
      </c>
      <c r="D287" s="1315" t="s">
        <v>201</v>
      </c>
      <c r="E287" s="1315" t="s">
        <v>22</v>
      </c>
      <c r="F287" s="1315" t="s">
        <v>23</v>
      </c>
      <c r="G287" s="1315" t="s">
        <v>0</v>
      </c>
      <c r="H287" s="1315" t="s">
        <v>24</v>
      </c>
      <c r="I287" s="1315">
        <v>312</v>
      </c>
      <c r="J287" s="1316" t="s">
        <v>1379</v>
      </c>
      <c r="K287" s="1315"/>
      <c r="L287" s="1328">
        <v>0.35849537037037038</v>
      </c>
      <c r="M287" s="1328">
        <v>0</v>
      </c>
      <c r="N287" s="1315" t="s">
        <v>260</v>
      </c>
      <c r="O287" s="1315">
        <v>6</v>
      </c>
      <c r="P287" s="1316">
        <v>0</v>
      </c>
      <c r="Q287" s="1315"/>
      <c r="R287" s="686"/>
      <c r="S287" s="12">
        <f t="shared" si="16"/>
        <v>1</v>
      </c>
      <c r="T287" s="12" t="str">
        <f t="shared" si="17"/>
        <v/>
      </c>
      <c r="U287" s="12" t="str">
        <f t="shared" si="18"/>
        <v/>
      </c>
      <c r="V287" s="12">
        <f t="shared" si="19"/>
        <v>1</v>
      </c>
      <c r="W287" s="7"/>
    </row>
    <row r="288" spans="1:23" ht="37.5" customHeight="1" x14ac:dyDescent="0.25">
      <c r="A288" s="1313">
        <v>283</v>
      </c>
      <c r="B288" s="1313">
        <v>20293</v>
      </c>
      <c r="C288" s="1313">
        <v>20293</v>
      </c>
      <c r="D288" s="1313" t="s">
        <v>202</v>
      </c>
      <c r="E288" s="1313" t="s">
        <v>22</v>
      </c>
      <c r="F288" s="1313" t="s">
        <v>23</v>
      </c>
      <c r="G288" s="1313" t="s">
        <v>0</v>
      </c>
      <c r="H288" s="1313" t="s">
        <v>24</v>
      </c>
      <c r="I288" s="1313">
        <v>315</v>
      </c>
      <c r="J288" s="1314" t="s">
        <v>1379</v>
      </c>
      <c r="K288" s="1313"/>
      <c r="L288" s="1327">
        <v>0.34497685185185184</v>
      </c>
      <c r="M288" s="1327">
        <v>0</v>
      </c>
      <c r="N288" s="1313" t="s">
        <v>21</v>
      </c>
      <c r="O288" s="1313">
        <v>0</v>
      </c>
      <c r="P288" s="1314">
        <v>0</v>
      </c>
      <c r="Q288" s="1313"/>
      <c r="R288" s="685"/>
      <c r="S288" s="12">
        <f t="shared" si="16"/>
        <v>1</v>
      </c>
      <c r="T288" s="12" t="str">
        <f t="shared" si="17"/>
        <v/>
      </c>
      <c r="U288" s="12" t="str">
        <f t="shared" si="18"/>
        <v/>
      </c>
      <c r="V288" s="12">
        <f t="shared" si="19"/>
        <v>1</v>
      </c>
      <c r="W288" s="7"/>
    </row>
    <row r="289" spans="1:23" ht="37.5" customHeight="1" x14ac:dyDescent="0.25">
      <c r="A289" s="1315">
        <v>284</v>
      </c>
      <c r="B289" s="1315">
        <v>20297</v>
      </c>
      <c r="C289" s="1315">
        <v>20297</v>
      </c>
      <c r="D289" s="1315" t="s">
        <v>203</v>
      </c>
      <c r="E289" s="1315" t="s">
        <v>44</v>
      </c>
      <c r="F289" s="1315" t="s">
        <v>23</v>
      </c>
      <c r="G289" s="1315" t="s">
        <v>0</v>
      </c>
      <c r="H289" s="1315" t="s">
        <v>24</v>
      </c>
      <c r="I289" s="1315">
        <v>315</v>
      </c>
      <c r="J289" s="1316" t="s">
        <v>1379</v>
      </c>
      <c r="K289" s="1315"/>
      <c r="L289" s="1328">
        <v>0.35579861111111111</v>
      </c>
      <c r="M289" s="1328">
        <v>0</v>
      </c>
      <c r="N289" s="1315" t="s">
        <v>21</v>
      </c>
      <c r="O289" s="1315">
        <v>0</v>
      </c>
      <c r="P289" s="1316">
        <v>0</v>
      </c>
      <c r="Q289" s="1315"/>
      <c r="R289" s="686"/>
      <c r="S289" s="12">
        <f t="shared" si="16"/>
        <v>1</v>
      </c>
      <c r="T289" s="12" t="str">
        <f t="shared" si="17"/>
        <v/>
      </c>
      <c r="U289" s="12" t="str">
        <f t="shared" si="18"/>
        <v/>
      </c>
      <c r="V289" s="12">
        <f t="shared" si="19"/>
        <v>1</v>
      </c>
      <c r="W289" s="7"/>
    </row>
    <row r="290" spans="1:23" ht="37.5" customHeight="1" x14ac:dyDescent="0.25">
      <c r="A290" s="1313">
        <v>285</v>
      </c>
      <c r="B290" s="1313">
        <v>20301</v>
      </c>
      <c r="C290" s="1313">
        <v>20301</v>
      </c>
      <c r="D290" s="1313" t="s">
        <v>204</v>
      </c>
      <c r="E290" s="1313" t="s">
        <v>30</v>
      </c>
      <c r="F290" s="1313" t="s">
        <v>23</v>
      </c>
      <c r="G290" s="1313" t="s">
        <v>0</v>
      </c>
      <c r="H290" s="1313" t="s">
        <v>24</v>
      </c>
      <c r="I290" s="1313">
        <v>313</v>
      </c>
      <c r="J290" s="1314" t="s">
        <v>1379</v>
      </c>
      <c r="K290" s="1313"/>
      <c r="L290" s="1327">
        <v>0.34826388888888887</v>
      </c>
      <c r="M290" s="1327">
        <v>0</v>
      </c>
      <c r="N290" s="1313" t="s">
        <v>21</v>
      </c>
      <c r="O290" s="1313">
        <v>0</v>
      </c>
      <c r="P290" s="1314">
        <v>0</v>
      </c>
      <c r="Q290" s="1313"/>
      <c r="R290" s="685"/>
      <c r="S290" s="12">
        <f t="shared" si="16"/>
        <v>1</v>
      </c>
      <c r="T290" s="12" t="str">
        <f t="shared" si="17"/>
        <v/>
      </c>
      <c r="U290" s="12" t="str">
        <f t="shared" si="18"/>
        <v/>
      </c>
      <c r="V290" s="12">
        <f t="shared" si="19"/>
        <v>1</v>
      </c>
      <c r="W290" s="7"/>
    </row>
    <row r="291" spans="1:23" ht="34.5" customHeight="1" x14ac:dyDescent="0.25">
      <c r="A291" s="1315">
        <v>286</v>
      </c>
      <c r="B291" s="1315">
        <v>20310</v>
      </c>
      <c r="C291" s="1315">
        <v>20310</v>
      </c>
      <c r="D291" s="1315" t="s">
        <v>149</v>
      </c>
      <c r="E291" s="1315" t="s">
        <v>73</v>
      </c>
      <c r="F291" s="1315" t="s">
        <v>23</v>
      </c>
      <c r="G291" s="1315" t="s">
        <v>0</v>
      </c>
      <c r="H291" s="1315" t="s">
        <v>24</v>
      </c>
      <c r="I291" s="1315">
        <v>310</v>
      </c>
      <c r="J291" s="1316" t="s">
        <v>1379</v>
      </c>
      <c r="K291" s="1315"/>
      <c r="L291" s="1328">
        <v>0.3432175925925926</v>
      </c>
      <c r="M291" s="1328">
        <v>0</v>
      </c>
      <c r="N291" s="1315" t="s">
        <v>21</v>
      </c>
      <c r="O291" s="1315">
        <v>0</v>
      </c>
      <c r="P291" s="1316">
        <v>0</v>
      </c>
      <c r="Q291" s="1315"/>
      <c r="R291" s="686"/>
      <c r="S291" s="12">
        <f t="shared" si="16"/>
        <v>1</v>
      </c>
      <c r="T291" s="12" t="str">
        <f t="shared" si="17"/>
        <v/>
      </c>
      <c r="U291" s="12" t="str">
        <f t="shared" si="18"/>
        <v/>
      </c>
      <c r="V291" s="12">
        <f t="shared" si="19"/>
        <v>1</v>
      </c>
      <c r="W291" s="7"/>
    </row>
    <row r="292" spans="1:23" ht="23.25" customHeight="1" x14ac:dyDescent="0.25">
      <c r="A292" s="1313">
        <v>287</v>
      </c>
      <c r="B292" s="1313">
        <v>20315</v>
      </c>
      <c r="C292" s="1313">
        <v>20315</v>
      </c>
      <c r="D292" s="1313" t="s">
        <v>210</v>
      </c>
      <c r="E292" s="1313" t="s">
        <v>22</v>
      </c>
      <c r="F292" s="1313" t="s">
        <v>23</v>
      </c>
      <c r="G292" s="1313" t="s">
        <v>0</v>
      </c>
      <c r="H292" s="1313" t="s">
        <v>24</v>
      </c>
      <c r="I292" s="1313">
        <v>315</v>
      </c>
      <c r="J292" s="1314" t="s">
        <v>1379</v>
      </c>
      <c r="K292" s="1313"/>
      <c r="L292" s="1327">
        <v>0.35212962962962963</v>
      </c>
      <c r="M292" s="1327">
        <v>0</v>
      </c>
      <c r="N292" s="1313" t="s">
        <v>21</v>
      </c>
      <c r="O292" s="1313">
        <v>0</v>
      </c>
      <c r="P292" s="1314">
        <v>0</v>
      </c>
      <c r="Q292" s="1313"/>
      <c r="R292" s="685"/>
      <c r="S292" s="12">
        <f t="shared" si="16"/>
        <v>1</v>
      </c>
      <c r="T292" s="12" t="str">
        <f t="shared" si="17"/>
        <v/>
      </c>
      <c r="U292" s="12" t="str">
        <f t="shared" si="18"/>
        <v/>
      </c>
      <c r="V292" s="12">
        <f t="shared" si="19"/>
        <v>1</v>
      </c>
      <c r="W292" s="7"/>
    </row>
    <row r="293" spans="1:23" ht="23.25" customHeight="1" x14ac:dyDescent="0.25">
      <c r="A293" s="1315">
        <v>288</v>
      </c>
      <c r="B293" s="1315">
        <v>20258</v>
      </c>
      <c r="C293" s="1315">
        <v>20258</v>
      </c>
      <c r="D293" s="1315" t="s">
        <v>205</v>
      </c>
      <c r="E293" s="1315" t="s">
        <v>30</v>
      </c>
      <c r="F293" s="1315" t="s">
        <v>23</v>
      </c>
      <c r="G293" s="1315" t="s">
        <v>0</v>
      </c>
      <c r="H293" s="1315" t="s">
        <v>24</v>
      </c>
      <c r="I293" s="1315">
        <v>315</v>
      </c>
      <c r="J293" s="1316" t="s">
        <v>1379</v>
      </c>
      <c r="K293" s="1315"/>
      <c r="L293" s="1328">
        <v>0.34913194444444445</v>
      </c>
      <c r="M293" s="1328">
        <v>0</v>
      </c>
      <c r="N293" s="1315" t="s">
        <v>21</v>
      </c>
      <c r="O293" s="1315">
        <v>0</v>
      </c>
      <c r="P293" s="1316">
        <v>0</v>
      </c>
      <c r="Q293" s="1315"/>
      <c r="R293" s="686"/>
      <c r="S293" s="12">
        <f t="shared" si="16"/>
        <v>1</v>
      </c>
      <c r="T293" s="12" t="str">
        <f t="shared" si="17"/>
        <v/>
      </c>
      <c r="U293" s="12" t="str">
        <f t="shared" si="18"/>
        <v/>
      </c>
      <c r="V293" s="12">
        <f t="shared" si="19"/>
        <v>1</v>
      </c>
      <c r="W293" s="7"/>
    </row>
    <row r="294" spans="1:23" ht="23.25" customHeight="1" x14ac:dyDescent="0.25">
      <c r="A294" s="1313">
        <v>289</v>
      </c>
      <c r="B294" s="1313">
        <v>20267</v>
      </c>
      <c r="C294" s="1313">
        <v>20267</v>
      </c>
      <c r="D294" s="1313" t="s">
        <v>206</v>
      </c>
      <c r="E294" s="1313" t="s">
        <v>22</v>
      </c>
      <c r="F294" s="1313" t="s">
        <v>23</v>
      </c>
      <c r="G294" s="1313" t="s">
        <v>0</v>
      </c>
      <c r="H294" s="1313" t="s">
        <v>24</v>
      </c>
      <c r="I294" s="1313">
        <v>316</v>
      </c>
      <c r="J294" s="1314" t="s">
        <v>1379</v>
      </c>
      <c r="K294" s="1313"/>
      <c r="L294" s="1327">
        <v>0.35625000000000001</v>
      </c>
      <c r="M294" s="1327">
        <v>0</v>
      </c>
      <c r="N294" s="1313" t="s">
        <v>21</v>
      </c>
      <c r="O294" s="1313">
        <v>0</v>
      </c>
      <c r="P294" s="1314">
        <v>0</v>
      </c>
      <c r="Q294" s="1313"/>
      <c r="R294" s="685"/>
      <c r="S294" s="12">
        <f t="shared" si="16"/>
        <v>1</v>
      </c>
      <c r="T294" s="12" t="str">
        <f t="shared" si="17"/>
        <v/>
      </c>
      <c r="U294" s="12" t="str">
        <f t="shared" si="18"/>
        <v/>
      </c>
      <c r="V294" s="12">
        <f t="shared" si="19"/>
        <v>1</v>
      </c>
      <c r="W294" s="7"/>
    </row>
    <row r="295" spans="1:23" ht="23.25" customHeight="1" x14ac:dyDescent="0.25">
      <c r="A295" s="1315">
        <v>290</v>
      </c>
      <c r="B295" s="1315">
        <v>20279</v>
      </c>
      <c r="C295" s="1315">
        <v>20279</v>
      </c>
      <c r="D295" s="1315" t="s">
        <v>207</v>
      </c>
      <c r="E295" s="1315" t="s">
        <v>22</v>
      </c>
      <c r="F295" s="1315" t="s">
        <v>23</v>
      </c>
      <c r="G295" s="1315" t="s">
        <v>0</v>
      </c>
      <c r="H295" s="1315" t="s">
        <v>24</v>
      </c>
      <c r="I295" s="1315">
        <v>316</v>
      </c>
      <c r="J295" s="1316" t="s">
        <v>1379</v>
      </c>
      <c r="K295" s="1315"/>
      <c r="L295" s="1328">
        <v>0.3460185185185185</v>
      </c>
      <c r="M295" s="1328">
        <v>0</v>
      </c>
      <c r="N295" s="1315" t="s">
        <v>21</v>
      </c>
      <c r="O295" s="1315">
        <v>0</v>
      </c>
      <c r="P295" s="1316">
        <v>0</v>
      </c>
      <c r="Q295" s="1315"/>
      <c r="R295" s="686"/>
      <c r="S295" s="12">
        <f t="shared" si="16"/>
        <v>1</v>
      </c>
      <c r="T295" s="12" t="str">
        <f t="shared" si="17"/>
        <v/>
      </c>
      <c r="U295" s="12" t="str">
        <f t="shared" si="18"/>
        <v/>
      </c>
      <c r="V295" s="12">
        <f t="shared" si="19"/>
        <v>1</v>
      </c>
      <c r="W295" s="7"/>
    </row>
    <row r="296" spans="1:23" ht="23.25" customHeight="1" x14ac:dyDescent="0.25">
      <c r="A296" s="1313">
        <v>291</v>
      </c>
      <c r="B296" s="1313">
        <v>20323</v>
      </c>
      <c r="C296" s="1313">
        <v>20323</v>
      </c>
      <c r="D296" s="1313" t="s">
        <v>211</v>
      </c>
      <c r="E296" s="1313" t="s">
        <v>22</v>
      </c>
      <c r="F296" s="1313" t="s">
        <v>23</v>
      </c>
      <c r="G296" s="1313" t="s">
        <v>0</v>
      </c>
      <c r="H296" s="1313" t="s">
        <v>24</v>
      </c>
      <c r="I296" s="1313">
        <v>316</v>
      </c>
      <c r="J296" s="1314" t="s">
        <v>1379</v>
      </c>
      <c r="K296" s="1313"/>
      <c r="L296" s="1327">
        <v>0.35045138888888888</v>
      </c>
      <c r="M296" s="1327">
        <v>0</v>
      </c>
      <c r="N296" s="1313" t="s">
        <v>21</v>
      </c>
      <c r="O296" s="1313">
        <v>0</v>
      </c>
      <c r="P296" s="1314">
        <v>0</v>
      </c>
      <c r="Q296" s="1313"/>
      <c r="R296" s="685"/>
      <c r="S296" s="12">
        <f t="shared" si="16"/>
        <v>1</v>
      </c>
      <c r="T296" s="12" t="str">
        <f t="shared" si="17"/>
        <v/>
      </c>
      <c r="U296" s="12" t="str">
        <f t="shared" si="18"/>
        <v/>
      </c>
      <c r="V296" s="12">
        <f t="shared" si="19"/>
        <v>1</v>
      </c>
      <c r="W296" s="7"/>
    </row>
    <row r="297" spans="1:23" ht="23.25" customHeight="1" x14ac:dyDescent="0.25">
      <c r="A297" s="1315">
        <v>292</v>
      </c>
      <c r="B297" s="1315">
        <v>20281</v>
      </c>
      <c r="C297" s="1315">
        <v>20281</v>
      </c>
      <c r="D297" s="1315" t="s">
        <v>208</v>
      </c>
      <c r="E297" s="1315" t="s">
        <v>22</v>
      </c>
      <c r="F297" s="1315" t="s">
        <v>23</v>
      </c>
      <c r="G297" s="1315" t="s">
        <v>0</v>
      </c>
      <c r="H297" s="1315" t="s">
        <v>24</v>
      </c>
      <c r="I297" s="1315">
        <v>309</v>
      </c>
      <c r="J297" s="1316" t="s">
        <v>1379</v>
      </c>
      <c r="K297" s="1315"/>
      <c r="L297" s="1328">
        <v>0.35164351851851849</v>
      </c>
      <c r="M297" s="1328">
        <v>0</v>
      </c>
      <c r="N297" s="1315" t="s">
        <v>21</v>
      </c>
      <c r="O297" s="1315">
        <v>0</v>
      </c>
      <c r="P297" s="1316">
        <v>0</v>
      </c>
      <c r="Q297" s="1315"/>
      <c r="R297" s="686"/>
      <c r="S297" s="12">
        <f t="shared" si="16"/>
        <v>1</v>
      </c>
      <c r="T297" s="12" t="str">
        <f t="shared" si="17"/>
        <v/>
      </c>
      <c r="U297" s="12" t="str">
        <f t="shared" si="18"/>
        <v/>
      </c>
      <c r="V297" s="12">
        <f t="shared" si="19"/>
        <v>1</v>
      </c>
      <c r="W297" s="7"/>
    </row>
    <row r="298" spans="1:23" ht="23.25" customHeight="1" x14ac:dyDescent="0.25">
      <c r="A298" s="1313">
        <v>293</v>
      </c>
      <c r="B298" s="1313">
        <v>20283</v>
      </c>
      <c r="C298" s="1313">
        <v>20283</v>
      </c>
      <c r="D298" s="1313" t="s">
        <v>209</v>
      </c>
      <c r="E298" s="1313" t="s">
        <v>22</v>
      </c>
      <c r="F298" s="1313" t="s">
        <v>23</v>
      </c>
      <c r="G298" s="1313" t="s">
        <v>0</v>
      </c>
      <c r="H298" s="1313" t="s">
        <v>24</v>
      </c>
      <c r="I298" s="1313">
        <v>313</v>
      </c>
      <c r="J298" s="1314" t="s">
        <v>1379</v>
      </c>
      <c r="K298" s="1313"/>
      <c r="L298" s="1327">
        <v>0.34820601851851851</v>
      </c>
      <c r="M298" s="1327">
        <v>0</v>
      </c>
      <c r="N298" s="1313" t="s">
        <v>21</v>
      </c>
      <c r="O298" s="1313">
        <v>0</v>
      </c>
      <c r="P298" s="1314">
        <v>0</v>
      </c>
      <c r="Q298" s="1313"/>
      <c r="R298" s="685"/>
      <c r="S298" s="12">
        <f t="shared" si="16"/>
        <v>1</v>
      </c>
      <c r="T298" s="12" t="str">
        <f t="shared" si="17"/>
        <v/>
      </c>
      <c r="U298" s="12" t="str">
        <f t="shared" si="18"/>
        <v/>
      </c>
      <c r="V298" s="12">
        <f t="shared" si="19"/>
        <v>1</v>
      </c>
      <c r="W298" s="7"/>
    </row>
    <row r="299" spans="1:23" ht="23.25" customHeight="1" x14ac:dyDescent="0.25">
      <c r="A299" s="1315">
        <v>294</v>
      </c>
      <c r="B299" s="1315">
        <v>20294</v>
      </c>
      <c r="C299" s="1315">
        <v>20294</v>
      </c>
      <c r="D299" s="1315" t="s">
        <v>197</v>
      </c>
      <c r="E299" s="1315" t="s">
        <v>22</v>
      </c>
      <c r="F299" s="1315" t="s">
        <v>23</v>
      </c>
      <c r="G299" s="1315" t="s">
        <v>0</v>
      </c>
      <c r="H299" s="1315" t="s">
        <v>24</v>
      </c>
      <c r="I299" s="1315">
        <v>313</v>
      </c>
      <c r="J299" s="1316" t="s">
        <v>1379</v>
      </c>
      <c r="K299" s="1315"/>
      <c r="L299" s="1328">
        <v>0.35236111111111112</v>
      </c>
      <c r="M299" s="1328">
        <v>0</v>
      </c>
      <c r="N299" s="1315" t="s">
        <v>21</v>
      </c>
      <c r="O299" s="1315">
        <v>0</v>
      </c>
      <c r="P299" s="1316">
        <v>0</v>
      </c>
      <c r="Q299" s="1315"/>
      <c r="R299" s="686"/>
      <c r="S299" s="12">
        <f t="shared" si="16"/>
        <v>1</v>
      </c>
      <c r="T299" s="12" t="str">
        <f t="shared" si="17"/>
        <v/>
      </c>
      <c r="U299" s="12" t="str">
        <f t="shared" si="18"/>
        <v/>
      </c>
      <c r="V299" s="12">
        <f t="shared" si="19"/>
        <v>1</v>
      </c>
      <c r="W299" s="7"/>
    </row>
    <row r="300" spans="1:23" ht="23.25" customHeight="1" x14ac:dyDescent="0.25">
      <c r="A300" s="1313">
        <v>295</v>
      </c>
      <c r="B300" s="1313">
        <v>20302</v>
      </c>
      <c r="C300" s="1313">
        <v>20302</v>
      </c>
      <c r="D300" s="1313" t="s">
        <v>94</v>
      </c>
      <c r="E300" s="1313" t="s">
        <v>22</v>
      </c>
      <c r="F300" s="1313" t="s">
        <v>23</v>
      </c>
      <c r="G300" s="1313" t="s">
        <v>0</v>
      </c>
      <c r="H300" s="1313" t="s">
        <v>24</v>
      </c>
      <c r="I300" s="1313">
        <v>316</v>
      </c>
      <c r="J300" s="1314" t="s">
        <v>1379</v>
      </c>
      <c r="K300" s="1313"/>
      <c r="L300" s="1327">
        <v>0.34416666666666668</v>
      </c>
      <c r="M300" s="1327">
        <v>0</v>
      </c>
      <c r="N300" s="1313" t="s">
        <v>21</v>
      </c>
      <c r="O300" s="1313">
        <v>0</v>
      </c>
      <c r="P300" s="1314">
        <v>0</v>
      </c>
      <c r="Q300" s="1313"/>
      <c r="R300" s="685"/>
      <c r="S300" s="12">
        <f t="shared" si="16"/>
        <v>1</v>
      </c>
      <c r="T300" s="12" t="str">
        <f t="shared" si="17"/>
        <v/>
      </c>
      <c r="U300" s="12" t="str">
        <f t="shared" si="18"/>
        <v/>
      </c>
      <c r="V300" s="12">
        <f t="shared" si="19"/>
        <v>1</v>
      </c>
      <c r="W300" s="7"/>
    </row>
    <row r="301" spans="1:23" ht="23.25" customHeight="1" x14ac:dyDescent="0.25">
      <c r="A301" s="1315">
        <v>296</v>
      </c>
      <c r="B301" s="1315">
        <v>20311</v>
      </c>
      <c r="C301" s="1315">
        <v>20311</v>
      </c>
      <c r="D301" s="1315" t="s">
        <v>899</v>
      </c>
      <c r="E301" s="1315" t="s">
        <v>93</v>
      </c>
      <c r="F301" s="1315" t="s">
        <v>50</v>
      </c>
      <c r="G301" s="1315" t="s">
        <v>0</v>
      </c>
      <c r="H301" s="1315" t="s">
        <v>58</v>
      </c>
      <c r="I301" s="1315"/>
      <c r="J301" s="1316" t="s">
        <v>1379</v>
      </c>
      <c r="K301" s="1315"/>
      <c r="L301" s="1328">
        <v>0</v>
      </c>
      <c r="M301" s="1328">
        <v>0</v>
      </c>
      <c r="N301" s="1315" t="s">
        <v>673</v>
      </c>
      <c r="O301" s="1315">
        <v>0</v>
      </c>
      <c r="P301" s="1316">
        <v>0</v>
      </c>
      <c r="Q301" s="1315"/>
      <c r="R301" s="686"/>
      <c r="S301" s="12">
        <f t="shared" si="16"/>
        <v>1</v>
      </c>
      <c r="T301" s="12" t="str">
        <f t="shared" si="17"/>
        <v/>
      </c>
      <c r="U301" s="12" t="str">
        <f t="shared" si="18"/>
        <v/>
      </c>
      <c r="V301" s="12">
        <f t="shared" si="19"/>
        <v>1</v>
      </c>
      <c r="W301" s="7"/>
    </row>
    <row r="302" spans="1:23" ht="23.25" customHeight="1" x14ac:dyDescent="0.25">
      <c r="A302" s="1313">
        <v>297</v>
      </c>
      <c r="B302" s="1313">
        <v>20320</v>
      </c>
      <c r="C302" s="1313">
        <v>20320</v>
      </c>
      <c r="D302" s="1313" t="s">
        <v>212</v>
      </c>
      <c r="E302" s="1313" t="s">
        <v>77</v>
      </c>
      <c r="F302" s="1313" t="s">
        <v>23</v>
      </c>
      <c r="G302" s="1313" t="s">
        <v>0</v>
      </c>
      <c r="H302" s="1313" t="s">
        <v>53</v>
      </c>
      <c r="I302" s="1313"/>
      <c r="J302" s="1314" t="s">
        <v>1379</v>
      </c>
      <c r="K302" s="1313"/>
      <c r="L302" s="1327">
        <v>0.35467592592592595</v>
      </c>
      <c r="M302" s="1327">
        <v>0</v>
      </c>
      <c r="N302" s="1313" t="s">
        <v>21</v>
      </c>
      <c r="O302" s="1313">
        <v>0</v>
      </c>
      <c r="P302" s="1314">
        <v>0</v>
      </c>
      <c r="Q302" s="1313"/>
      <c r="R302" s="685"/>
      <c r="S302" s="12">
        <f t="shared" si="16"/>
        <v>1</v>
      </c>
      <c r="T302" s="12" t="str">
        <f t="shared" si="17"/>
        <v/>
      </c>
      <c r="U302" s="12" t="str">
        <f t="shared" si="18"/>
        <v/>
      </c>
      <c r="V302" s="12">
        <f t="shared" si="19"/>
        <v>1</v>
      </c>
      <c r="W302" s="7"/>
    </row>
    <row r="303" spans="1:23" ht="23.25" customHeight="1" x14ac:dyDescent="0.25">
      <c r="A303" s="1315">
        <v>298</v>
      </c>
      <c r="B303" s="1315">
        <v>20411</v>
      </c>
      <c r="C303" s="1315">
        <v>20411</v>
      </c>
      <c r="D303" s="1315" t="s">
        <v>215</v>
      </c>
      <c r="E303" s="1315" t="s">
        <v>30</v>
      </c>
      <c r="F303" s="1315" t="s">
        <v>23</v>
      </c>
      <c r="G303" s="1315" t="s">
        <v>0</v>
      </c>
      <c r="H303" s="1315" t="s">
        <v>24</v>
      </c>
      <c r="I303" s="1315">
        <v>311</v>
      </c>
      <c r="J303" s="1316" t="s">
        <v>1379</v>
      </c>
      <c r="K303" s="1315"/>
      <c r="L303" s="1328">
        <v>0.35474537037037041</v>
      </c>
      <c r="M303" s="1328">
        <v>0</v>
      </c>
      <c r="N303" s="1315" t="s">
        <v>21</v>
      </c>
      <c r="O303" s="1315">
        <v>0</v>
      </c>
      <c r="P303" s="1316">
        <v>0</v>
      </c>
      <c r="Q303" s="1315"/>
      <c r="R303" s="686"/>
      <c r="S303" s="12">
        <f t="shared" si="16"/>
        <v>1</v>
      </c>
      <c r="T303" s="12" t="str">
        <f t="shared" si="17"/>
        <v/>
      </c>
      <c r="U303" s="12" t="str">
        <f t="shared" si="18"/>
        <v/>
      </c>
      <c r="V303" s="12">
        <f t="shared" si="19"/>
        <v>1</v>
      </c>
      <c r="W303" s="7"/>
    </row>
    <row r="304" spans="1:23" ht="23.25" customHeight="1" x14ac:dyDescent="0.25">
      <c r="A304" s="1313">
        <v>299</v>
      </c>
      <c r="B304" s="1313">
        <v>20421</v>
      </c>
      <c r="C304" s="1313">
        <v>20421</v>
      </c>
      <c r="D304" s="1313" t="s">
        <v>70</v>
      </c>
      <c r="E304" s="1313" t="s">
        <v>22</v>
      </c>
      <c r="F304" s="1313" t="s">
        <v>23</v>
      </c>
      <c r="G304" s="1313" t="s">
        <v>0</v>
      </c>
      <c r="H304" s="1313" t="s">
        <v>24</v>
      </c>
      <c r="I304" s="1313">
        <v>315</v>
      </c>
      <c r="J304" s="1314" t="s">
        <v>1379</v>
      </c>
      <c r="K304" s="1313"/>
      <c r="L304" s="1327">
        <v>0.35232638888888884</v>
      </c>
      <c r="M304" s="1327">
        <v>0</v>
      </c>
      <c r="N304" s="1313" t="s">
        <v>21</v>
      </c>
      <c r="O304" s="1313">
        <v>0</v>
      </c>
      <c r="P304" s="1314">
        <v>0</v>
      </c>
      <c r="Q304" s="1313"/>
      <c r="R304" s="685"/>
      <c r="S304" s="12">
        <f t="shared" si="16"/>
        <v>1</v>
      </c>
      <c r="T304" s="12" t="str">
        <f t="shared" si="17"/>
        <v/>
      </c>
      <c r="U304" s="12" t="str">
        <f t="shared" si="18"/>
        <v/>
      </c>
      <c r="V304" s="12">
        <f t="shared" si="19"/>
        <v>1</v>
      </c>
      <c r="W304" s="7"/>
    </row>
    <row r="305" spans="1:23" ht="23.25" customHeight="1" x14ac:dyDescent="0.25">
      <c r="A305" s="1315">
        <v>300</v>
      </c>
      <c r="B305" s="1315">
        <v>20424</v>
      </c>
      <c r="C305" s="1315">
        <v>20424</v>
      </c>
      <c r="D305" s="1315" t="s">
        <v>216</v>
      </c>
      <c r="E305" s="1315" t="s">
        <v>22</v>
      </c>
      <c r="F305" s="1315" t="s">
        <v>23</v>
      </c>
      <c r="G305" s="1315" t="s">
        <v>0</v>
      </c>
      <c r="H305" s="1315" t="s">
        <v>24</v>
      </c>
      <c r="I305" s="1315">
        <v>313</v>
      </c>
      <c r="J305" s="1316" t="s">
        <v>1379</v>
      </c>
      <c r="K305" s="1315"/>
      <c r="L305" s="1328">
        <v>0.34771990740740738</v>
      </c>
      <c r="M305" s="1328">
        <v>0</v>
      </c>
      <c r="N305" s="1315" t="s">
        <v>21</v>
      </c>
      <c r="O305" s="1315">
        <v>0</v>
      </c>
      <c r="P305" s="1316">
        <v>0</v>
      </c>
      <c r="Q305" s="1315"/>
      <c r="R305" s="686"/>
      <c r="S305" s="12">
        <f t="shared" si="16"/>
        <v>1</v>
      </c>
      <c r="T305" s="12" t="str">
        <f t="shared" si="17"/>
        <v/>
      </c>
      <c r="U305" s="12" t="str">
        <f t="shared" si="18"/>
        <v/>
      </c>
      <c r="V305" s="12">
        <f t="shared" si="19"/>
        <v>1</v>
      </c>
      <c r="W305" s="7"/>
    </row>
    <row r="306" spans="1:23" ht="23.25" customHeight="1" x14ac:dyDescent="0.25">
      <c r="A306" s="1313">
        <v>301</v>
      </c>
      <c r="B306" s="1313">
        <v>20426</v>
      </c>
      <c r="C306" s="1313">
        <v>20426</v>
      </c>
      <c r="D306" s="1313" t="s">
        <v>217</v>
      </c>
      <c r="E306" s="1313" t="s">
        <v>22</v>
      </c>
      <c r="F306" s="1313" t="s">
        <v>23</v>
      </c>
      <c r="G306" s="1313" t="s">
        <v>0</v>
      </c>
      <c r="H306" s="1313" t="s">
        <v>24</v>
      </c>
      <c r="I306" s="1313">
        <v>315</v>
      </c>
      <c r="J306" s="1314" t="s">
        <v>1379</v>
      </c>
      <c r="K306" s="1313"/>
      <c r="L306" s="1327">
        <v>0.33731481481481485</v>
      </c>
      <c r="M306" s="1327">
        <v>0</v>
      </c>
      <c r="N306" s="1313" t="s">
        <v>21</v>
      </c>
      <c r="O306" s="1313">
        <v>0</v>
      </c>
      <c r="P306" s="1314">
        <v>0</v>
      </c>
      <c r="Q306" s="1313"/>
      <c r="R306" s="685"/>
      <c r="S306" s="12">
        <f t="shared" si="16"/>
        <v>1</v>
      </c>
      <c r="T306" s="12" t="str">
        <f t="shared" si="17"/>
        <v/>
      </c>
      <c r="U306" s="12" t="str">
        <f t="shared" si="18"/>
        <v/>
      </c>
      <c r="V306" s="12">
        <f t="shared" si="19"/>
        <v>1</v>
      </c>
      <c r="W306" s="7"/>
    </row>
    <row r="307" spans="1:23" ht="23.25" customHeight="1" x14ac:dyDescent="0.25">
      <c r="A307" s="1315">
        <v>302</v>
      </c>
      <c r="B307" s="1315">
        <v>20445</v>
      </c>
      <c r="C307" s="1315">
        <v>20445</v>
      </c>
      <c r="D307" s="1315" t="s">
        <v>178</v>
      </c>
      <c r="E307" s="1315" t="s">
        <v>22</v>
      </c>
      <c r="F307" s="1315" t="s">
        <v>23</v>
      </c>
      <c r="G307" s="1315" t="s">
        <v>0</v>
      </c>
      <c r="H307" s="1315" t="s">
        <v>24</v>
      </c>
      <c r="I307" s="1315">
        <v>314</v>
      </c>
      <c r="J307" s="1316" t="s">
        <v>1379</v>
      </c>
      <c r="K307" s="1315"/>
      <c r="L307" s="1328">
        <v>0.34343750000000001</v>
      </c>
      <c r="M307" s="1328">
        <v>0</v>
      </c>
      <c r="N307" s="1315" t="s">
        <v>21</v>
      </c>
      <c r="O307" s="1315">
        <v>0</v>
      </c>
      <c r="P307" s="1316">
        <v>0</v>
      </c>
      <c r="Q307" s="1315"/>
      <c r="R307" s="686"/>
      <c r="S307" s="12">
        <f t="shared" si="16"/>
        <v>1</v>
      </c>
      <c r="T307" s="12" t="str">
        <f t="shared" si="17"/>
        <v/>
      </c>
      <c r="U307" s="12" t="str">
        <f t="shared" si="18"/>
        <v/>
      </c>
      <c r="V307" s="12">
        <f t="shared" si="19"/>
        <v>1</v>
      </c>
      <c r="W307" s="7"/>
    </row>
    <row r="308" spans="1:23" ht="23.25" customHeight="1" x14ac:dyDescent="0.25">
      <c r="A308" s="1313">
        <v>303</v>
      </c>
      <c r="B308" s="1313">
        <v>20447</v>
      </c>
      <c r="C308" s="1313">
        <v>20447</v>
      </c>
      <c r="D308" s="1313" t="s">
        <v>219</v>
      </c>
      <c r="E308" s="1313" t="s">
        <v>22</v>
      </c>
      <c r="F308" s="1313" t="s">
        <v>23</v>
      </c>
      <c r="G308" s="1313" t="s">
        <v>0</v>
      </c>
      <c r="H308" s="1313" t="s">
        <v>24</v>
      </c>
      <c r="I308" s="1313">
        <v>313</v>
      </c>
      <c r="J308" s="1314" t="s">
        <v>1379</v>
      </c>
      <c r="K308" s="1313"/>
      <c r="L308" s="1327">
        <v>0.34920138888888891</v>
      </c>
      <c r="M308" s="1327">
        <v>0</v>
      </c>
      <c r="N308" s="1313" t="s">
        <v>21</v>
      </c>
      <c r="O308" s="1313">
        <v>0</v>
      </c>
      <c r="P308" s="1314">
        <v>0</v>
      </c>
      <c r="Q308" s="1313"/>
      <c r="R308" s="685"/>
      <c r="S308" s="12">
        <f t="shared" si="16"/>
        <v>1</v>
      </c>
      <c r="T308" s="12" t="str">
        <f t="shared" si="17"/>
        <v/>
      </c>
      <c r="U308" s="12" t="str">
        <f t="shared" si="18"/>
        <v/>
      </c>
      <c r="V308" s="12">
        <f t="shared" si="19"/>
        <v>1</v>
      </c>
      <c r="W308" s="7"/>
    </row>
    <row r="309" spans="1:23" ht="23.25" customHeight="1" x14ac:dyDescent="0.25">
      <c r="A309" s="1315">
        <v>304</v>
      </c>
      <c r="B309" s="1315">
        <v>20465</v>
      </c>
      <c r="C309" s="1315">
        <v>20465</v>
      </c>
      <c r="D309" s="1315" t="s">
        <v>220</v>
      </c>
      <c r="E309" s="1315" t="s">
        <v>93</v>
      </c>
      <c r="F309" s="1315" t="s">
        <v>50</v>
      </c>
      <c r="G309" s="1315" t="s">
        <v>0</v>
      </c>
      <c r="H309" s="1315" t="s">
        <v>24</v>
      </c>
      <c r="I309" s="1315">
        <v>306</v>
      </c>
      <c r="J309" s="1316" t="s">
        <v>1379</v>
      </c>
      <c r="K309" s="1315"/>
      <c r="L309" s="1328">
        <v>0.35025462962962961</v>
      </c>
      <c r="M309" s="1328">
        <v>0</v>
      </c>
      <c r="N309" s="1315" t="s">
        <v>21</v>
      </c>
      <c r="O309" s="1315">
        <v>0</v>
      </c>
      <c r="P309" s="1316">
        <v>0</v>
      </c>
      <c r="Q309" s="1315"/>
      <c r="R309" s="686"/>
      <c r="S309" s="12">
        <f t="shared" si="16"/>
        <v>1</v>
      </c>
      <c r="T309" s="12" t="str">
        <f t="shared" si="17"/>
        <v/>
      </c>
      <c r="U309" s="12" t="str">
        <f t="shared" si="18"/>
        <v/>
      </c>
      <c r="V309" s="12">
        <f t="shared" si="19"/>
        <v>1</v>
      </c>
      <c r="W309" s="7"/>
    </row>
    <row r="310" spans="1:23" ht="23.25" customHeight="1" x14ac:dyDescent="0.25">
      <c r="A310" s="1313">
        <v>305</v>
      </c>
      <c r="B310" s="1313">
        <v>20467</v>
      </c>
      <c r="C310" s="1313">
        <v>20467</v>
      </c>
      <c r="D310" s="1313" t="s">
        <v>223</v>
      </c>
      <c r="E310" s="1313" t="s">
        <v>22</v>
      </c>
      <c r="F310" s="1313" t="s">
        <v>23</v>
      </c>
      <c r="G310" s="1313" t="s">
        <v>0</v>
      </c>
      <c r="H310" s="1313" t="s">
        <v>24</v>
      </c>
      <c r="I310" s="1313">
        <v>316</v>
      </c>
      <c r="J310" s="1314" t="s">
        <v>1379</v>
      </c>
      <c r="K310" s="1313"/>
      <c r="L310" s="1327">
        <v>0.35302083333333334</v>
      </c>
      <c r="M310" s="1327">
        <v>0</v>
      </c>
      <c r="N310" s="1313" t="s">
        <v>21</v>
      </c>
      <c r="O310" s="1313">
        <v>0</v>
      </c>
      <c r="P310" s="1314">
        <v>0</v>
      </c>
      <c r="Q310" s="1313"/>
      <c r="R310" s="685"/>
      <c r="S310" s="12">
        <f t="shared" si="16"/>
        <v>1</v>
      </c>
      <c r="T310" s="12" t="str">
        <f t="shared" si="17"/>
        <v/>
      </c>
      <c r="U310" s="12" t="str">
        <f t="shared" si="18"/>
        <v/>
      </c>
      <c r="V310" s="12">
        <f t="shared" si="19"/>
        <v>1</v>
      </c>
      <c r="W310" s="7"/>
    </row>
    <row r="311" spans="1:23" ht="23.25" customHeight="1" x14ac:dyDescent="0.25">
      <c r="A311" s="1315">
        <v>306</v>
      </c>
      <c r="B311" s="1315">
        <v>20476</v>
      </c>
      <c r="C311" s="1315">
        <v>20476</v>
      </c>
      <c r="D311" s="1315" t="s">
        <v>224</v>
      </c>
      <c r="E311" s="1315" t="s">
        <v>22</v>
      </c>
      <c r="F311" s="1315" t="s">
        <v>23</v>
      </c>
      <c r="G311" s="1315" t="s">
        <v>0</v>
      </c>
      <c r="H311" s="1315" t="s">
        <v>24</v>
      </c>
      <c r="I311" s="1315">
        <v>315</v>
      </c>
      <c r="J311" s="1316" t="s">
        <v>1379</v>
      </c>
      <c r="K311" s="1315"/>
      <c r="L311" s="1328">
        <v>0.35001157407407407</v>
      </c>
      <c r="M311" s="1328">
        <v>0</v>
      </c>
      <c r="N311" s="1315" t="s">
        <v>21</v>
      </c>
      <c r="O311" s="1315">
        <v>0</v>
      </c>
      <c r="P311" s="1316">
        <v>0</v>
      </c>
      <c r="Q311" s="1315"/>
      <c r="R311" s="686"/>
      <c r="S311" s="12">
        <f t="shared" si="16"/>
        <v>1</v>
      </c>
      <c r="T311" s="12" t="str">
        <f t="shared" si="17"/>
        <v/>
      </c>
      <c r="U311" s="12" t="str">
        <f t="shared" si="18"/>
        <v/>
      </c>
      <c r="V311" s="12">
        <f t="shared" si="19"/>
        <v>1</v>
      </c>
      <c r="W311" s="7"/>
    </row>
    <row r="312" spans="1:23" ht="23.25" customHeight="1" x14ac:dyDescent="0.25">
      <c r="A312" s="1313">
        <v>307</v>
      </c>
      <c r="B312" s="1313">
        <v>20486</v>
      </c>
      <c r="C312" s="1313">
        <v>20486</v>
      </c>
      <c r="D312" s="1313" t="s">
        <v>225</v>
      </c>
      <c r="E312" s="1313" t="s">
        <v>22</v>
      </c>
      <c r="F312" s="1313" t="s">
        <v>23</v>
      </c>
      <c r="G312" s="1313" t="s">
        <v>0</v>
      </c>
      <c r="H312" s="1313" t="s">
        <v>24</v>
      </c>
      <c r="I312" s="1313">
        <v>314</v>
      </c>
      <c r="J312" s="1314" t="s">
        <v>1379</v>
      </c>
      <c r="K312" s="1313"/>
      <c r="L312" s="1327">
        <v>0.34513888888888888</v>
      </c>
      <c r="M312" s="1327">
        <v>0</v>
      </c>
      <c r="N312" s="1313" t="s">
        <v>21</v>
      </c>
      <c r="O312" s="1313">
        <v>0</v>
      </c>
      <c r="P312" s="1314">
        <v>0</v>
      </c>
      <c r="Q312" s="1313"/>
      <c r="R312" s="685"/>
      <c r="S312" s="12">
        <f t="shared" si="16"/>
        <v>1</v>
      </c>
      <c r="T312" s="12" t="str">
        <f t="shared" si="17"/>
        <v/>
      </c>
      <c r="U312" s="12" t="str">
        <f t="shared" si="18"/>
        <v/>
      </c>
      <c r="V312" s="12">
        <f t="shared" si="19"/>
        <v>1</v>
      </c>
      <c r="W312" s="7"/>
    </row>
    <row r="313" spans="1:23" ht="23.25" customHeight="1" x14ac:dyDescent="0.25">
      <c r="A313" s="1315">
        <v>308</v>
      </c>
      <c r="B313" s="1315">
        <v>20492</v>
      </c>
      <c r="C313" s="1315">
        <v>20492</v>
      </c>
      <c r="D313" s="1315" t="s">
        <v>226</v>
      </c>
      <c r="E313" s="1315" t="s">
        <v>22</v>
      </c>
      <c r="F313" s="1315" t="s">
        <v>23</v>
      </c>
      <c r="G313" s="1315" t="s">
        <v>0</v>
      </c>
      <c r="H313" s="1315" t="s">
        <v>24</v>
      </c>
      <c r="I313" s="1315">
        <v>309</v>
      </c>
      <c r="J313" s="1316" t="s">
        <v>1379</v>
      </c>
      <c r="K313" s="1315"/>
      <c r="L313" s="1328">
        <v>0.36449074074074073</v>
      </c>
      <c r="M313" s="1328">
        <v>0</v>
      </c>
      <c r="N313" s="1315" t="s">
        <v>260</v>
      </c>
      <c r="O313" s="1315">
        <v>14</v>
      </c>
      <c r="P313" s="1316">
        <v>0</v>
      </c>
      <c r="Q313" s="1315"/>
      <c r="R313" s="686"/>
      <c r="S313" s="12">
        <f t="shared" si="16"/>
        <v>1</v>
      </c>
      <c r="T313" s="12" t="str">
        <f t="shared" si="17"/>
        <v/>
      </c>
      <c r="U313" s="12" t="str">
        <f t="shared" si="18"/>
        <v/>
      </c>
      <c r="V313" s="12">
        <f t="shared" si="19"/>
        <v>1</v>
      </c>
      <c r="W313" s="7"/>
    </row>
    <row r="314" spans="1:23" ht="23.25" customHeight="1" x14ac:dyDescent="0.25">
      <c r="A314" s="1313">
        <v>309</v>
      </c>
      <c r="B314" s="1313">
        <v>20496</v>
      </c>
      <c r="C314" s="1313">
        <v>20496</v>
      </c>
      <c r="D314" s="1313" t="s">
        <v>227</v>
      </c>
      <c r="E314" s="1313" t="s">
        <v>22</v>
      </c>
      <c r="F314" s="1313" t="s">
        <v>23</v>
      </c>
      <c r="G314" s="1313" t="s">
        <v>0</v>
      </c>
      <c r="H314" s="1313" t="s">
        <v>24</v>
      </c>
      <c r="I314" s="1313">
        <v>314</v>
      </c>
      <c r="J314" s="1314" t="s">
        <v>1379</v>
      </c>
      <c r="K314" s="1313"/>
      <c r="L314" s="1327">
        <v>0.35019675925925925</v>
      </c>
      <c r="M314" s="1327">
        <v>0</v>
      </c>
      <c r="N314" s="1313" t="s">
        <v>21</v>
      </c>
      <c r="O314" s="1313">
        <v>0</v>
      </c>
      <c r="P314" s="1314">
        <v>0</v>
      </c>
      <c r="Q314" s="1313"/>
      <c r="R314" s="685"/>
      <c r="S314" s="12">
        <f t="shared" si="16"/>
        <v>1</v>
      </c>
      <c r="T314" s="12" t="str">
        <f t="shared" si="17"/>
        <v/>
      </c>
      <c r="U314" s="12" t="str">
        <f t="shared" si="18"/>
        <v/>
      </c>
      <c r="V314" s="12">
        <f t="shared" si="19"/>
        <v>1</v>
      </c>
      <c r="W314" s="7"/>
    </row>
    <row r="315" spans="1:23" ht="23.25" customHeight="1" x14ac:dyDescent="0.25">
      <c r="A315" s="1315">
        <v>310</v>
      </c>
      <c r="B315" s="1315">
        <v>20501</v>
      </c>
      <c r="C315" s="1315">
        <v>20501</v>
      </c>
      <c r="D315" s="1315" t="s">
        <v>900</v>
      </c>
      <c r="E315" s="1315" t="s">
        <v>142</v>
      </c>
      <c r="F315" s="1315" t="s">
        <v>23</v>
      </c>
      <c r="G315" s="1315" t="s">
        <v>0</v>
      </c>
      <c r="H315" s="1315" t="s">
        <v>58</v>
      </c>
      <c r="I315" s="1315"/>
      <c r="J315" s="1316" t="s">
        <v>1379</v>
      </c>
      <c r="K315" s="1315"/>
      <c r="L315" s="1328">
        <v>0.35616898148148146</v>
      </c>
      <c r="M315" s="1328">
        <v>0</v>
      </c>
      <c r="N315" s="1315" t="s">
        <v>21</v>
      </c>
      <c r="O315" s="1315">
        <v>0</v>
      </c>
      <c r="P315" s="1316">
        <v>0</v>
      </c>
      <c r="Q315" s="1315"/>
      <c r="R315" s="686"/>
      <c r="S315" s="12">
        <f t="shared" si="16"/>
        <v>1</v>
      </c>
      <c r="T315" s="12" t="str">
        <f t="shared" si="17"/>
        <v/>
      </c>
      <c r="U315" s="12" t="str">
        <f t="shared" si="18"/>
        <v/>
      </c>
      <c r="V315" s="12">
        <f t="shared" si="19"/>
        <v>1</v>
      </c>
      <c r="W315" s="7"/>
    </row>
    <row r="316" spans="1:23" ht="23.25" customHeight="1" x14ac:dyDescent="0.25">
      <c r="A316" s="1313">
        <v>311</v>
      </c>
      <c r="B316" s="1313">
        <v>20508</v>
      </c>
      <c r="C316" s="1313">
        <v>20508</v>
      </c>
      <c r="D316" s="1313" t="s">
        <v>902</v>
      </c>
      <c r="E316" s="1313" t="s">
        <v>93</v>
      </c>
      <c r="F316" s="1313" t="s">
        <v>50</v>
      </c>
      <c r="G316" s="1313" t="s">
        <v>0</v>
      </c>
      <c r="H316" s="1313" t="s">
        <v>58</v>
      </c>
      <c r="I316" s="1313"/>
      <c r="J316" s="1314" t="s">
        <v>1379</v>
      </c>
      <c r="K316" s="1313"/>
      <c r="L316" s="1327">
        <v>0.35957175925925927</v>
      </c>
      <c r="M316" s="1327">
        <v>0</v>
      </c>
      <c r="N316" s="1313" t="s">
        <v>260</v>
      </c>
      <c r="O316" s="1313">
        <v>7</v>
      </c>
      <c r="P316" s="1314">
        <v>0</v>
      </c>
      <c r="Q316" s="1313"/>
      <c r="R316" s="685"/>
      <c r="S316" s="12">
        <f t="shared" si="16"/>
        <v>1</v>
      </c>
      <c r="T316" s="12" t="str">
        <f t="shared" si="17"/>
        <v/>
      </c>
      <c r="U316" s="12" t="str">
        <f t="shared" si="18"/>
        <v/>
      </c>
      <c r="V316" s="12">
        <f t="shared" si="19"/>
        <v>1</v>
      </c>
      <c r="W316" s="7"/>
    </row>
    <row r="317" spans="1:23" ht="23.25" customHeight="1" x14ac:dyDescent="0.25">
      <c r="A317" s="1315">
        <v>312</v>
      </c>
      <c r="B317" s="1315">
        <v>20525</v>
      </c>
      <c r="C317" s="1315">
        <v>20525</v>
      </c>
      <c r="D317" s="1315" t="s">
        <v>190</v>
      </c>
      <c r="E317" s="1315" t="s">
        <v>229</v>
      </c>
      <c r="F317" s="1315" t="s">
        <v>23</v>
      </c>
      <c r="G317" s="1315" t="s">
        <v>0</v>
      </c>
      <c r="H317" s="1315" t="s">
        <v>58</v>
      </c>
      <c r="I317" s="1315"/>
      <c r="J317" s="1316" t="s">
        <v>1379</v>
      </c>
      <c r="K317" s="1315"/>
      <c r="L317" s="1328">
        <v>0.35437500000000005</v>
      </c>
      <c r="M317" s="1328">
        <v>0</v>
      </c>
      <c r="N317" s="1315" t="s">
        <v>21</v>
      </c>
      <c r="O317" s="1315">
        <v>0</v>
      </c>
      <c r="P317" s="1316">
        <v>0</v>
      </c>
      <c r="Q317" s="1315"/>
      <c r="R317" s="686"/>
      <c r="S317" s="12">
        <f t="shared" si="16"/>
        <v>1</v>
      </c>
      <c r="T317" s="12" t="str">
        <f t="shared" si="17"/>
        <v/>
      </c>
      <c r="U317" s="12" t="str">
        <f t="shared" si="18"/>
        <v/>
      </c>
      <c r="V317" s="12">
        <f t="shared" si="19"/>
        <v>1</v>
      </c>
      <c r="W317" s="7"/>
    </row>
    <row r="318" spans="1:23" ht="23.25" customHeight="1" x14ac:dyDescent="0.25">
      <c r="A318" s="1313">
        <v>313</v>
      </c>
      <c r="B318" s="1313">
        <v>20538</v>
      </c>
      <c r="C318" s="1313">
        <v>20538</v>
      </c>
      <c r="D318" s="1313" t="s">
        <v>230</v>
      </c>
      <c r="E318" s="1313" t="s">
        <v>22</v>
      </c>
      <c r="F318" s="1313" t="s">
        <v>23</v>
      </c>
      <c r="G318" s="1313" t="s">
        <v>0</v>
      </c>
      <c r="H318" s="1313" t="s">
        <v>24</v>
      </c>
      <c r="I318" s="1313">
        <v>314</v>
      </c>
      <c r="J318" s="1314" t="s">
        <v>1379</v>
      </c>
      <c r="K318" s="1313"/>
      <c r="L318" s="1327">
        <v>0.35174768518518523</v>
      </c>
      <c r="M318" s="1327">
        <v>0</v>
      </c>
      <c r="N318" s="1313" t="s">
        <v>21</v>
      </c>
      <c r="O318" s="1313">
        <v>0</v>
      </c>
      <c r="P318" s="1314">
        <v>0</v>
      </c>
      <c r="Q318" s="1313"/>
      <c r="R318" s="685"/>
      <c r="S318" s="12">
        <f t="shared" si="16"/>
        <v>1</v>
      </c>
      <c r="T318" s="12" t="str">
        <f t="shared" si="17"/>
        <v/>
      </c>
      <c r="U318" s="12" t="str">
        <f t="shared" si="18"/>
        <v/>
      </c>
      <c r="V318" s="12">
        <f t="shared" si="19"/>
        <v>1</v>
      </c>
      <c r="W318" s="7"/>
    </row>
    <row r="319" spans="1:23" ht="23.25" customHeight="1" x14ac:dyDescent="0.25">
      <c r="A319" s="1315">
        <v>314</v>
      </c>
      <c r="B319" s="1315">
        <v>20539</v>
      </c>
      <c r="C319" s="1315">
        <v>20539</v>
      </c>
      <c r="D319" s="1315" t="s">
        <v>903</v>
      </c>
      <c r="E319" s="1315" t="s">
        <v>22</v>
      </c>
      <c r="F319" s="1315" t="s">
        <v>23</v>
      </c>
      <c r="G319" s="1315" t="s">
        <v>0</v>
      </c>
      <c r="H319" s="1315" t="s">
        <v>24</v>
      </c>
      <c r="I319" s="1315">
        <v>316</v>
      </c>
      <c r="J319" s="1316" t="s">
        <v>1379</v>
      </c>
      <c r="K319" s="1315"/>
      <c r="L319" s="1328">
        <v>0.35101851851851856</v>
      </c>
      <c r="M319" s="1328">
        <v>0</v>
      </c>
      <c r="N319" s="1315" t="s">
        <v>21</v>
      </c>
      <c r="O319" s="1315">
        <v>0</v>
      </c>
      <c r="P319" s="1316">
        <v>0</v>
      </c>
      <c r="Q319" s="1315"/>
      <c r="R319" s="686"/>
      <c r="S319" s="12">
        <f t="shared" si="16"/>
        <v>1</v>
      </c>
      <c r="T319" s="12" t="str">
        <f t="shared" si="17"/>
        <v/>
      </c>
      <c r="U319" s="12" t="str">
        <f t="shared" si="18"/>
        <v/>
      </c>
      <c r="V319" s="12">
        <f t="shared" si="19"/>
        <v>1</v>
      </c>
      <c r="W319" s="7"/>
    </row>
    <row r="320" spans="1:23" ht="23.25" customHeight="1" x14ac:dyDescent="0.25">
      <c r="A320" s="1313">
        <v>315</v>
      </c>
      <c r="B320" s="1313">
        <v>20553</v>
      </c>
      <c r="C320" s="1313">
        <v>20553</v>
      </c>
      <c r="D320" s="1313" t="s">
        <v>904</v>
      </c>
      <c r="E320" s="1313" t="s">
        <v>160</v>
      </c>
      <c r="F320" s="1313" t="s">
        <v>130</v>
      </c>
      <c r="G320" s="1313" t="s">
        <v>0</v>
      </c>
      <c r="H320" s="1313" t="s">
        <v>131</v>
      </c>
      <c r="I320" s="1313"/>
      <c r="J320" s="1314" t="s">
        <v>1379</v>
      </c>
      <c r="K320" s="1313"/>
      <c r="L320" s="1327">
        <v>0.35119212962962965</v>
      </c>
      <c r="M320" s="1327">
        <v>0</v>
      </c>
      <c r="N320" s="1313" t="s">
        <v>21</v>
      </c>
      <c r="O320" s="1313">
        <v>0</v>
      </c>
      <c r="P320" s="1314">
        <v>0</v>
      </c>
      <c r="Q320" s="1313"/>
      <c r="R320" s="685"/>
      <c r="S320" s="12">
        <f t="shared" si="16"/>
        <v>1</v>
      </c>
      <c r="T320" s="12" t="str">
        <f t="shared" si="17"/>
        <v/>
      </c>
      <c r="U320" s="12" t="str">
        <f t="shared" si="18"/>
        <v/>
      </c>
      <c r="V320" s="12">
        <f t="shared" si="19"/>
        <v>1</v>
      </c>
      <c r="W320" s="7"/>
    </row>
    <row r="321" spans="1:23" ht="23.25" customHeight="1" x14ac:dyDescent="0.25">
      <c r="A321" s="1315">
        <v>316</v>
      </c>
      <c r="B321" s="1315">
        <v>20555</v>
      </c>
      <c r="C321" s="1315">
        <v>20555</v>
      </c>
      <c r="D321" s="1315" t="s">
        <v>905</v>
      </c>
      <c r="E321" s="1315" t="s">
        <v>93</v>
      </c>
      <c r="F321" s="1315" t="s">
        <v>50</v>
      </c>
      <c r="G321" s="1315" t="s">
        <v>0</v>
      </c>
      <c r="H321" s="1315" t="s">
        <v>53</v>
      </c>
      <c r="I321" s="1315"/>
      <c r="J321" s="1316" t="s">
        <v>1379</v>
      </c>
      <c r="K321" s="1315"/>
      <c r="L321" s="1328">
        <v>0.35528935185185184</v>
      </c>
      <c r="M321" s="1328">
        <v>0</v>
      </c>
      <c r="N321" s="1315" t="s">
        <v>21</v>
      </c>
      <c r="O321" s="1315">
        <v>0</v>
      </c>
      <c r="P321" s="1316">
        <v>0</v>
      </c>
      <c r="Q321" s="1315"/>
      <c r="R321" s="686"/>
      <c r="S321" s="12">
        <f t="shared" si="16"/>
        <v>1</v>
      </c>
      <c r="T321" s="12" t="str">
        <f t="shared" si="17"/>
        <v/>
      </c>
      <c r="U321" s="12" t="str">
        <f t="shared" si="18"/>
        <v/>
      </c>
      <c r="V321" s="12">
        <f t="shared" si="19"/>
        <v>1</v>
      </c>
      <c r="W321" s="7"/>
    </row>
    <row r="322" spans="1:23" ht="23.25" customHeight="1" x14ac:dyDescent="0.25">
      <c r="A322" s="1313">
        <v>317</v>
      </c>
      <c r="B322" s="1313">
        <v>20559</v>
      </c>
      <c r="C322" s="1313">
        <v>20559</v>
      </c>
      <c r="D322" s="1313" t="s">
        <v>232</v>
      </c>
      <c r="E322" s="1313" t="s">
        <v>52</v>
      </c>
      <c r="F322" s="1313" t="s">
        <v>23</v>
      </c>
      <c r="G322" s="1313" t="s">
        <v>0</v>
      </c>
      <c r="H322" s="1313" t="s">
        <v>53</v>
      </c>
      <c r="I322" s="1313"/>
      <c r="J322" s="1314" t="s">
        <v>1379</v>
      </c>
      <c r="K322" s="1313"/>
      <c r="L322" s="1327">
        <v>0.35344907407407405</v>
      </c>
      <c r="M322" s="1327">
        <v>0</v>
      </c>
      <c r="N322" s="1313" t="s">
        <v>21</v>
      </c>
      <c r="O322" s="1313">
        <v>0</v>
      </c>
      <c r="P322" s="1314">
        <v>0</v>
      </c>
      <c r="Q322" s="1313"/>
      <c r="R322" s="685"/>
      <c r="S322" s="12">
        <f t="shared" si="16"/>
        <v>1</v>
      </c>
      <c r="T322" s="12" t="str">
        <f t="shared" si="17"/>
        <v/>
      </c>
      <c r="U322" s="12" t="str">
        <f t="shared" si="18"/>
        <v/>
      </c>
      <c r="V322" s="12">
        <f t="shared" si="19"/>
        <v>1</v>
      </c>
      <c r="W322" s="7"/>
    </row>
    <row r="323" spans="1:23" ht="23.25" customHeight="1" x14ac:dyDescent="0.25">
      <c r="A323" s="1315">
        <v>318</v>
      </c>
      <c r="B323" s="1315">
        <v>20577</v>
      </c>
      <c r="C323" s="1315">
        <v>20577</v>
      </c>
      <c r="D323" s="1315" t="s">
        <v>115</v>
      </c>
      <c r="E323" s="1315" t="s">
        <v>233</v>
      </c>
      <c r="F323" s="1315" t="s">
        <v>23</v>
      </c>
      <c r="G323" s="1315" t="s">
        <v>0</v>
      </c>
      <c r="H323" s="1315" t="s">
        <v>58</v>
      </c>
      <c r="I323" s="1315" t="s">
        <v>21</v>
      </c>
      <c r="J323" s="1316" t="s">
        <v>1379</v>
      </c>
      <c r="K323" s="1315"/>
      <c r="L323" s="1328">
        <v>0.35638888888888887</v>
      </c>
      <c r="M323" s="1328">
        <v>0</v>
      </c>
      <c r="N323" s="1315" t="s">
        <v>21</v>
      </c>
      <c r="O323" s="1315">
        <v>0</v>
      </c>
      <c r="P323" s="1316">
        <v>0</v>
      </c>
      <c r="Q323" s="1315"/>
      <c r="R323" s="686"/>
      <c r="S323" s="12">
        <f t="shared" si="16"/>
        <v>1</v>
      </c>
      <c r="T323" s="12" t="str">
        <f t="shared" si="17"/>
        <v/>
      </c>
      <c r="U323" s="12" t="str">
        <f t="shared" si="18"/>
        <v/>
      </c>
      <c r="V323" s="12">
        <f t="shared" si="19"/>
        <v>1</v>
      </c>
      <c r="W323" s="7"/>
    </row>
    <row r="324" spans="1:23" ht="23.25" customHeight="1" x14ac:dyDescent="0.25">
      <c r="A324" s="1313">
        <v>319</v>
      </c>
      <c r="B324" s="1313">
        <v>20608</v>
      </c>
      <c r="C324" s="1313">
        <v>20608</v>
      </c>
      <c r="D324" s="1313" t="s">
        <v>234</v>
      </c>
      <c r="E324" s="1313" t="s">
        <v>73</v>
      </c>
      <c r="F324" s="1313" t="s">
        <v>23</v>
      </c>
      <c r="G324" s="1313" t="s">
        <v>0</v>
      </c>
      <c r="H324" s="1313" t="s">
        <v>24</v>
      </c>
      <c r="I324" s="1313">
        <v>315</v>
      </c>
      <c r="J324" s="1314" t="s">
        <v>1379</v>
      </c>
      <c r="K324" s="1313"/>
      <c r="L324" s="1327">
        <v>0.35276620370370365</v>
      </c>
      <c r="M324" s="1327">
        <v>0</v>
      </c>
      <c r="N324" s="1313" t="s">
        <v>21</v>
      </c>
      <c r="O324" s="1313">
        <v>0</v>
      </c>
      <c r="P324" s="1314">
        <v>0</v>
      </c>
      <c r="Q324" s="1313"/>
      <c r="R324" s="685"/>
      <c r="S324" s="12">
        <f t="shared" si="16"/>
        <v>1</v>
      </c>
      <c r="T324" s="12" t="str">
        <f t="shared" si="17"/>
        <v/>
      </c>
      <c r="U324" s="12" t="str">
        <f t="shared" si="18"/>
        <v/>
      </c>
      <c r="V324" s="12">
        <f t="shared" si="19"/>
        <v>1</v>
      </c>
      <c r="W324" s="7"/>
    </row>
    <row r="325" spans="1:23" ht="23.25" customHeight="1" x14ac:dyDescent="0.25">
      <c r="A325" s="1315">
        <v>320</v>
      </c>
      <c r="B325" s="1315">
        <v>20669</v>
      </c>
      <c r="C325" s="1315">
        <v>20669</v>
      </c>
      <c r="D325" s="1315" t="s">
        <v>906</v>
      </c>
      <c r="E325" s="1315" t="s">
        <v>72</v>
      </c>
      <c r="F325" s="1315" t="s">
        <v>23</v>
      </c>
      <c r="G325" s="1315" t="s">
        <v>0</v>
      </c>
      <c r="H325" s="1315" t="s">
        <v>24</v>
      </c>
      <c r="I325" s="1315">
        <v>310</v>
      </c>
      <c r="J325" s="1316" t="s">
        <v>1379</v>
      </c>
      <c r="K325" s="1315"/>
      <c r="L325" s="1328">
        <v>0.34964120370370372</v>
      </c>
      <c r="M325" s="1328">
        <v>0</v>
      </c>
      <c r="N325" s="1315" t="s">
        <v>21</v>
      </c>
      <c r="O325" s="1315">
        <v>0</v>
      </c>
      <c r="P325" s="1316">
        <v>0</v>
      </c>
      <c r="Q325" s="1315"/>
      <c r="R325" s="686"/>
      <c r="S325" s="12">
        <f t="shared" si="16"/>
        <v>1</v>
      </c>
      <c r="T325" s="12" t="str">
        <f t="shared" si="17"/>
        <v/>
      </c>
      <c r="U325" s="12" t="str">
        <f t="shared" si="18"/>
        <v/>
      </c>
      <c r="V325" s="12">
        <f t="shared" si="19"/>
        <v>1</v>
      </c>
    </row>
    <row r="326" spans="1:23" ht="23.25" customHeight="1" x14ac:dyDescent="0.25">
      <c r="A326" s="1313">
        <v>321</v>
      </c>
      <c r="B326" s="1313">
        <v>20775</v>
      </c>
      <c r="C326" s="1313">
        <v>20775</v>
      </c>
      <c r="D326" s="1313" t="s">
        <v>907</v>
      </c>
      <c r="E326" s="1313" t="s">
        <v>93</v>
      </c>
      <c r="F326" s="1313" t="s">
        <v>50</v>
      </c>
      <c r="G326" s="1313" t="s">
        <v>0</v>
      </c>
      <c r="H326" s="1313" t="s">
        <v>24</v>
      </c>
      <c r="I326" s="1313">
        <v>310</v>
      </c>
      <c r="J326" s="1314" t="s">
        <v>1379</v>
      </c>
      <c r="K326" s="1313"/>
      <c r="L326" s="1327">
        <v>0.35281249999999997</v>
      </c>
      <c r="M326" s="1327">
        <v>0</v>
      </c>
      <c r="N326" s="1313" t="s">
        <v>21</v>
      </c>
      <c r="O326" s="1313">
        <v>0</v>
      </c>
      <c r="P326" s="1314">
        <v>0</v>
      </c>
      <c r="Q326" s="1313"/>
      <c r="R326" s="685"/>
      <c r="S326" s="12">
        <f t="shared" si="16"/>
        <v>1</v>
      </c>
      <c r="T326" s="12" t="str">
        <f t="shared" si="17"/>
        <v/>
      </c>
      <c r="U326" s="12" t="str">
        <f t="shared" si="18"/>
        <v/>
      </c>
      <c r="V326" s="12">
        <f t="shared" si="19"/>
        <v>1</v>
      </c>
    </row>
    <row r="327" spans="1:23" ht="23.25" customHeight="1" x14ac:dyDescent="0.25">
      <c r="A327" s="1315">
        <v>322</v>
      </c>
      <c r="B327" s="1315">
        <v>20778</v>
      </c>
      <c r="C327" s="1315">
        <v>20778</v>
      </c>
      <c r="D327" s="1315" t="s">
        <v>908</v>
      </c>
      <c r="E327" s="1315" t="s">
        <v>89</v>
      </c>
      <c r="F327" s="1315" t="s">
        <v>23</v>
      </c>
      <c r="G327" s="1315" t="s">
        <v>0</v>
      </c>
      <c r="H327" s="1315" t="s">
        <v>58</v>
      </c>
      <c r="I327" s="1315" t="s">
        <v>21</v>
      </c>
      <c r="J327" s="1316" t="s">
        <v>1379</v>
      </c>
      <c r="K327" s="1315"/>
      <c r="L327" s="1328">
        <v>0.35575231481481479</v>
      </c>
      <c r="M327" s="1328">
        <v>0</v>
      </c>
      <c r="N327" s="1315" t="s">
        <v>21</v>
      </c>
      <c r="O327" s="1315">
        <v>0</v>
      </c>
      <c r="P327" s="1316">
        <v>0</v>
      </c>
      <c r="Q327" s="1315"/>
      <c r="R327" s="686"/>
      <c r="S327" s="12">
        <f t="shared" ref="S327:S390" si="20">IF(N327="P",1,IF(N327="D",1,""))</f>
        <v>1</v>
      </c>
      <c r="T327" s="12" t="str">
        <f t="shared" ref="T327:T390" si="21">IF(N327="A",1,"")</f>
        <v/>
      </c>
      <c r="U327" s="12" t="str">
        <f t="shared" ref="U327:U390" si="22">IF(N327="CL",1,IF(N327="SL",1,IF(N327="EL",1,"")))</f>
        <v/>
      </c>
      <c r="V327" s="12">
        <f t="shared" ref="V327:V390" si="23">SUM(S327:U327)</f>
        <v>1</v>
      </c>
    </row>
    <row r="328" spans="1:23" ht="23.25" customHeight="1" x14ac:dyDescent="0.25">
      <c r="A328" s="1313">
        <v>323</v>
      </c>
      <c r="B328" s="1313">
        <v>20784</v>
      </c>
      <c r="C328" s="1313">
        <v>20784</v>
      </c>
      <c r="D328" s="1313" t="s">
        <v>820</v>
      </c>
      <c r="E328" s="1313" t="s">
        <v>193</v>
      </c>
      <c r="F328" s="1313" t="s">
        <v>23</v>
      </c>
      <c r="G328" s="1313" t="s">
        <v>0</v>
      </c>
      <c r="H328" s="1313" t="s">
        <v>58</v>
      </c>
      <c r="I328" s="1313"/>
      <c r="J328" s="1314" t="s">
        <v>1379</v>
      </c>
      <c r="K328" s="1313"/>
      <c r="L328" s="1327">
        <v>0</v>
      </c>
      <c r="M328" s="1327">
        <v>0</v>
      </c>
      <c r="N328" s="1313" t="s">
        <v>25</v>
      </c>
      <c r="O328" s="1313">
        <v>0</v>
      </c>
      <c r="P328" s="1314">
        <v>0</v>
      </c>
      <c r="Q328" s="1313"/>
      <c r="R328" s="685"/>
      <c r="S328" s="12" t="str">
        <f t="shared" si="20"/>
        <v/>
      </c>
      <c r="T328" s="12">
        <f t="shared" si="21"/>
        <v>1</v>
      </c>
      <c r="U328" s="12" t="str">
        <f t="shared" si="22"/>
        <v/>
      </c>
      <c r="V328" s="12">
        <f t="shared" si="23"/>
        <v>1</v>
      </c>
    </row>
    <row r="329" spans="1:23" ht="23.25" customHeight="1" x14ac:dyDescent="0.25">
      <c r="A329" s="1315">
        <v>324</v>
      </c>
      <c r="B329" s="1315">
        <v>20800</v>
      </c>
      <c r="C329" s="1315">
        <v>20800</v>
      </c>
      <c r="D329" s="1315" t="s">
        <v>909</v>
      </c>
      <c r="E329" s="1315" t="s">
        <v>65</v>
      </c>
      <c r="F329" s="1315" t="s">
        <v>23</v>
      </c>
      <c r="G329" s="1315" t="s">
        <v>0</v>
      </c>
      <c r="H329" s="1315" t="s">
        <v>58</v>
      </c>
      <c r="I329" s="1315"/>
      <c r="J329" s="1316" t="s">
        <v>1379</v>
      </c>
      <c r="K329" s="1315"/>
      <c r="L329" s="1328">
        <v>0.35844907407407406</v>
      </c>
      <c r="M329" s="1328">
        <v>0</v>
      </c>
      <c r="N329" s="1315" t="s">
        <v>260</v>
      </c>
      <c r="O329" s="1315">
        <v>6</v>
      </c>
      <c r="P329" s="1316">
        <v>0</v>
      </c>
      <c r="Q329" s="1315"/>
      <c r="R329" s="686"/>
      <c r="S329" s="12">
        <f t="shared" si="20"/>
        <v>1</v>
      </c>
      <c r="T329" s="12" t="str">
        <f t="shared" si="21"/>
        <v/>
      </c>
      <c r="U329" s="12" t="str">
        <f t="shared" si="22"/>
        <v/>
      </c>
      <c r="V329" s="12">
        <f t="shared" si="23"/>
        <v>1</v>
      </c>
    </row>
    <row r="330" spans="1:23" ht="23.25" customHeight="1" x14ac:dyDescent="0.25">
      <c r="A330" s="1313">
        <v>325</v>
      </c>
      <c r="B330" s="1313">
        <v>20821</v>
      </c>
      <c r="C330" s="1313">
        <v>20821</v>
      </c>
      <c r="D330" s="1313" t="s">
        <v>910</v>
      </c>
      <c r="E330" s="1313" t="s">
        <v>22</v>
      </c>
      <c r="F330" s="1313" t="s">
        <v>23</v>
      </c>
      <c r="G330" s="1313" t="s">
        <v>0</v>
      </c>
      <c r="H330" s="1313" t="s">
        <v>58</v>
      </c>
      <c r="I330" s="1313"/>
      <c r="J330" s="1314" t="s">
        <v>1379</v>
      </c>
      <c r="K330" s="1313"/>
      <c r="L330" s="1327">
        <v>0.35461805555555559</v>
      </c>
      <c r="M330" s="1327">
        <v>0</v>
      </c>
      <c r="N330" s="1313" t="s">
        <v>21</v>
      </c>
      <c r="O330" s="1313">
        <v>0</v>
      </c>
      <c r="P330" s="1314">
        <v>0</v>
      </c>
      <c r="Q330" s="1313"/>
      <c r="R330" s="685"/>
      <c r="S330" s="12">
        <f t="shared" si="20"/>
        <v>1</v>
      </c>
      <c r="T330" s="12" t="str">
        <f t="shared" si="21"/>
        <v/>
      </c>
      <c r="U330" s="12" t="str">
        <f t="shared" si="22"/>
        <v/>
      </c>
      <c r="V330" s="12">
        <f t="shared" si="23"/>
        <v>1</v>
      </c>
    </row>
    <row r="331" spans="1:23" ht="23.25" customHeight="1" x14ac:dyDescent="0.25">
      <c r="A331" s="1315">
        <v>326</v>
      </c>
      <c r="B331" s="1315">
        <v>20844</v>
      </c>
      <c r="C331" s="1315">
        <v>20844</v>
      </c>
      <c r="D331" s="1315" t="s">
        <v>1381</v>
      </c>
      <c r="E331" s="1315" t="s">
        <v>247</v>
      </c>
      <c r="F331" s="1315" t="s">
        <v>23</v>
      </c>
      <c r="G331" s="1315" t="s">
        <v>0</v>
      </c>
      <c r="H331" s="1315" t="s">
        <v>58</v>
      </c>
      <c r="I331" s="1315"/>
      <c r="J331" s="1316" t="s">
        <v>1379</v>
      </c>
      <c r="K331" s="1315"/>
      <c r="L331" s="1328">
        <v>0.35416666666666669</v>
      </c>
      <c r="M331" s="1328">
        <v>0</v>
      </c>
      <c r="N331" s="1315" t="s">
        <v>21</v>
      </c>
      <c r="O331" s="1315">
        <v>0</v>
      </c>
      <c r="P331" s="1316">
        <v>0</v>
      </c>
      <c r="Q331" s="1315"/>
      <c r="R331" s="686"/>
      <c r="S331" s="12">
        <f t="shared" si="20"/>
        <v>1</v>
      </c>
      <c r="T331" s="12" t="str">
        <f t="shared" si="21"/>
        <v/>
      </c>
      <c r="U331" s="12" t="str">
        <f t="shared" si="22"/>
        <v/>
      </c>
      <c r="V331" s="12">
        <f t="shared" si="23"/>
        <v>1</v>
      </c>
    </row>
    <row r="332" spans="1:23" ht="23.25" customHeight="1" x14ac:dyDescent="0.25">
      <c r="A332" s="1313">
        <v>327</v>
      </c>
      <c r="B332" s="1313">
        <v>20862</v>
      </c>
      <c r="C332" s="1313">
        <v>20862</v>
      </c>
      <c r="D332" s="1313" t="s">
        <v>248</v>
      </c>
      <c r="E332" s="1313" t="s">
        <v>65</v>
      </c>
      <c r="F332" s="1313" t="s">
        <v>23</v>
      </c>
      <c r="G332" s="1313" t="s">
        <v>0</v>
      </c>
      <c r="H332" s="1313" t="s">
        <v>58</v>
      </c>
      <c r="I332" s="1313"/>
      <c r="J332" s="1314" t="s">
        <v>1379</v>
      </c>
      <c r="K332" s="1313"/>
      <c r="L332" s="1327">
        <v>0.35782407407407407</v>
      </c>
      <c r="M332" s="1327">
        <v>0</v>
      </c>
      <c r="N332" s="1313" t="s">
        <v>21</v>
      </c>
      <c r="O332" s="1313">
        <v>0</v>
      </c>
      <c r="P332" s="1314">
        <v>0</v>
      </c>
      <c r="Q332" s="1313"/>
      <c r="R332" s="685"/>
      <c r="S332" s="12">
        <f t="shared" si="20"/>
        <v>1</v>
      </c>
      <c r="T332" s="12" t="str">
        <f t="shared" si="21"/>
        <v/>
      </c>
      <c r="U332" s="12" t="str">
        <f t="shared" si="22"/>
        <v/>
      </c>
      <c r="V332" s="12">
        <f t="shared" si="23"/>
        <v>1</v>
      </c>
    </row>
    <row r="333" spans="1:23" ht="23.25" customHeight="1" x14ac:dyDescent="0.25">
      <c r="A333" s="1315">
        <v>328</v>
      </c>
      <c r="B333" s="1315">
        <v>20873</v>
      </c>
      <c r="C333" s="1315">
        <v>20873</v>
      </c>
      <c r="D333" s="1315" t="s">
        <v>249</v>
      </c>
      <c r="E333" s="1315" t="s">
        <v>165</v>
      </c>
      <c r="F333" s="1315" t="s">
        <v>23</v>
      </c>
      <c r="G333" s="1315" t="s">
        <v>0</v>
      </c>
      <c r="H333" s="1315" t="s">
        <v>24</v>
      </c>
      <c r="I333" s="1315">
        <v>316</v>
      </c>
      <c r="J333" s="1316" t="s">
        <v>1379</v>
      </c>
      <c r="K333" s="1315"/>
      <c r="L333" s="1328">
        <v>0.34056712962962959</v>
      </c>
      <c r="M333" s="1328">
        <v>0</v>
      </c>
      <c r="N333" s="1315" t="s">
        <v>21</v>
      </c>
      <c r="O333" s="1315">
        <v>0</v>
      </c>
      <c r="P333" s="1316">
        <v>0</v>
      </c>
      <c r="Q333" s="1315"/>
      <c r="R333" s="686"/>
      <c r="S333" s="12">
        <f t="shared" si="20"/>
        <v>1</v>
      </c>
      <c r="T333" s="12" t="str">
        <f t="shared" si="21"/>
        <v/>
      </c>
      <c r="U333" s="12" t="str">
        <f t="shared" si="22"/>
        <v/>
      </c>
      <c r="V333" s="12">
        <f t="shared" si="23"/>
        <v>1</v>
      </c>
    </row>
    <row r="334" spans="1:23" ht="23.25" customHeight="1" x14ac:dyDescent="0.25">
      <c r="A334" s="1313">
        <v>329</v>
      </c>
      <c r="B334" s="1313">
        <v>20926</v>
      </c>
      <c r="C334" s="1313">
        <v>20926</v>
      </c>
      <c r="D334" s="1313" t="s">
        <v>251</v>
      </c>
      <c r="E334" s="1313" t="s">
        <v>22</v>
      </c>
      <c r="F334" s="1313" t="s">
        <v>23</v>
      </c>
      <c r="G334" s="1313" t="s">
        <v>0</v>
      </c>
      <c r="H334" s="1313" t="s">
        <v>24</v>
      </c>
      <c r="I334" s="1313">
        <v>311</v>
      </c>
      <c r="J334" s="1314" t="s">
        <v>1379</v>
      </c>
      <c r="K334" s="1313"/>
      <c r="L334" s="1327">
        <v>0.35523148148148148</v>
      </c>
      <c r="M334" s="1327">
        <v>0</v>
      </c>
      <c r="N334" s="1313" t="s">
        <v>21</v>
      </c>
      <c r="O334" s="1313">
        <v>0</v>
      </c>
      <c r="P334" s="1314">
        <v>0</v>
      </c>
      <c r="Q334" s="1313"/>
      <c r="R334" s="685"/>
      <c r="S334" s="12">
        <f t="shared" si="20"/>
        <v>1</v>
      </c>
      <c r="T334" s="12" t="str">
        <f t="shared" si="21"/>
        <v/>
      </c>
      <c r="U334" s="12" t="str">
        <f t="shared" si="22"/>
        <v/>
      </c>
      <c r="V334" s="12">
        <f t="shared" si="23"/>
        <v>1</v>
      </c>
    </row>
    <row r="335" spans="1:23" ht="23.25" customHeight="1" x14ac:dyDescent="0.25">
      <c r="A335" s="1315">
        <v>330</v>
      </c>
      <c r="B335" s="1315">
        <v>20928</v>
      </c>
      <c r="C335" s="1315">
        <v>20928</v>
      </c>
      <c r="D335" s="1315" t="s">
        <v>237</v>
      </c>
      <c r="E335" s="1315" t="s">
        <v>22</v>
      </c>
      <c r="F335" s="1315" t="s">
        <v>23</v>
      </c>
      <c r="G335" s="1315" t="s">
        <v>0</v>
      </c>
      <c r="H335" s="1315" t="s">
        <v>24</v>
      </c>
      <c r="I335" s="1315">
        <v>314</v>
      </c>
      <c r="J335" s="1316" t="s">
        <v>1379</v>
      </c>
      <c r="K335" s="1315"/>
      <c r="L335" s="1328">
        <v>0.35755787037037035</v>
      </c>
      <c r="M335" s="1328">
        <v>0</v>
      </c>
      <c r="N335" s="1315" t="s">
        <v>21</v>
      </c>
      <c r="O335" s="1315">
        <v>0</v>
      </c>
      <c r="P335" s="1316">
        <v>0</v>
      </c>
      <c r="Q335" s="1315"/>
      <c r="R335" s="686"/>
      <c r="S335" s="12">
        <f t="shared" si="20"/>
        <v>1</v>
      </c>
      <c r="T335" s="12" t="str">
        <f t="shared" si="21"/>
        <v/>
      </c>
      <c r="U335" s="12" t="str">
        <f t="shared" si="22"/>
        <v/>
      </c>
      <c r="V335" s="12">
        <f t="shared" si="23"/>
        <v>1</v>
      </c>
    </row>
    <row r="336" spans="1:23" ht="23.25" customHeight="1" x14ac:dyDescent="0.25">
      <c r="A336" s="1313">
        <v>331</v>
      </c>
      <c r="B336" s="1313">
        <v>20931</v>
      </c>
      <c r="C336" s="1313">
        <v>20931</v>
      </c>
      <c r="D336" s="1313" t="s">
        <v>911</v>
      </c>
      <c r="E336" s="1313" t="s">
        <v>22</v>
      </c>
      <c r="F336" s="1313" t="s">
        <v>23</v>
      </c>
      <c r="G336" s="1313" t="s">
        <v>0</v>
      </c>
      <c r="H336" s="1313" t="s">
        <v>24</v>
      </c>
      <c r="I336" s="1313">
        <v>316</v>
      </c>
      <c r="J336" s="1314" t="s">
        <v>1379</v>
      </c>
      <c r="K336" s="1313"/>
      <c r="L336" s="1327">
        <v>0.34675925925925927</v>
      </c>
      <c r="M336" s="1327">
        <v>0</v>
      </c>
      <c r="N336" s="1313" t="s">
        <v>21</v>
      </c>
      <c r="O336" s="1313">
        <v>0</v>
      </c>
      <c r="P336" s="1314">
        <v>0</v>
      </c>
      <c r="Q336" s="1313"/>
      <c r="R336" s="685"/>
      <c r="S336" s="12">
        <f t="shared" si="20"/>
        <v>1</v>
      </c>
      <c r="T336" s="12" t="str">
        <f t="shared" si="21"/>
        <v/>
      </c>
      <c r="U336" s="12" t="str">
        <f t="shared" si="22"/>
        <v/>
      </c>
      <c r="V336" s="12">
        <f t="shared" si="23"/>
        <v>1</v>
      </c>
    </row>
    <row r="337" spans="1:22" ht="23.25" customHeight="1" x14ac:dyDescent="0.25">
      <c r="A337" s="1315">
        <v>332</v>
      </c>
      <c r="B337" s="1315">
        <v>20932</v>
      </c>
      <c r="C337" s="1315">
        <v>20932</v>
      </c>
      <c r="D337" s="1315" t="s">
        <v>252</v>
      </c>
      <c r="E337" s="1315" t="s">
        <v>73</v>
      </c>
      <c r="F337" s="1315" t="s">
        <v>23</v>
      </c>
      <c r="G337" s="1315" t="s">
        <v>0</v>
      </c>
      <c r="H337" s="1315" t="s">
        <v>58</v>
      </c>
      <c r="I337" s="1315"/>
      <c r="J337" s="1316" t="s">
        <v>1379</v>
      </c>
      <c r="K337" s="1315"/>
      <c r="L337" s="1328">
        <v>0.35388888888888892</v>
      </c>
      <c r="M337" s="1328">
        <v>0</v>
      </c>
      <c r="N337" s="1315" t="s">
        <v>21</v>
      </c>
      <c r="O337" s="1315">
        <v>0</v>
      </c>
      <c r="P337" s="1316">
        <v>0</v>
      </c>
      <c r="Q337" s="1315"/>
      <c r="R337" s="686"/>
      <c r="S337" s="12">
        <f t="shared" si="20"/>
        <v>1</v>
      </c>
      <c r="T337" s="12" t="str">
        <f t="shared" si="21"/>
        <v/>
      </c>
      <c r="U337" s="12" t="str">
        <f t="shared" si="22"/>
        <v/>
      </c>
      <c r="V337" s="12">
        <f t="shared" si="23"/>
        <v>1</v>
      </c>
    </row>
    <row r="338" spans="1:22" ht="23.25" customHeight="1" x14ac:dyDescent="0.25">
      <c r="A338" s="1313">
        <v>333</v>
      </c>
      <c r="B338" s="1313">
        <v>20947</v>
      </c>
      <c r="C338" s="1313">
        <v>20947</v>
      </c>
      <c r="D338" s="1313" t="s">
        <v>245</v>
      </c>
      <c r="E338" s="1313" t="s">
        <v>22</v>
      </c>
      <c r="F338" s="1313" t="s">
        <v>23</v>
      </c>
      <c r="G338" s="1313" t="s">
        <v>0</v>
      </c>
      <c r="H338" s="1313" t="s">
        <v>24</v>
      </c>
      <c r="I338" s="1313">
        <v>316</v>
      </c>
      <c r="J338" s="1314" t="s">
        <v>1379</v>
      </c>
      <c r="K338" s="1313"/>
      <c r="L338" s="1327">
        <v>0.35464120370370367</v>
      </c>
      <c r="M338" s="1327">
        <v>0</v>
      </c>
      <c r="N338" s="1313" t="s">
        <v>21</v>
      </c>
      <c r="O338" s="1313">
        <v>0</v>
      </c>
      <c r="P338" s="1314">
        <v>0</v>
      </c>
      <c r="Q338" s="1313"/>
      <c r="R338" s="685"/>
      <c r="S338" s="12">
        <f t="shared" si="20"/>
        <v>1</v>
      </c>
      <c r="T338" s="12" t="str">
        <f t="shared" si="21"/>
        <v/>
      </c>
      <c r="U338" s="12" t="str">
        <f t="shared" si="22"/>
        <v/>
      </c>
      <c r="V338" s="12">
        <f t="shared" si="23"/>
        <v>1</v>
      </c>
    </row>
    <row r="339" spans="1:22" ht="23.25" customHeight="1" x14ac:dyDescent="0.25">
      <c r="A339" s="1315">
        <v>334</v>
      </c>
      <c r="B339" s="1315">
        <v>20948</v>
      </c>
      <c r="C339" s="1315">
        <v>20948</v>
      </c>
      <c r="D339" s="1315" t="s">
        <v>254</v>
      </c>
      <c r="E339" s="1315" t="s">
        <v>22</v>
      </c>
      <c r="F339" s="1315" t="s">
        <v>23</v>
      </c>
      <c r="G339" s="1315" t="s">
        <v>0</v>
      </c>
      <c r="H339" s="1315" t="s">
        <v>24</v>
      </c>
      <c r="I339" s="1315">
        <v>316</v>
      </c>
      <c r="J339" s="1316" t="s">
        <v>1379</v>
      </c>
      <c r="K339" s="1315"/>
      <c r="L339" s="1328">
        <v>0.35347222222222219</v>
      </c>
      <c r="M339" s="1328">
        <v>0</v>
      </c>
      <c r="N339" s="1315" t="s">
        <v>21</v>
      </c>
      <c r="O339" s="1315">
        <v>0</v>
      </c>
      <c r="P339" s="1316">
        <v>0</v>
      </c>
      <c r="Q339" s="1315"/>
      <c r="R339" s="686"/>
      <c r="S339" s="12">
        <f t="shared" si="20"/>
        <v>1</v>
      </c>
      <c r="T339" s="12" t="str">
        <f t="shared" si="21"/>
        <v/>
      </c>
      <c r="U339" s="12" t="str">
        <f t="shared" si="22"/>
        <v/>
      </c>
      <c r="V339" s="12">
        <f t="shared" si="23"/>
        <v>1</v>
      </c>
    </row>
    <row r="340" spans="1:22" ht="23.25" customHeight="1" x14ac:dyDescent="0.25">
      <c r="A340" s="1313">
        <v>335</v>
      </c>
      <c r="B340" s="1313">
        <v>20949</v>
      </c>
      <c r="C340" s="1313">
        <v>20949</v>
      </c>
      <c r="D340" s="1313" t="s">
        <v>912</v>
      </c>
      <c r="E340" s="1313" t="s">
        <v>22</v>
      </c>
      <c r="F340" s="1313" t="s">
        <v>23</v>
      </c>
      <c r="G340" s="1313" t="s">
        <v>0</v>
      </c>
      <c r="H340" s="1313" t="s">
        <v>24</v>
      </c>
      <c r="I340" s="1313">
        <v>314</v>
      </c>
      <c r="J340" s="1314" t="s">
        <v>1379</v>
      </c>
      <c r="K340" s="1313"/>
      <c r="L340" s="1327">
        <v>0.35241898148148149</v>
      </c>
      <c r="M340" s="1327">
        <v>0</v>
      </c>
      <c r="N340" s="1313" t="s">
        <v>21</v>
      </c>
      <c r="O340" s="1313">
        <v>0</v>
      </c>
      <c r="P340" s="1314">
        <v>0</v>
      </c>
      <c r="Q340" s="1313"/>
      <c r="R340" s="685"/>
      <c r="S340" s="12">
        <f t="shared" si="20"/>
        <v>1</v>
      </c>
      <c r="T340" s="12" t="str">
        <f t="shared" si="21"/>
        <v/>
      </c>
      <c r="U340" s="12" t="str">
        <f t="shared" si="22"/>
        <v/>
      </c>
      <c r="V340" s="12">
        <f t="shared" si="23"/>
        <v>1</v>
      </c>
    </row>
    <row r="341" spans="1:22" ht="23.25" customHeight="1" x14ac:dyDescent="0.25">
      <c r="A341" s="1315">
        <v>336</v>
      </c>
      <c r="B341" s="1315">
        <v>20952</v>
      </c>
      <c r="C341" s="1315">
        <v>20952</v>
      </c>
      <c r="D341" s="1315" t="s">
        <v>913</v>
      </c>
      <c r="E341" s="1315" t="s">
        <v>163</v>
      </c>
      <c r="F341" s="1315" t="s">
        <v>23</v>
      </c>
      <c r="G341" s="1315" t="s">
        <v>0</v>
      </c>
      <c r="H341" s="1315" t="s">
        <v>53</v>
      </c>
      <c r="I341" s="1315"/>
      <c r="J341" s="1316" t="s">
        <v>1379</v>
      </c>
      <c r="K341" s="1315"/>
      <c r="L341" s="1328">
        <v>0.35865740740740742</v>
      </c>
      <c r="M341" s="1328">
        <v>0</v>
      </c>
      <c r="N341" s="1315" t="s">
        <v>260</v>
      </c>
      <c r="O341" s="1315">
        <v>6</v>
      </c>
      <c r="P341" s="1316">
        <v>0</v>
      </c>
      <c r="Q341" s="1315"/>
      <c r="R341" s="686"/>
      <c r="S341" s="12">
        <f t="shared" si="20"/>
        <v>1</v>
      </c>
      <c r="T341" s="12" t="str">
        <f t="shared" si="21"/>
        <v/>
      </c>
      <c r="U341" s="12" t="str">
        <f t="shared" si="22"/>
        <v/>
      </c>
      <c r="V341" s="12">
        <f t="shared" si="23"/>
        <v>1</v>
      </c>
    </row>
    <row r="342" spans="1:22" ht="23.25" customHeight="1" x14ac:dyDescent="0.25">
      <c r="A342" s="1313">
        <v>337</v>
      </c>
      <c r="B342" s="1313">
        <v>20953</v>
      </c>
      <c r="C342" s="1313">
        <v>20953</v>
      </c>
      <c r="D342" s="1313" t="s">
        <v>914</v>
      </c>
      <c r="E342" s="1313" t="s">
        <v>244</v>
      </c>
      <c r="F342" s="1313" t="s">
        <v>50</v>
      </c>
      <c r="G342" s="1313" t="s">
        <v>0</v>
      </c>
      <c r="H342" s="1313" t="s">
        <v>58</v>
      </c>
      <c r="I342" s="1313"/>
      <c r="J342" s="1314" t="s">
        <v>1379</v>
      </c>
      <c r="K342" s="1313"/>
      <c r="L342" s="1327">
        <v>0.35266203703703702</v>
      </c>
      <c r="M342" s="1327">
        <v>0</v>
      </c>
      <c r="N342" s="1313" t="s">
        <v>21</v>
      </c>
      <c r="O342" s="1313">
        <v>0</v>
      </c>
      <c r="P342" s="1314">
        <v>0</v>
      </c>
      <c r="Q342" s="1313"/>
      <c r="R342" s="685"/>
      <c r="S342" s="12">
        <f t="shared" si="20"/>
        <v>1</v>
      </c>
      <c r="T342" s="12" t="str">
        <f t="shared" si="21"/>
        <v/>
      </c>
      <c r="U342" s="12" t="str">
        <f t="shared" si="22"/>
        <v/>
      </c>
      <c r="V342" s="12">
        <f t="shared" si="23"/>
        <v>1</v>
      </c>
    </row>
    <row r="343" spans="1:22" ht="23.25" customHeight="1" x14ac:dyDescent="0.25">
      <c r="A343" s="1315">
        <v>338</v>
      </c>
      <c r="B343" s="1315">
        <v>20955</v>
      </c>
      <c r="C343" s="1315">
        <v>20955</v>
      </c>
      <c r="D343" s="1315" t="s">
        <v>256</v>
      </c>
      <c r="E343" s="1315" t="s">
        <v>93</v>
      </c>
      <c r="F343" s="1315" t="s">
        <v>50</v>
      </c>
      <c r="G343" s="1315" t="s">
        <v>0</v>
      </c>
      <c r="H343" s="1315" t="s">
        <v>58</v>
      </c>
      <c r="I343" s="1315"/>
      <c r="J343" s="1316" t="s">
        <v>1379</v>
      </c>
      <c r="K343" s="1315"/>
      <c r="L343" s="1328">
        <v>0.35585648148148147</v>
      </c>
      <c r="M343" s="1328">
        <v>0</v>
      </c>
      <c r="N343" s="1315" t="s">
        <v>21</v>
      </c>
      <c r="O343" s="1315">
        <v>0</v>
      </c>
      <c r="P343" s="1316">
        <v>0</v>
      </c>
      <c r="Q343" s="1315"/>
      <c r="R343" s="686"/>
      <c r="S343" s="12">
        <f t="shared" si="20"/>
        <v>1</v>
      </c>
      <c r="T343" s="12" t="str">
        <f t="shared" si="21"/>
        <v/>
      </c>
      <c r="U343" s="12" t="str">
        <f t="shared" si="22"/>
        <v/>
      </c>
      <c r="V343" s="12">
        <f t="shared" si="23"/>
        <v>1</v>
      </c>
    </row>
    <row r="344" spans="1:22" ht="23.25" customHeight="1" x14ac:dyDescent="0.25">
      <c r="A344" s="1313">
        <v>339</v>
      </c>
      <c r="B344" s="1313">
        <v>20990</v>
      </c>
      <c r="C344" s="1313">
        <v>20990</v>
      </c>
      <c r="D344" s="1313" t="s">
        <v>915</v>
      </c>
      <c r="E344" s="1313" t="s">
        <v>250</v>
      </c>
      <c r="F344" s="1313" t="s">
        <v>23</v>
      </c>
      <c r="G344" s="1313" t="s">
        <v>0</v>
      </c>
      <c r="H344" s="1313" t="s">
        <v>24</v>
      </c>
      <c r="I344" s="1313">
        <v>309</v>
      </c>
      <c r="J344" s="1314" t="s">
        <v>1379</v>
      </c>
      <c r="K344" s="1313"/>
      <c r="L344" s="1327">
        <v>0.35120370370370368</v>
      </c>
      <c r="M344" s="1327">
        <v>0</v>
      </c>
      <c r="N344" s="1313" t="s">
        <v>21</v>
      </c>
      <c r="O344" s="1313">
        <v>0</v>
      </c>
      <c r="P344" s="1314">
        <v>0</v>
      </c>
      <c r="Q344" s="1313"/>
      <c r="R344" s="685"/>
      <c r="S344" s="12">
        <f t="shared" si="20"/>
        <v>1</v>
      </c>
      <c r="T344" s="12" t="str">
        <f t="shared" si="21"/>
        <v/>
      </c>
      <c r="U344" s="12" t="str">
        <f t="shared" si="22"/>
        <v/>
      </c>
      <c r="V344" s="12">
        <f t="shared" si="23"/>
        <v>1</v>
      </c>
    </row>
    <row r="345" spans="1:22" ht="23.25" customHeight="1" x14ac:dyDescent="0.25">
      <c r="A345" s="1315">
        <v>340</v>
      </c>
      <c r="B345" s="1315">
        <v>21002</v>
      </c>
      <c r="C345" s="1315">
        <v>21002</v>
      </c>
      <c r="D345" s="1315" t="s">
        <v>257</v>
      </c>
      <c r="E345" s="1315" t="s">
        <v>258</v>
      </c>
      <c r="F345" s="1315" t="s">
        <v>23</v>
      </c>
      <c r="G345" s="1315" t="s">
        <v>0</v>
      </c>
      <c r="H345" s="1315" t="s">
        <v>58</v>
      </c>
      <c r="I345" s="1315" t="s">
        <v>21</v>
      </c>
      <c r="J345" s="1316" t="s">
        <v>1379</v>
      </c>
      <c r="K345" s="1315"/>
      <c r="L345" s="1328">
        <v>0.35446759259259258</v>
      </c>
      <c r="M345" s="1328">
        <v>0</v>
      </c>
      <c r="N345" s="1315" t="s">
        <v>21</v>
      </c>
      <c r="O345" s="1315">
        <v>0</v>
      </c>
      <c r="P345" s="1316">
        <v>0</v>
      </c>
      <c r="Q345" s="1315"/>
      <c r="R345" s="686"/>
      <c r="S345" s="12">
        <f t="shared" si="20"/>
        <v>1</v>
      </c>
      <c r="T345" s="12" t="str">
        <f t="shared" si="21"/>
        <v/>
      </c>
      <c r="U345" s="12" t="str">
        <f t="shared" si="22"/>
        <v/>
      </c>
      <c r="V345" s="12">
        <f t="shared" si="23"/>
        <v>1</v>
      </c>
    </row>
    <row r="346" spans="1:22" ht="23.25" customHeight="1" x14ac:dyDescent="0.25">
      <c r="A346" s="1313">
        <v>341</v>
      </c>
      <c r="B346" s="1313">
        <v>21006</v>
      </c>
      <c r="C346" s="1313">
        <v>21006</v>
      </c>
      <c r="D346" s="1313" t="s">
        <v>259</v>
      </c>
      <c r="E346" s="1313" t="s">
        <v>22</v>
      </c>
      <c r="F346" s="1313" t="s">
        <v>23</v>
      </c>
      <c r="G346" s="1313" t="s">
        <v>0</v>
      </c>
      <c r="H346" s="1313" t="s">
        <v>24</v>
      </c>
      <c r="I346" s="1313">
        <v>314</v>
      </c>
      <c r="J346" s="1314" t="s">
        <v>1379</v>
      </c>
      <c r="K346" s="1313"/>
      <c r="L346" s="1327">
        <v>0.35518518518518521</v>
      </c>
      <c r="M346" s="1327">
        <v>0</v>
      </c>
      <c r="N346" s="1313" t="s">
        <v>21</v>
      </c>
      <c r="O346" s="1313">
        <v>0</v>
      </c>
      <c r="P346" s="1314">
        <v>0</v>
      </c>
      <c r="Q346" s="1313"/>
      <c r="R346" s="685"/>
      <c r="S346" s="12">
        <f t="shared" si="20"/>
        <v>1</v>
      </c>
      <c r="T346" s="12" t="str">
        <f t="shared" si="21"/>
        <v/>
      </c>
      <c r="U346" s="12" t="str">
        <f t="shared" si="22"/>
        <v/>
      </c>
      <c r="V346" s="12">
        <f t="shared" si="23"/>
        <v>1</v>
      </c>
    </row>
    <row r="347" spans="1:22" ht="23.25" customHeight="1" x14ac:dyDescent="0.25">
      <c r="A347" s="1315">
        <v>342</v>
      </c>
      <c r="B347" s="1315">
        <v>21025</v>
      </c>
      <c r="C347" s="1315">
        <v>21025</v>
      </c>
      <c r="D347" s="1315" t="s">
        <v>180</v>
      </c>
      <c r="E347" s="1315" t="s">
        <v>22</v>
      </c>
      <c r="F347" s="1315" t="s">
        <v>23</v>
      </c>
      <c r="G347" s="1315" t="s">
        <v>0</v>
      </c>
      <c r="H347" s="1315" t="s">
        <v>24</v>
      </c>
      <c r="I347" s="1315">
        <v>316</v>
      </c>
      <c r="J347" s="1316" t="s">
        <v>1379</v>
      </c>
      <c r="K347" s="1315"/>
      <c r="L347" s="1328">
        <v>0.35016203703703702</v>
      </c>
      <c r="M347" s="1328">
        <v>0</v>
      </c>
      <c r="N347" s="1315" t="s">
        <v>21</v>
      </c>
      <c r="O347" s="1315">
        <v>0</v>
      </c>
      <c r="P347" s="1316">
        <v>0</v>
      </c>
      <c r="Q347" s="1315"/>
      <c r="R347" s="686"/>
      <c r="S347" s="12">
        <f t="shared" si="20"/>
        <v>1</v>
      </c>
      <c r="T347" s="12" t="str">
        <f t="shared" si="21"/>
        <v/>
      </c>
      <c r="U347" s="12" t="str">
        <f t="shared" si="22"/>
        <v/>
      </c>
      <c r="V347" s="12">
        <f t="shared" si="23"/>
        <v>1</v>
      </c>
    </row>
    <row r="348" spans="1:22" ht="23.25" customHeight="1" x14ac:dyDescent="0.25">
      <c r="A348" s="1313">
        <v>343</v>
      </c>
      <c r="B348" s="1313">
        <v>21027</v>
      </c>
      <c r="C348" s="1313">
        <v>21027</v>
      </c>
      <c r="D348" s="1313" t="s">
        <v>916</v>
      </c>
      <c r="E348" s="1313" t="s">
        <v>22</v>
      </c>
      <c r="F348" s="1313" t="s">
        <v>23</v>
      </c>
      <c r="G348" s="1313" t="s">
        <v>0</v>
      </c>
      <c r="H348" s="1313" t="s">
        <v>24</v>
      </c>
      <c r="I348" s="1313">
        <v>313</v>
      </c>
      <c r="J348" s="1314" t="s">
        <v>1379</v>
      </c>
      <c r="K348" s="1313"/>
      <c r="L348" s="1327">
        <v>0.34893518518518518</v>
      </c>
      <c r="M348" s="1327">
        <v>0</v>
      </c>
      <c r="N348" s="1313" t="s">
        <v>21</v>
      </c>
      <c r="O348" s="1313">
        <v>0</v>
      </c>
      <c r="P348" s="1314">
        <v>0</v>
      </c>
      <c r="Q348" s="1313"/>
      <c r="R348" s="685"/>
      <c r="S348" s="12">
        <f t="shared" si="20"/>
        <v>1</v>
      </c>
      <c r="T348" s="12" t="str">
        <f t="shared" si="21"/>
        <v/>
      </c>
      <c r="U348" s="12" t="str">
        <f t="shared" si="22"/>
        <v/>
      </c>
      <c r="V348" s="12">
        <f t="shared" si="23"/>
        <v>1</v>
      </c>
    </row>
    <row r="349" spans="1:22" ht="23.25" customHeight="1" x14ac:dyDescent="0.25">
      <c r="A349" s="1315">
        <v>344</v>
      </c>
      <c r="B349" s="1315">
        <v>21031</v>
      </c>
      <c r="C349" s="1315">
        <v>21031</v>
      </c>
      <c r="D349" s="1315" t="s">
        <v>917</v>
      </c>
      <c r="E349" s="1315" t="s">
        <v>163</v>
      </c>
      <c r="F349" s="1315" t="s">
        <v>23</v>
      </c>
      <c r="G349" s="1315" t="s">
        <v>0</v>
      </c>
      <c r="H349" s="1315" t="s">
        <v>53</v>
      </c>
      <c r="I349" s="1315"/>
      <c r="J349" s="1316" t="s">
        <v>1379</v>
      </c>
      <c r="K349" s="1315"/>
      <c r="L349" s="1328">
        <v>0.3446643518518519</v>
      </c>
      <c r="M349" s="1328">
        <v>0</v>
      </c>
      <c r="N349" s="1315" t="s">
        <v>21</v>
      </c>
      <c r="O349" s="1315">
        <v>0</v>
      </c>
      <c r="P349" s="1316">
        <v>0</v>
      </c>
      <c r="Q349" s="1315"/>
      <c r="R349" s="686"/>
      <c r="S349" s="12">
        <f t="shared" si="20"/>
        <v>1</v>
      </c>
      <c r="T349" s="12" t="str">
        <f t="shared" si="21"/>
        <v/>
      </c>
      <c r="U349" s="12" t="str">
        <f t="shared" si="22"/>
        <v/>
      </c>
      <c r="V349" s="12">
        <f t="shared" si="23"/>
        <v>1</v>
      </c>
    </row>
    <row r="350" spans="1:22" ht="23.25" customHeight="1" x14ac:dyDescent="0.25">
      <c r="A350" s="1313">
        <v>345</v>
      </c>
      <c r="B350" s="1313">
        <v>21048</v>
      </c>
      <c r="C350" s="1313">
        <v>21048</v>
      </c>
      <c r="D350" s="1313" t="s">
        <v>918</v>
      </c>
      <c r="E350" s="1313" t="s">
        <v>73</v>
      </c>
      <c r="F350" s="1313" t="s">
        <v>23</v>
      </c>
      <c r="G350" s="1313" t="s">
        <v>0</v>
      </c>
      <c r="H350" s="1313" t="s">
        <v>58</v>
      </c>
      <c r="I350" s="1313"/>
      <c r="J350" s="1314" t="s">
        <v>1379</v>
      </c>
      <c r="K350" s="1313"/>
      <c r="L350" s="1327">
        <v>0</v>
      </c>
      <c r="M350" s="1327">
        <v>0</v>
      </c>
      <c r="N350" s="1313" t="s">
        <v>673</v>
      </c>
      <c r="O350" s="1313">
        <v>0</v>
      </c>
      <c r="P350" s="1314">
        <v>0</v>
      </c>
      <c r="Q350" s="1313"/>
      <c r="R350" s="685"/>
      <c r="S350" s="12">
        <f t="shared" si="20"/>
        <v>1</v>
      </c>
      <c r="T350" s="12" t="str">
        <f t="shared" si="21"/>
        <v/>
      </c>
      <c r="U350" s="12" t="str">
        <f t="shared" si="22"/>
        <v/>
      </c>
      <c r="V350" s="12">
        <f t="shared" si="23"/>
        <v>1</v>
      </c>
    </row>
    <row r="351" spans="1:22" ht="23.25" customHeight="1" x14ac:dyDescent="0.25">
      <c r="A351" s="1315">
        <v>346</v>
      </c>
      <c r="B351" s="1315">
        <v>21050</v>
      </c>
      <c r="C351" s="1315">
        <v>21050</v>
      </c>
      <c r="D351" s="1315" t="s">
        <v>919</v>
      </c>
      <c r="E351" s="1315" t="s">
        <v>95</v>
      </c>
      <c r="F351" s="1315" t="s">
        <v>23</v>
      </c>
      <c r="G351" s="1315" t="s">
        <v>0</v>
      </c>
      <c r="H351" s="1315" t="s">
        <v>58</v>
      </c>
      <c r="I351" s="1315" t="s">
        <v>21</v>
      </c>
      <c r="J351" s="1316" t="s">
        <v>1379</v>
      </c>
      <c r="K351" s="1315"/>
      <c r="L351" s="1328">
        <v>0</v>
      </c>
      <c r="M351" s="1328">
        <v>0</v>
      </c>
      <c r="N351" s="1315" t="s">
        <v>25</v>
      </c>
      <c r="O351" s="1315">
        <v>0</v>
      </c>
      <c r="P351" s="1316">
        <v>0</v>
      </c>
      <c r="Q351" s="1315"/>
      <c r="R351" s="686"/>
      <c r="S351" s="12" t="str">
        <f t="shared" si="20"/>
        <v/>
      </c>
      <c r="T351" s="12">
        <f t="shared" si="21"/>
        <v>1</v>
      </c>
      <c r="U351" s="12" t="str">
        <f t="shared" si="22"/>
        <v/>
      </c>
      <c r="V351" s="12">
        <f t="shared" si="23"/>
        <v>1</v>
      </c>
    </row>
    <row r="352" spans="1:22" ht="23.25" customHeight="1" x14ac:dyDescent="0.25">
      <c r="A352" s="1313">
        <v>347</v>
      </c>
      <c r="B352" s="1313">
        <v>21054</v>
      </c>
      <c r="C352" s="1313">
        <v>21054</v>
      </c>
      <c r="D352" s="1313" t="s">
        <v>190</v>
      </c>
      <c r="E352" s="1313" t="s">
        <v>73</v>
      </c>
      <c r="F352" s="1313" t="s">
        <v>23</v>
      </c>
      <c r="G352" s="1313" t="s">
        <v>0</v>
      </c>
      <c r="H352" s="1313" t="s">
        <v>58</v>
      </c>
      <c r="I352" s="1313"/>
      <c r="J352" s="1314" t="s">
        <v>1379</v>
      </c>
      <c r="K352" s="1313"/>
      <c r="L352" s="1327">
        <v>0.35650462962962964</v>
      </c>
      <c r="M352" s="1327">
        <v>0</v>
      </c>
      <c r="N352" s="1313" t="s">
        <v>21</v>
      </c>
      <c r="O352" s="1313">
        <v>0</v>
      </c>
      <c r="P352" s="1314">
        <v>0</v>
      </c>
      <c r="Q352" s="1313"/>
      <c r="R352" s="685"/>
      <c r="S352" s="12">
        <f t="shared" si="20"/>
        <v>1</v>
      </c>
      <c r="T352" s="12" t="str">
        <f t="shared" si="21"/>
        <v/>
      </c>
      <c r="U352" s="12" t="str">
        <f t="shared" si="22"/>
        <v/>
      </c>
      <c r="V352" s="12">
        <f t="shared" si="23"/>
        <v>1</v>
      </c>
    </row>
    <row r="353" spans="1:22" ht="23.25" customHeight="1" x14ac:dyDescent="0.25">
      <c r="A353" s="1315">
        <v>348</v>
      </c>
      <c r="B353" s="1315">
        <v>21086</v>
      </c>
      <c r="C353" s="1315">
        <v>21086</v>
      </c>
      <c r="D353" s="1315" t="s">
        <v>920</v>
      </c>
      <c r="E353" s="1315" t="s">
        <v>65</v>
      </c>
      <c r="F353" s="1315" t="s">
        <v>23</v>
      </c>
      <c r="G353" s="1315" t="s">
        <v>0</v>
      </c>
      <c r="H353" s="1315" t="s">
        <v>58</v>
      </c>
      <c r="I353" s="1315" t="s">
        <v>21</v>
      </c>
      <c r="J353" s="1316" t="s">
        <v>1379</v>
      </c>
      <c r="K353" s="1315"/>
      <c r="L353" s="1328">
        <v>0.34703703703703703</v>
      </c>
      <c r="M353" s="1328">
        <v>0</v>
      </c>
      <c r="N353" s="1315" t="s">
        <v>21</v>
      </c>
      <c r="O353" s="1315">
        <v>0</v>
      </c>
      <c r="P353" s="1316">
        <v>0</v>
      </c>
      <c r="Q353" s="1315"/>
      <c r="R353" s="686"/>
      <c r="S353" s="12">
        <f t="shared" si="20"/>
        <v>1</v>
      </c>
      <c r="T353" s="12" t="str">
        <f t="shared" si="21"/>
        <v/>
      </c>
      <c r="U353" s="12" t="str">
        <f t="shared" si="22"/>
        <v/>
      </c>
      <c r="V353" s="12">
        <f t="shared" si="23"/>
        <v>1</v>
      </c>
    </row>
    <row r="354" spans="1:22" ht="23.25" customHeight="1" x14ac:dyDescent="0.25">
      <c r="A354" s="1313">
        <v>349</v>
      </c>
      <c r="B354" s="1313">
        <v>21250</v>
      </c>
      <c r="C354" s="1313">
        <v>21250</v>
      </c>
      <c r="D354" s="1313" t="s">
        <v>262</v>
      </c>
      <c r="E354" s="1313" t="s">
        <v>73</v>
      </c>
      <c r="F354" s="1313" t="s">
        <v>23</v>
      </c>
      <c r="G354" s="1313" t="s">
        <v>0</v>
      </c>
      <c r="H354" s="1313" t="s">
        <v>58</v>
      </c>
      <c r="I354" s="1313"/>
      <c r="J354" s="1314" t="s">
        <v>1379</v>
      </c>
      <c r="K354" s="1313"/>
      <c r="L354" s="1327">
        <v>0.35348379629629628</v>
      </c>
      <c r="M354" s="1327">
        <v>0</v>
      </c>
      <c r="N354" s="1313" t="s">
        <v>21</v>
      </c>
      <c r="O354" s="1313">
        <v>0</v>
      </c>
      <c r="P354" s="1314">
        <v>0</v>
      </c>
      <c r="Q354" s="1313"/>
      <c r="R354" s="685"/>
      <c r="S354" s="12">
        <f t="shared" si="20"/>
        <v>1</v>
      </c>
      <c r="T354" s="12" t="str">
        <f t="shared" si="21"/>
        <v/>
      </c>
      <c r="U354" s="12" t="str">
        <f t="shared" si="22"/>
        <v/>
      </c>
      <c r="V354" s="12">
        <f t="shared" si="23"/>
        <v>1</v>
      </c>
    </row>
    <row r="355" spans="1:22" ht="23.25" customHeight="1" x14ac:dyDescent="0.25">
      <c r="A355" s="1315">
        <v>350</v>
      </c>
      <c r="B355" s="1315">
        <v>21273</v>
      </c>
      <c r="C355" s="1315">
        <v>21273</v>
      </c>
      <c r="D355" s="1315" t="s">
        <v>264</v>
      </c>
      <c r="E355" s="1315" t="s">
        <v>72</v>
      </c>
      <c r="F355" s="1315" t="s">
        <v>23</v>
      </c>
      <c r="G355" s="1315" t="s">
        <v>0</v>
      </c>
      <c r="H355" s="1315" t="s">
        <v>24</v>
      </c>
      <c r="I355" s="1315">
        <v>314</v>
      </c>
      <c r="J355" s="1316" t="s">
        <v>1379</v>
      </c>
      <c r="K355" s="1315"/>
      <c r="L355" s="1328">
        <v>0.3508680555555555</v>
      </c>
      <c r="M355" s="1328">
        <v>0</v>
      </c>
      <c r="N355" s="1315" t="s">
        <v>21</v>
      </c>
      <c r="O355" s="1315">
        <v>0</v>
      </c>
      <c r="P355" s="1316">
        <v>0</v>
      </c>
      <c r="Q355" s="1315"/>
      <c r="R355" s="686"/>
      <c r="S355" s="12">
        <f t="shared" si="20"/>
        <v>1</v>
      </c>
      <c r="T355" s="12" t="str">
        <f t="shared" si="21"/>
        <v/>
      </c>
      <c r="U355" s="12" t="str">
        <f t="shared" si="22"/>
        <v/>
      </c>
      <c r="V355" s="12">
        <f t="shared" si="23"/>
        <v>1</v>
      </c>
    </row>
    <row r="356" spans="1:22" ht="23.25" customHeight="1" x14ac:dyDescent="0.25">
      <c r="A356" s="1313">
        <v>351</v>
      </c>
      <c r="B356" s="1313">
        <v>21296</v>
      </c>
      <c r="C356" s="1313">
        <v>21296</v>
      </c>
      <c r="D356" s="1313" t="s">
        <v>265</v>
      </c>
      <c r="E356" s="1313" t="s">
        <v>73</v>
      </c>
      <c r="F356" s="1313" t="s">
        <v>23</v>
      </c>
      <c r="G356" s="1313" t="s">
        <v>0</v>
      </c>
      <c r="H356" s="1313" t="s">
        <v>24</v>
      </c>
      <c r="I356" s="1313">
        <v>313</v>
      </c>
      <c r="J356" s="1314" t="s">
        <v>1379</v>
      </c>
      <c r="K356" s="1313"/>
      <c r="L356" s="1327">
        <v>0.34905092592592596</v>
      </c>
      <c r="M356" s="1327">
        <v>0</v>
      </c>
      <c r="N356" s="1313" t="s">
        <v>21</v>
      </c>
      <c r="O356" s="1313">
        <v>0</v>
      </c>
      <c r="P356" s="1314">
        <v>0</v>
      </c>
      <c r="Q356" s="1313"/>
      <c r="R356" s="685"/>
      <c r="S356" s="12">
        <f t="shared" si="20"/>
        <v>1</v>
      </c>
      <c r="T356" s="12" t="str">
        <f t="shared" si="21"/>
        <v/>
      </c>
      <c r="U356" s="12" t="str">
        <f t="shared" si="22"/>
        <v/>
      </c>
      <c r="V356" s="12">
        <f t="shared" si="23"/>
        <v>1</v>
      </c>
    </row>
    <row r="357" spans="1:22" ht="23.25" customHeight="1" x14ac:dyDescent="0.25">
      <c r="A357" s="1315">
        <v>352</v>
      </c>
      <c r="B357" s="1315">
        <v>21298</v>
      </c>
      <c r="C357" s="1315">
        <v>21298</v>
      </c>
      <c r="D357" s="1315" t="s">
        <v>299</v>
      </c>
      <c r="E357" s="1315" t="s">
        <v>73</v>
      </c>
      <c r="F357" s="1315" t="s">
        <v>23</v>
      </c>
      <c r="G357" s="1315" t="s">
        <v>0</v>
      </c>
      <c r="H357" s="1315" t="s">
        <v>24</v>
      </c>
      <c r="I357" s="1315">
        <v>314</v>
      </c>
      <c r="J357" s="1316" t="s">
        <v>1379</v>
      </c>
      <c r="K357" s="1315"/>
      <c r="L357" s="1328">
        <v>0.34812500000000002</v>
      </c>
      <c r="M357" s="1328">
        <v>0</v>
      </c>
      <c r="N357" s="1315" t="s">
        <v>21</v>
      </c>
      <c r="O357" s="1315">
        <v>0</v>
      </c>
      <c r="P357" s="1316">
        <v>0</v>
      </c>
      <c r="Q357" s="1315"/>
      <c r="R357" s="686"/>
      <c r="S357" s="12">
        <f t="shared" si="20"/>
        <v>1</v>
      </c>
      <c r="T357" s="12" t="str">
        <f t="shared" si="21"/>
        <v/>
      </c>
      <c r="U357" s="12" t="str">
        <f t="shared" si="22"/>
        <v/>
      </c>
      <c r="V357" s="12">
        <f t="shared" si="23"/>
        <v>1</v>
      </c>
    </row>
    <row r="358" spans="1:22" ht="23.25" customHeight="1" x14ac:dyDescent="0.25">
      <c r="A358" s="1313">
        <v>353</v>
      </c>
      <c r="B358" s="1313">
        <v>21301</v>
      </c>
      <c r="C358" s="1313">
        <v>21301</v>
      </c>
      <c r="D358" s="1313" t="s">
        <v>266</v>
      </c>
      <c r="E358" s="1313" t="s">
        <v>22</v>
      </c>
      <c r="F358" s="1313" t="s">
        <v>23</v>
      </c>
      <c r="G358" s="1313" t="s">
        <v>0</v>
      </c>
      <c r="H358" s="1313" t="s">
        <v>24</v>
      </c>
      <c r="I358" s="1313">
        <v>312</v>
      </c>
      <c r="J358" s="1314" t="s">
        <v>1379</v>
      </c>
      <c r="K358" s="1313"/>
      <c r="L358" s="1327">
        <v>0.34700231481481486</v>
      </c>
      <c r="M358" s="1327">
        <v>0</v>
      </c>
      <c r="N358" s="1313" t="s">
        <v>21</v>
      </c>
      <c r="O358" s="1313">
        <v>0</v>
      </c>
      <c r="P358" s="1314">
        <v>0</v>
      </c>
      <c r="Q358" s="1313"/>
      <c r="R358" s="685"/>
      <c r="S358" s="12">
        <f t="shared" si="20"/>
        <v>1</v>
      </c>
      <c r="T358" s="12" t="str">
        <f t="shared" si="21"/>
        <v/>
      </c>
      <c r="U358" s="12" t="str">
        <f t="shared" si="22"/>
        <v/>
      </c>
      <c r="V358" s="12">
        <f t="shared" si="23"/>
        <v>1</v>
      </c>
    </row>
    <row r="359" spans="1:22" ht="23.25" customHeight="1" x14ac:dyDescent="0.25">
      <c r="A359" s="1315">
        <v>354</v>
      </c>
      <c r="B359" s="1315">
        <v>21306</v>
      </c>
      <c r="C359" s="1315">
        <v>21306</v>
      </c>
      <c r="D359" s="1315" t="s">
        <v>267</v>
      </c>
      <c r="E359" s="1315" t="s">
        <v>73</v>
      </c>
      <c r="F359" s="1315" t="s">
        <v>23</v>
      </c>
      <c r="G359" s="1315" t="s">
        <v>0</v>
      </c>
      <c r="H359" s="1315" t="s">
        <v>24</v>
      </c>
      <c r="I359" s="1315">
        <v>314</v>
      </c>
      <c r="J359" s="1316" t="s">
        <v>1379</v>
      </c>
      <c r="K359" s="1315"/>
      <c r="L359" s="1328">
        <v>0.3527777777777778</v>
      </c>
      <c r="M359" s="1328">
        <v>0</v>
      </c>
      <c r="N359" s="1315" t="s">
        <v>21</v>
      </c>
      <c r="O359" s="1315">
        <v>0</v>
      </c>
      <c r="P359" s="1316">
        <v>0</v>
      </c>
      <c r="Q359" s="1315"/>
      <c r="R359" s="686"/>
      <c r="S359" s="12">
        <f t="shared" si="20"/>
        <v>1</v>
      </c>
      <c r="T359" s="12" t="str">
        <f t="shared" si="21"/>
        <v/>
      </c>
      <c r="U359" s="12" t="str">
        <f t="shared" si="22"/>
        <v/>
      </c>
      <c r="V359" s="12">
        <f t="shared" si="23"/>
        <v>1</v>
      </c>
    </row>
    <row r="360" spans="1:22" ht="23.25" customHeight="1" x14ac:dyDescent="0.25">
      <c r="A360" s="1313">
        <v>355</v>
      </c>
      <c r="B360" s="1313">
        <v>21308</v>
      </c>
      <c r="C360" s="1313">
        <v>21308</v>
      </c>
      <c r="D360" s="1313" t="s">
        <v>228</v>
      </c>
      <c r="E360" s="1313" t="s">
        <v>73</v>
      </c>
      <c r="F360" s="1313" t="s">
        <v>23</v>
      </c>
      <c r="G360" s="1313" t="s">
        <v>0</v>
      </c>
      <c r="H360" s="1313" t="s">
        <v>24</v>
      </c>
      <c r="I360" s="1313">
        <v>314</v>
      </c>
      <c r="J360" s="1314" t="s">
        <v>1379</v>
      </c>
      <c r="K360" s="1313"/>
      <c r="L360" s="1327">
        <v>0.3475347222222222</v>
      </c>
      <c r="M360" s="1327">
        <v>0</v>
      </c>
      <c r="N360" s="1313" t="s">
        <v>21</v>
      </c>
      <c r="O360" s="1313">
        <v>0</v>
      </c>
      <c r="P360" s="1314">
        <v>0</v>
      </c>
      <c r="Q360" s="1313"/>
      <c r="R360" s="685"/>
      <c r="S360" s="12">
        <f t="shared" si="20"/>
        <v>1</v>
      </c>
      <c r="T360" s="12" t="str">
        <f t="shared" si="21"/>
        <v/>
      </c>
      <c r="U360" s="12" t="str">
        <f t="shared" si="22"/>
        <v/>
      </c>
      <c r="V360" s="12">
        <f t="shared" si="23"/>
        <v>1</v>
      </c>
    </row>
    <row r="361" spans="1:22" ht="23.25" customHeight="1" x14ac:dyDescent="0.25">
      <c r="A361" s="1315">
        <v>356</v>
      </c>
      <c r="B361" s="1315">
        <v>21311</v>
      </c>
      <c r="C361" s="1315">
        <v>21311</v>
      </c>
      <c r="D361" s="1315" t="s">
        <v>268</v>
      </c>
      <c r="E361" s="1315" t="s">
        <v>22</v>
      </c>
      <c r="F361" s="1315" t="s">
        <v>23</v>
      </c>
      <c r="G361" s="1315" t="s">
        <v>0</v>
      </c>
      <c r="H361" s="1315" t="s">
        <v>24</v>
      </c>
      <c r="I361" s="1315">
        <v>313</v>
      </c>
      <c r="J361" s="1316" t="s">
        <v>1379</v>
      </c>
      <c r="K361" s="1315"/>
      <c r="L361" s="1328">
        <v>0.34857638888888887</v>
      </c>
      <c r="M361" s="1328">
        <v>0</v>
      </c>
      <c r="N361" s="1315" t="s">
        <v>21</v>
      </c>
      <c r="O361" s="1315">
        <v>0</v>
      </c>
      <c r="P361" s="1316">
        <v>0</v>
      </c>
      <c r="Q361" s="1315"/>
      <c r="R361" s="686"/>
      <c r="S361" s="12">
        <f t="shared" si="20"/>
        <v>1</v>
      </c>
      <c r="T361" s="12" t="str">
        <f t="shared" si="21"/>
        <v/>
      </c>
      <c r="U361" s="12" t="str">
        <f t="shared" si="22"/>
        <v/>
      </c>
      <c r="V361" s="12">
        <f t="shared" si="23"/>
        <v>1</v>
      </c>
    </row>
    <row r="362" spans="1:22" ht="23.25" customHeight="1" x14ac:dyDescent="0.25">
      <c r="A362" s="1313">
        <v>357</v>
      </c>
      <c r="B362" s="1313">
        <v>21435</v>
      </c>
      <c r="C362" s="1313">
        <v>21435</v>
      </c>
      <c r="D362" s="1313" t="s">
        <v>269</v>
      </c>
      <c r="E362" s="1313" t="s">
        <v>244</v>
      </c>
      <c r="F362" s="1313" t="s">
        <v>50</v>
      </c>
      <c r="G362" s="1313" t="s">
        <v>0</v>
      </c>
      <c r="H362" s="1313" t="s">
        <v>24</v>
      </c>
      <c r="I362" s="1313">
        <v>314</v>
      </c>
      <c r="J362" s="1314" t="s">
        <v>1379</v>
      </c>
      <c r="K362" s="1313"/>
      <c r="L362" s="1327">
        <v>0.34525462962962966</v>
      </c>
      <c r="M362" s="1327">
        <v>0</v>
      </c>
      <c r="N362" s="1313" t="s">
        <v>21</v>
      </c>
      <c r="O362" s="1313">
        <v>0</v>
      </c>
      <c r="P362" s="1314">
        <v>0</v>
      </c>
      <c r="Q362" s="1313"/>
      <c r="R362" s="685"/>
      <c r="S362" s="12">
        <f t="shared" si="20"/>
        <v>1</v>
      </c>
      <c r="T362" s="12" t="str">
        <f t="shared" si="21"/>
        <v/>
      </c>
      <c r="U362" s="12" t="str">
        <f t="shared" si="22"/>
        <v/>
      </c>
      <c r="V362" s="12">
        <f t="shared" si="23"/>
        <v>1</v>
      </c>
    </row>
    <row r="363" spans="1:22" ht="23.25" customHeight="1" x14ac:dyDescent="0.25">
      <c r="A363" s="1315">
        <v>358</v>
      </c>
      <c r="B363" s="1315">
        <v>21589</v>
      </c>
      <c r="C363" s="1315">
        <v>21589</v>
      </c>
      <c r="D363" s="1315" t="s">
        <v>271</v>
      </c>
      <c r="E363" s="1315" t="s">
        <v>72</v>
      </c>
      <c r="F363" s="1315" t="s">
        <v>23</v>
      </c>
      <c r="G363" s="1315" t="s">
        <v>0</v>
      </c>
      <c r="H363" s="1315" t="s">
        <v>24</v>
      </c>
      <c r="I363" s="1315">
        <v>310</v>
      </c>
      <c r="J363" s="1316" t="s">
        <v>1379</v>
      </c>
      <c r="K363" s="1315"/>
      <c r="L363" s="1328">
        <v>0.36313657407407413</v>
      </c>
      <c r="M363" s="1328">
        <v>0</v>
      </c>
      <c r="N363" s="1315" t="s">
        <v>260</v>
      </c>
      <c r="O363" s="1315">
        <v>12</v>
      </c>
      <c r="P363" s="1316">
        <v>0</v>
      </c>
      <c r="Q363" s="1315"/>
      <c r="R363" s="686"/>
      <c r="S363" s="12">
        <f t="shared" si="20"/>
        <v>1</v>
      </c>
      <c r="T363" s="12" t="str">
        <f t="shared" si="21"/>
        <v/>
      </c>
      <c r="U363" s="12" t="str">
        <f t="shared" si="22"/>
        <v/>
      </c>
      <c r="V363" s="12">
        <f t="shared" si="23"/>
        <v>1</v>
      </c>
    </row>
    <row r="364" spans="1:22" ht="23.25" customHeight="1" x14ac:dyDescent="0.25">
      <c r="A364" s="1313">
        <v>359</v>
      </c>
      <c r="B364" s="1313">
        <v>21590</v>
      </c>
      <c r="C364" s="1313">
        <v>21590</v>
      </c>
      <c r="D364" s="1313" t="s">
        <v>921</v>
      </c>
      <c r="E364" s="1313" t="s">
        <v>72</v>
      </c>
      <c r="F364" s="1313" t="s">
        <v>23</v>
      </c>
      <c r="G364" s="1313" t="s">
        <v>0</v>
      </c>
      <c r="H364" s="1313" t="s">
        <v>24</v>
      </c>
      <c r="I364" s="1313">
        <v>309</v>
      </c>
      <c r="J364" s="1314" t="s">
        <v>1379</v>
      </c>
      <c r="K364" s="1313"/>
      <c r="L364" s="1327">
        <v>0.35224537037037035</v>
      </c>
      <c r="M364" s="1327">
        <v>0</v>
      </c>
      <c r="N364" s="1313" t="s">
        <v>21</v>
      </c>
      <c r="O364" s="1313">
        <v>0</v>
      </c>
      <c r="P364" s="1314">
        <v>0</v>
      </c>
      <c r="Q364" s="1313"/>
      <c r="R364" s="685"/>
      <c r="S364" s="12">
        <f t="shared" si="20"/>
        <v>1</v>
      </c>
      <c r="T364" s="12" t="str">
        <f t="shared" si="21"/>
        <v/>
      </c>
      <c r="U364" s="12" t="str">
        <f t="shared" si="22"/>
        <v/>
      </c>
      <c r="V364" s="12">
        <f t="shared" si="23"/>
        <v>1</v>
      </c>
    </row>
    <row r="365" spans="1:22" ht="23.25" customHeight="1" x14ac:dyDescent="0.25">
      <c r="A365" s="1315">
        <v>360</v>
      </c>
      <c r="B365" s="1315">
        <v>21618</v>
      </c>
      <c r="C365" s="1315">
        <v>21618</v>
      </c>
      <c r="D365" s="1315" t="s">
        <v>922</v>
      </c>
      <c r="E365" s="1315" t="s">
        <v>73</v>
      </c>
      <c r="F365" s="1315" t="s">
        <v>23</v>
      </c>
      <c r="G365" s="1315" t="s">
        <v>0</v>
      </c>
      <c r="H365" s="1315" t="s">
        <v>24</v>
      </c>
      <c r="I365" s="1315">
        <v>314</v>
      </c>
      <c r="J365" s="1316" t="s">
        <v>1379</v>
      </c>
      <c r="K365" s="1315"/>
      <c r="L365" s="1328">
        <v>0.35048611111111111</v>
      </c>
      <c r="M365" s="1328">
        <v>0</v>
      </c>
      <c r="N365" s="1315" t="s">
        <v>21</v>
      </c>
      <c r="O365" s="1315">
        <v>0</v>
      </c>
      <c r="P365" s="1316">
        <v>0</v>
      </c>
      <c r="Q365" s="1315"/>
      <c r="R365" s="686"/>
      <c r="S365" s="12">
        <f t="shared" si="20"/>
        <v>1</v>
      </c>
      <c r="T365" s="12" t="str">
        <f t="shared" si="21"/>
        <v/>
      </c>
      <c r="U365" s="12" t="str">
        <f t="shared" si="22"/>
        <v/>
      </c>
      <c r="V365" s="12">
        <f t="shared" si="23"/>
        <v>1</v>
      </c>
    </row>
    <row r="366" spans="1:22" ht="23.25" customHeight="1" x14ac:dyDescent="0.25">
      <c r="A366" s="1313">
        <v>361</v>
      </c>
      <c r="B366" s="1313">
        <v>21631</v>
      </c>
      <c r="C366" s="1313">
        <v>21631</v>
      </c>
      <c r="D366" s="1313" t="s">
        <v>273</v>
      </c>
      <c r="E366" s="1313" t="s">
        <v>52</v>
      </c>
      <c r="F366" s="1313" t="s">
        <v>23</v>
      </c>
      <c r="G366" s="1313" t="s">
        <v>0</v>
      </c>
      <c r="H366" s="1313" t="s">
        <v>53</v>
      </c>
      <c r="I366" s="1313"/>
      <c r="J366" s="1314" t="s">
        <v>1379</v>
      </c>
      <c r="K366" s="1313"/>
      <c r="L366" s="1327">
        <v>0.3523958333333333</v>
      </c>
      <c r="M366" s="1327">
        <v>0</v>
      </c>
      <c r="N366" s="1313" t="s">
        <v>21</v>
      </c>
      <c r="O366" s="1313">
        <v>0</v>
      </c>
      <c r="P366" s="1314">
        <v>0</v>
      </c>
      <c r="Q366" s="1313"/>
      <c r="R366" s="685"/>
      <c r="S366" s="12">
        <f t="shared" si="20"/>
        <v>1</v>
      </c>
      <c r="T366" s="12" t="str">
        <f t="shared" si="21"/>
        <v/>
      </c>
      <c r="U366" s="12" t="str">
        <f t="shared" si="22"/>
        <v/>
      </c>
      <c r="V366" s="12">
        <f t="shared" si="23"/>
        <v>1</v>
      </c>
    </row>
    <row r="367" spans="1:22" ht="23.25" customHeight="1" x14ac:dyDescent="0.25">
      <c r="A367" s="1315">
        <v>362</v>
      </c>
      <c r="B367" s="1315">
        <v>21638</v>
      </c>
      <c r="C367" s="1315">
        <v>21638</v>
      </c>
      <c r="D367" s="1315" t="s">
        <v>274</v>
      </c>
      <c r="E367" s="1315" t="s">
        <v>73</v>
      </c>
      <c r="F367" s="1315" t="s">
        <v>23</v>
      </c>
      <c r="G367" s="1315" t="s">
        <v>0</v>
      </c>
      <c r="H367" s="1315" t="s">
        <v>24</v>
      </c>
      <c r="I367" s="1315">
        <v>316</v>
      </c>
      <c r="J367" s="1316" t="s">
        <v>1379</v>
      </c>
      <c r="K367" s="1315"/>
      <c r="L367" s="1328">
        <v>0.35327546296296292</v>
      </c>
      <c r="M367" s="1328">
        <v>0</v>
      </c>
      <c r="N367" s="1315" t="s">
        <v>21</v>
      </c>
      <c r="O367" s="1315">
        <v>0</v>
      </c>
      <c r="P367" s="1316">
        <v>0</v>
      </c>
      <c r="Q367" s="1315"/>
      <c r="R367" s="686"/>
      <c r="S367" s="12">
        <f t="shared" si="20"/>
        <v>1</v>
      </c>
      <c r="T367" s="12" t="str">
        <f t="shared" si="21"/>
        <v/>
      </c>
      <c r="U367" s="12" t="str">
        <f t="shared" si="22"/>
        <v/>
      </c>
      <c r="V367" s="12">
        <f t="shared" si="23"/>
        <v>1</v>
      </c>
    </row>
    <row r="368" spans="1:22" ht="23.25" customHeight="1" x14ac:dyDescent="0.25">
      <c r="A368" s="1313">
        <v>363</v>
      </c>
      <c r="B368" s="1313">
        <v>21680</v>
      </c>
      <c r="C368" s="1313">
        <v>21680</v>
      </c>
      <c r="D368" s="1313" t="s">
        <v>923</v>
      </c>
      <c r="E368" s="1313" t="s">
        <v>65</v>
      </c>
      <c r="F368" s="1313" t="s">
        <v>23</v>
      </c>
      <c r="G368" s="1313" t="s">
        <v>0</v>
      </c>
      <c r="H368" s="1313" t="s">
        <v>58</v>
      </c>
      <c r="I368" s="1313"/>
      <c r="J368" s="1314" t="s">
        <v>1379</v>
      </c>
      <c r="K368" s="1313"/>
      <c r="L368" s="1327">
        <v>0.35625000000000001</v>
      </c>
      <c r="M368" s="1327">
        <v>0</v>
      </c>
      <c r="N368" s="1313" t="s">
        <v>21</v>
      </c>
      <c r="O368" s="1313">
        <v>0</v>
      </c>
      <c r="P368" s="1314">
        <v>0</v>
      </c>
      <c r="Q368" s="1313"/>
      <c r="R368" s="685"/>
      <c r="S368" s="12">
        <f t="shared" si="20"/>
        <v>1</v>
      </c>
      <c r="T368" s="12" t="str">
        <f t="shared" si="21"/>
        <v/>
      </c>
      <c r="U368" s="12" t="str">
        <f t="shared" si="22"/>
        <v/>
      </c>
      <c r="V368" s="12">
        <f t="shared" si="23"/>
        <v>1</v>
      </c>
    </row>
    <row r="369" spans="1:22" ht="23.25" customHeight="1" x14ac:dyDescent="0.25">
      <c r="A369" s="1315">
        <v>364</v>
      </c>
      <c r="B369" s="1315">
        <v>21683</v>
      </c>
      <c r="C369" s="1315">
        <v>21683</v>
      </c>
      <c r="D369" s="1315" t="s">
        <v>204</v>
      </c>
      <c r="E369" s="1315" t="s">
        <v>675</v>
      </c>
      <c r="F369" s="1315" t="s">
        <v>23</v>
      </c>
      <c r="G369" s="1315" t="s">
        <v>0</v>
      </c>
      <c r="H369" s="1315" t="s">
        <v>58</v>
      </c>
      <c r="I369" s="1315" t="s">
        <v>21</v>
      </c>
      <c r="J369" s="1316" t="s">
        <v>1379</v>
      </c>
      <c r="K369" s="1315"/>
      <c r="L369" s="1328">
        <v>0</v>
      </c>
      <c r="M369" s="1328">
        <v>0</v>
      </c>
      <c r="N369" s="1315" t="s">
        <v>25</v>
      </c>
      <c r="O369" s="1315">
        <v>0</v>
      </c>
      <c r="P369" s="1316">
        <v>0</v>
      </c>
      <c r="Q369" s="1315"/>
      <c r="R369" s="686"/>
      <c r="S369" s="12" t="str">
        <f t="shared" si="20"/>
        <v/>
      </c>
      <c r="T369" s="12">
        <f t="shared" si="21"/>
        <v>1</v>
      </c>
      <c r="U369" s="12" t="str">
        <f t="shared" si="22"/>
        <v/>
      </c>
      <c r="V369" s="12">
        <f t="shared" si="23"/>
        <v>1</v>
      </c>
    </row>
    <row r="370" spans="1:22" ht="23.25" customHeight="1" x14ac:dyDescent="0.25">
      <c r="A370" s="1313">
        <v>365</v>
      </c>
      <c r="B370" s="1313">
        <v>21684</v>
      </c>
      <c r="C370" s="1313">
        <v>21684</v>
      </c>
      <c r="D370" s="1313" t="s">
        <v>924</v>
      </c>
      <c r="E370" s="1313" t="s">
        <v>22</v>
      </c>
      <c r="F370" s="1313" t="s">
        <v>23</v>
      </c>
      <c r="G370" s="1313" t="s">
        <v>0</v>
      </c>
      <c r="H370" s="1313" t="s">
        <v>24</v>
      </c>
      <c r="I370" s="1313">
        <v>316</v>
      </c>
      <c r="J370" s="1314" t="s">
        <v>1379</v>
      </c>
      <c r="K370" s="1313"/>
      <c r="L370" s="1327">
        <v>0.34939814814814812</v>
      </c>
      <c r="M370" s="1327">
        <v>0</v>
      </c>
      <c r="N370" s="1313" t="s">
        <v>21</v>
      </c>
      <c r="O370" s="1313">
        <v>0</v>
      </c>
      <c r="P370" s="1314">
        <v>0</v>
      </c>
      <c r="Q370" s="1313"/>
      <c r="R370" s="685"/>
      <c r="S370" s="12">
        <f t="shared" si="20"/>
        <v>1</v>
      </c>
      <c r="T370" s="12" t="str">
        <f t="shared" si="21"/>
        <v/>
      </c>
      <c r="U370" s="12" t="str">
        <f t="shared" si="22"/>
        <v/>
      </c>
      <c r="V370" s="12">
        <f t="shared" si="23"/>
        <v>1</v>
      </c>
    </row>
    <row r="371" spans="1:22" ht="23.25" customHeight="1" x14ac:dyDescent="0.25">
      <c r="A371" s="1315">
        <v>366</v>
      </c>
      <c r="B371" s="1315">
        <v>21686</v>
      </c>
      <c r="C371" s="1315">
        <v>21686</v>
      </c>
      <c r="D371" s="1315" t="s">
        <v>901</v>
      </c>
      <c r="E371" s="1315" t="s">
        <v>93</v>
      </c>
      <c r="F371" s="1315" t="s">
        <v>50</v>
      </c>
      <c r="G371" s="1315" t="s">
        <v>0</v>
      </c>
      <c r="H371" s="1315" t="s">
        <v>58</v>
      </c>
      <c r="I371" s="1315"/>
      <c r="J371" s="1316" t="s">
        <v>1379</v>
      </c>
      <c r="K371" s="1315"/>
      <c r="L371" s="1328">
        <v>0</v>
      </c>
      <c r="M371" s="1328">
        <v>0.40790509259259261</v>
      </c>
      <c r="N371" s="1315" t="s">
        <v>21</v>
      </c>
      <c r="O371" s="1315">
        <v>0</v>
      </c>
      <c r="P371" s="1316">
        <v>0</v>
      </c>
      <c r="Q371" s="1315"/>
      <c r="R371" s="686"/>
      <c r="S371" s="12">
        <f t="shared" si="20"/>
        <v>1</v>
      </c>
      <c r="T371" s="12" t="str">
        <f t="shared" si="21"/>
        <v/>
      </c>
      <c r="U371" s="12" t="str">
        <f t="shared" si="22"/>
        <v/>
      </c>
      <c r="V371" s="12">
        <f t="shared" si="23"/>
        <v>1</v>
      </c>
    </row>
    <row r="372" spans="1:22" ht="23.25" customHeight="1" x14ac:dyDescent="0.25">
      <c r="A372" s="1313">
        <v>367</v>
      </c>
      <c r="B372" s="1313">
        <v>21691</v>
      </c>
      <c r="C372" s="1313">
        <v>21691</v>
      </c>
      <c r="D372" s="1313" t="s">
        <v>925</v>
      </c>
      <c r="E372" s="1313" t="s">
        <v>62</v>
      </c>
      <c r="F372" s="1313" t="s">
        <v>50</v>
      </c>
      <c r="G372" s="1313" t="s">
        <v>0</v>
      </c>
      <c r="H372" s="1313" t="s">
        <v>58</v>
      </c>
      <c r="I372" s="1313"/>
      <c r="J372" s="1314" t="s">
        <v>1379</v>
      </c>
      <c r="K372" s="1313"/>
      <c r="L372" s="1327">
        <v>0</v>
      </c>
      <c r="M372" s="1327">
        <v>0</v>
      </c>
      <c r="N372" s="1313" t="s">
        <v>25</v>
      </c>
      <c r="O372" s="1313">
        <v>0</v>
      </c>
      <c r="P372" s="1314">
        <v>0</v>
      </c>
      <c r="Q372" s="1313"/>
      <c r="R372" s="685"/>
      <c r="S372" s="12" t="str">
        <f t="shared" si="20"/>
        <v/>
      </c>
      <c r="T372" s="12">
        <f t="shared" si="21"/>
        <v>1</v>
      </c>
      <c r="U372" s="12" t="str">
        <f t="shared" si="22"/>
        <v/>
      </c>
      <c r="V372" s="12">
        <f t="shared" si="23"/>
        <v>1</v>
      </c>
    </row>
    <row r="373" spans="1:22" ht="23.25" customHeight="1" x14ac:dyDescent="0.25">
      <c r="A373" s="1315">
        <v>368</v>
      </c>
      <c r="B373" s="1315">
        <v>21693</v>
      </c>
      <c r="C373" s="1315">
        <v>21693</v>
      </c>
      <c r="D373" s="1315" t="s">
        <v>275</v>
      </c>
      <c r="E373" s="1315" t="s">
        <v>676</v>
      </c>
      <c r="F373" s="1315" t="s">
        <v>23</v>
      </c>
      <c r="G373" s="1315" t="s">
        <v>0</v>
      </c>
      <c r="H373" s="1315" t="s">
        <v>53</v>
      </c>
      <c r="I373" s="1315"/>
      <c r="J373" s="1316" t="s">
        <v>1379</v>
      </c>
      <c r="K373" s="1315"/>
      <c r="L373" s="1328">
        <v>0.35408564814814819</v>
      </c>
      <c r="M373" s="1328">
        <v>0</v>
      </c>
      <c r="N373" s="1315" t="s">
        <v>21</v>
      </c>
      <c r="O373" s="1315">
        <v>0</v>
      </c>
      <c r="P373" s="1316">
        <v>0</v>
      </c>
      <c r="Q373" s="1315"/>
      <c r="R373" s="686"/>
      <c r="S373" s="12">
        <f t="shared" si="20"/>
        <v>1</v>
      </c>
      <c r="T373" s="12" t="str">
        <f t="shared" si="21"/>
        <v/>
      </c>
      <c r="U373" s="12" t="str">
        <f t="shared" si="22"/>
        <v/>
      </c>
      <c r="V373" s="12">
        <f t="shared" si="23"/>
        <v>1</v>
      </c>
    </row>
    <row r="374" spans="1:22" ht="23.25" customHeight="1" x14ac:dyDescent="0.25">
      <c r="A374" s="1313">
        <v>369</v>
      </c>
      <c r="B374" s="1313">
        <v>21727</v>
      </c>
      <c r="C374" s="1313">
        <v>21727</v>
      </c>
      <c r="D374" s="1313" t="s">
        <v>276</v>
      </c>
      <c r="E374" s="1313" t="s">
        <v>72</v>
      </c>
      <c r="F374" s="1313" t="s">
        <v>23</v>
      </c>
      <c r="G374" s="1313" t="s">
        <v>0</v>
      </c>
      <c r="H374" s="1313" t="s">
        <v>24</v>
      </c>
      <c r="I374" s="1313">
        <v>313</v>
      </c>
      <c r="J374" s="1314" t="s">
        <v>1379</v>
      </c>
      <c r="K374" s="1313"/>
      <c r="L374" s="1327">
        <v>0.34767361111111111</v>
      </c>
      <c r="M374" s="1327">
        <v>0</v>
      </c>
      <c r="N374" s="1313" t="s">
        <v>21</v>
      </c>
      <c r="O374" s="1313">
        <v>0</v>
      </c>
      <c r="P374" s="1314">
        <v>0</v>
      </c>
      <c r="Q374" s="1313"/>
      <c r="R374" s="685"/>
      <c r="S374" s="12">
        <f t="shared" si="20"/>
        <v>1</v>
      </c>
      <c r="T374" s="12" t="str">
        <f t="shared" si="21"/>
        <v/>
      </c>
      <c r="U374" s="12" t="str">
        <f t="shared" si="22"/>
        <v/>
      </c>
      <c r="V374" s="12">
        <f t="shared" si="23"/>
        <v>1</v>
      </c>
    </row>
    <row r="375" spans="1:22" ht="23.25" customHeight="1" x14ac:dyDescent="0.25">
      <c r="A375" s="1315">
        <v>370</v>
      </c>
      <c r="B375" s="1315">
        <v>21732</v>
      </c>
      <c r="C375" s="1315">
        <v>21732</v>
      </c>
      <c r="D375" s="1315" t="s">
        <v>277</v>
      </c>
      <c r="E375" s="1315" t="s">
        <v>22</v>
      </c>
      <c r="F375" s="1315" t="s">
        <v>23</v>
      </c>
      <c r="G375" s="1315" t="s">
        <v>0</v>
      </c>
      <c r="H375" s="1315" t="s">
        <v>24</v>
      </c>
      <c r="I375" s="1315">
        <v>314</v>
      </c>
      <c r="J375" s="1316" t="s">
        <v>1379</v>
      </c>
      <c r="K375" s="1315"/>
      <c r="L375" s="1328">
        <v>0.34637731481481482</v>
      </c>
      <c r="M375" s="1328">
        <v>0</v>
      </c>
      <c r="N375" s="1315" t="s">
        <v>21</v>
      </c>
      <c r="O375" s="1315">
        <v>0</v>
      </c>
      <c r="P375" s="1316">
        <v>0</v>
      </c>
      <c r="Q375" s="1315"/>
      <c r="R375" s="686"/>
      <c r="S375" s="12">
        <f t="shared" si="20"/>
        <v>1</v>
      </c>
      <c r="T375" s="12" t="str">
        <f t="shared" si="21"/>
        <v/>
      </c>
      <c r="U375" s="12" t="str">
        <f t="shared" si="22"/>
        <v/>
      </c>
      <c r="V375" s="12">
        <f t="shared" si="23"/>
        <v>1</v>
      </c>
    </row>
    <row r="376" spans="1:22" ht="23.25" customHeight="1" x14ac:dyDescent="0.25">
      <c r="A376" s="1313">
        <v>371</v>
      </c>
      <c r="B376" s="1313">
        <v>21804</v>
      </c>
      <c r="C376" s="1313">
        <v>21804</v>
      </c>
      <c r="D376" s="1313" t="s">
        <v>280</v>
      </c>
      <c r="E376" s="1313" t="s">
        <v>72</v>
      </c>
      <c r="F376" s="1313" t="s">
        <v>23</v>
      </c>
      <c r="G376" s="1313" t="s">
        <v>0</v>
      </c>
      <c r="H376" s="1313" t="s">
        <v>24</v>
      </c>
      <c r="I376" s="1313">
        <v>316</v>
      </c>
      <c r="J376" s="1314" t="s">
        <v>1379</v>
      </c>
      <c r="K376" s="1313"/>
      <c r="L376" s="1327">
        <v>0.34930555555555554</v>
      </c>
      <c r="M376" s="1327">
        <v>0</v>
      </c>
      <c r="N376" s="1313" t="s">
        <v>21</v>
      </c>
      <c r="O376" s="1313">
        <v>0</v>
      </c>
      <c r="P376" s="1314">
        <v>0</v>
      </c>
      <c r="Q376" s="1313"/>
      <c r="R376" s="685"/>
      <c r="S376" s="12">
        <f t="shared" si="20"/>
        <v>1</v>
      </c>
      <c r="T376" s="12" t="str">
        <f t="shared" si="21"/>
        <v/>
      </c>
      <c r="U376" s="12" t="str">
        <f t="shared" si="22"/>
        <v/>
      </c>
      <c r="V376" s="12">
        <f t="shared" si="23"/>
        <v>1</v>
      </c>
    </row>
    <row r="377" spans="1:22" ht="23.25" customHeight="1" x14ac:dyDescent="0.25">
      <c r="A377" s="1315">
        <v>372</v>
      </c>
      <c r="B377" s="1315">
        <v>21806</v>
      </c>
      <c r="C377" s="1315">
        <v>21806</v>
      </c>
      <c r="D377" s="1315" t="s">
        <v>281</v>
      </c>
      <c r="E377" s="1315" t="s">
        <v>73</v>
      </c>
      <c r="F377" s="1315" t="s">
        <v>23</v>
      </c>
      <c r="G377" s="1315" t="s">
        <v>0</v>
      </c>
      <c r="H377" s="1315" t="s">
        <v>24</v>
      </c>
      <c r="I377" s="1315">
        <v>316</v>
      </c>
      <c r="J377" s="1316" t="s">
        <v>1379</v>
      </c>
      <c r="K377" s="1315"/>
      <c r="L377" s="1328">
        <v>0.34267361111111111</v>
      </c>
      <c r="M377" s="1328">
        <v>0</v>
      </c>
      <c r="N377" s="1315" t="s">
        <v>21</v>
      </c>
      <c r="O377" s="1315">
        <v>0</v>
      </c>
      <c r="P377" s="1316">
        <v>0</v>
      </c>
      <c r="Q377" s="1315"/>
      <c r="R377" s="686"/>
      <c r="S377" s="12">
        <f t="shared" si="20"/>
        <v>1</v>
      </c>
      <c r="T377" s="12" t="str">
        <f t="shared" si="21"/>
        <v/>
      </c>
      <c r="U377" s="12" t="str">
        <f t="shared" si="22"/>
        <v/>
      </c>
      <c r="V377" s="12">
        <f t="shared" si="23"/>
        <v>1</v>
      </c>
    </row>
    <row r="378" spans="1:22" ht="23.25" customHeight="1" x14ac:dyDescent="0.25">
      <c r="A378" s="1313">
        <v>373</v>
      </c>
      <c r="B378" s="1313">
        <v>21808</v>
      </c>
      <c r="C378" s="1313">
        <v>21808</v>
      </c>
      <c r="D378" s="1313" t="s">
        <v>85</v>
      </c>
      <c r="E378" s="1313" t="s">
        <v>73</v>
      </c>
      <c r="F378" s="1313" t="s">
        <v>23</v>
      </c>
      <c r="G378" s="1313" t="s">
        <v>0</v>
      </c>
      <c r="H378" s="1313" t="s">
        <v>24</v>
      </c>
      <c r="I378" s="1313">
        <v>311</v>
      </c>
      <c r="J378" s="1314" t="s">
        <v>1379</v>
      </c>
      <c r="K378" s="1313"/>
      <c r="L378" s="1327">
        <v>0.3406481481481482</v>
      </c>
      <c r="M378" s="1327">
        <v>0</v>
      </c>
      <c r="N378" s="1313" t="s">
        <v>21</v>
      </c>
      <c r="O378" s="1313">
        <v>0</v>
      </c>
      <c r="P378" s="1314">
        <v>0</v>
      </c>
      <c r="Q378" s="1313"/>
      <c r="R378" s="685"/>
      <c r="S378" s="12">
        <f t="shared" si="20"/>
        <v>1</v>
      </c>
      <c r="T378" s="12" t="str">
        <f t="shared" si="21"/>
        <v/>
      </c>
      <c r="U378" s="12" t="str">
        <f t="shared" si="22"/>
        <v/>
      </c>
      <c r="V378" s="12">
        <f t="shared" si="23"/>
        <v>1</v>
      </c>
    </row>
    <row r="379" spans="1:22" ht="23.25" customHeight="1" x14ac:dyDescent="0.25">
      <c r="A379" s="1315">
        <v>374</v>
      </c>
      <c r="B379" s="1315">
        <v>21821</v>
      </c>
      <c r="C379" s="1315">
        <v>21821</v>
      </c>
      <c r="D379" s="1315" t="s">
        <v>341</v>
      </c>
      <c r="E379" s="1315" t="s">
        <v>72</v>
      </c>
      <c r="F379" s="1315" t="s">
        <v>23</v>
      </c>
      <c r="G379" s="1315" t="s">
        <v>0</v>
      </c>
      <c r="H379" s="1315" t="s">
        <v>24</v>
      </c>
      <c r="I379" s="1315">
        <v>313</v>
      </c>
      <c r="J379" s="1316" t="s">
        <v>1379</v>
      </c>
      <c r="K379" s="1315"/>
      <c r="L379" s="1328">
        <v>0.34870370370370374</v>
      </c>
      <c r="M379" s="1328">
        <v>0</v>
      </c>
      <c r="N379" s="1315" t="s">
        <v>21</v>
      </c>
      <c r="O379" s="1315">
        <v>0</v>
      </c>
      <c r="P379" s="1316">
        <v>0</v>
      </c>
      <c r="Q379" s="1315"/>
      <c r="R379" s="686"/>
      <c r="S379" s="12">
        <f t="shared" si="20"/>
        <v>1</v>
      </c>
      <c r="T379" s="12" t="str">
        <f t="shared" si="21"/>
        <v/>
      </c>
      <c r="U379" s="12" t="str">
        <f t="shared" si="22"/>
        <v/>
      </c>
      <c r="V379" s="12">
        <f t="shared" si="23"/>
        <v>1</v>
      </c>
    </row>
    <row r="380" spans="1:22" ht="23.25" customHeight="1" x14ac:dyDescent="0.25">
      <c r="A380" s="1313">
        <v>375</v>
      </c>
      <c r="B380" s="1313">
        <v>21824</v>
      </c>
      <c r="C380" s="1313">
        <v>21824</v>
      </c>
      <c r="D380" s="1313" t="s">
        <v>283</v>
      </c>
      <c r="E380" s="1313" t="s">
        <v>73</v>
      </c>
      <c r="F380" s="1313" t="s">
        <v>23</v>
      </c>
      <c r="G380" s="1313" t="s">
        <v>0</v>
      </c>
      <c r="H380" s="1313" t="s">
        <v>24</v>
      </c>
      <c r="I380" s="1313">
        <v>304</v>
      </c>
      <c r="J380" s="1314" t="s">
        <v>1379</v>
      </c>
      <c r="K380" s="1313"/>
      <c r="L380" s="1327">
        <v>0.34790509259259261</v>
      </c>
      <c r="M380" s="1327">
        <v>0</v>
      </c>
      <c r="N380" s="1313" t="s">
        <v>21</v>
      </c>
      <c r="O380" s="1313">
        <v>0</v>
      </c>
      <c r="P380" s="1314">
        <v>0</v>
      </c>
      <c r="Q380" s="1313"/>
      <c r="R380" s="685"/>
      <c r="S380" s="12">
        <f t="shared" si="20"/>
        <v>1</v>
      </c>
      <c r="T380" s="12" t="str">
        <f t="shared" si="21"/>
        <v/>
      </c>
      <c r="U380" s="12" t="str">
        <f t="shared" si="22"/>
        <v/>
      </c>
      <c r="V380" s="12">
        <f t="shared" si="23"/>
        <v>1</v>
      </c>
    </row>
    <row r="381" spans="1:22" ht="23.25" customHeight="1" x14ac:dyDescent="0.25">
      <c r="A381" s="1315">
        <v>376</v>
      </c>
      <c r="B381" s="1315">
        <v>21825</v>
      </c>
      <c r="C381" s="1315">
        <v>21825</v>
      </c>
      <c r="D381" s="1315" t="s">
        <v>253</v>
      </c>
      <c r="E381" s="1315" t="s">
        <v>22</v>
      </c>
      <c r="F381" s="1315" t="s">
        <v>23</v>
      </c>
      <c r="G381" s="1315" t="s">
        <v>0</v>
      </c>
      <c r="H381" s="1315" t="s">
        <v>24</v>
      </c>
      <c r="I381" s="1315">
        <v>312</v>
      </c>
      <c r="J381" s="1316" t="s">
        <v>1379</v>
      </c>
      <c r="K381" s="1315"/>
      <c r="L381" s="1328">
        <v>0.3502662037037037</v>
      </c>
      <c r="M381" s="1328">
        <v>0</v>
      </c>
      <c r="N381" s="1315" t="s">
        <v>21</v>
      </c>
      <c r="O381" s="1315">
        <v>0</v>
      </c>
      <c r="P381" s="1316">
        <v>0</v>
      </c>
      <c r="Q381" s="1315"/>
      <c r="R381" s="686"/>
      <c r="S381" s="12">
        <f t="shared" si="20"/>
        <v>1</v>
      </c>
      <c r="T381" s="12" t="str">
        <f t="shared" si="21"/>
        <v/>
      </c>
      <c r="U381" s="12" t="str">
        <f t="shared" si="22"/>
        <v/>
      </c>
      <c r="V381" s="12">
        <f t="shared" si="23"/>
        <v>1</v>
      </c>
    </row>
    <row r="382" spans="1:22" ht="23.25" customHeight="1" x14ac:dyDescent="0.25">
      <c r="A382" s="1313">
        <v>377</v>
      </c>
      <c r="B382" s="1313">
        <v>21828</v>
      </c>
      <c r="C382" s="1313">
        <v>21828</v>
      </c>
      <c r="D382" s="1313" t="s">
        <v>284</v>
      </c>
      <c r="E382" s="1313" t="s">
        <v>22</v>
      </c>
      <c r="F382" s="1313" t="s">
        <v>23</v>
      </c>
      <c r="G382" s="1313" t="s">
        <v>0</v>
      </c>
      <c r="H382" s="1313" t="s">
        <v>24</v>
      </c>
      <c r="I382" s="1313">
        <v>311</v>
      </c>
      <c r="J382" s="1314" t="s">
        <v>1379</v>
      </c>
      <c r="K382" s="1313"/>
      <c r="L382" s="1327">
        <v>0.35193287037037035</v>
      </c>
      <c r="M382" s="1327">
        <v>0</v>
      </c>
      <c r="N382" s="1313" t="s">
        <v>21</v>
      </c>
      <c r="O382" s="1313">
        <v>0</v>
      </c>
      <c r="P382" s="1314">
        <v>0</v>
      </c>
      <c r="Q382" s="1313"/>
      <c r="R382" s="685"/>
      <c r="S382" s="12">
        <f t="shared" si="20"/>
        <v>1</v>
      </c>
      <c r="T382" s="12" t="str">
        <f t="shared" si="21"/>
        <v/>
      </c>
      <c r="U382" s="12" t="str">
        <f t="shared" si="22"/>
        <v/>
      </c>
      <c r="V382" s="12">
        <f t="shared" si="23"/>
        <v>1</v>
      </c>
    </row>
    <row r="383" spans="1:22" ht="23.25" customHeight="1" x14ac:dyDescent="0.25">
      <c r="A383" s="1315">
        <v>378</v>
      </c>
      <c r="B383" s="1315">
        <v>21829</v>
      </c>
      <c r="C383" s="1315">
        <v>21829</v>
      </c>
      <c r="D383" s="1315" t="s">
        <v>285</v>
      </c>
      <c r="E383" s="1315" t="s">
        <v>22</v>
      </c>
      <c r="F383" s="1315" t="s">
        <v>23</v>
      </c>
      <c r="G383" s="1315" t="s">
        <v>0</v>
      </c>
      <c r="H383" s="1315" t="s">
        <v>24</v>
      </c>
      <c r="I383" s="1315">
        <v>312</v>
      </c>
      <c r="J383" s="1316" t="s">
        <v>1379</v>
      </c>
      <c r="K383" s="1315"/>
      <c r="L383" s="1328">
        <v>0.35319444444444442</v>
      </c>
      <c r="M383" s="1328">
        <v>0</v>
      </c>
      <c r="N383" s="1315" t="s">
        <v>21</v>
      </c>
      <c r="O383" s="1315">
        <v>0</v>
      </c>
      <c r="P383" s="1316">
        <v>0</v>
      </c>
      <c r="Q383" s="1315"/>
      <c r="R383" s="686"/>
      <c r="S383" s="12">
        <f t="shared" si="20"/>
        <v>1</v>
      </c>
      <c r="T383" s="12" t="str">
        <f t="shared" si="21"/>
        <v/>
      </c>
      <c r="U383" s="12" t="str">
        <f t="shared" si="22"/>
        <v/>
      </c>
      <c r="V383" s="12">
        <f t="shared" si="23"/>
        <v>1</v>
      </c>
    </row>
    <row r="384" spans="1:22" ht="23.25" customHeight="1" x14ac:dyDescent="0.25">
      <c r="A384" s="1313">
        <v>379</v>
      </c>
      <c r="B384" s="1313">
        <v>21839</v>
      </c>
      <c r="C384" s="1313">
        <v>21839</v>
      </c>
      <c r="D384" s="1313" t="s">
        <v>286</v>
      </c>
      <c r="E384" s="1313" t="s">
        <v>22</v>
      </c>
      <c r="F384" s="1313" t="s">
        <v>23</v>
      </c>
      <c r="G384" s="1313" t="s">
        <v>0</v>
      </c>
      <c r="H384" s="1313" t="s">
        <v>24</v>
      </c>
      <c r="I384" s="1313">
        <v>311</v>
      </c>
      <c r="J384" s="1314" t="s">
        <v>1379</v>
      </c>
      <c r="K384" s="1313"/>
      <c r="L384" s="1327">
        <v>0.34409722222222222</v>
      </c>
      <c r="M384" s="1327">
        <v>0</v>
      </c>
      <c r="N384" s="1313" t="s">
        <v>21</v>
      </c>
      <c r="O384" s="1313">
        <v>0</v>
      </c>
      <c r="P384" s="1314">
        <v>0</v>
      </c>
      <c r="Q384" s="1313"/>
      <c r="R384" s="685"/>
      <c r="S384" s="12">
        <f t="shared" si="20"/>
        <v>1</v>
      </c>
      <c r="T384" s="12" t="str">
        <f t="shared" si="21"/>
        <v/>
      </c>
      <c r="U384" s="12" t="str">
        <f t="shared" si="22"/>
        <v/>
      </c>
      <c r="V384" s="12">
        <f t="shared" si="23"/>
        <v>1</v>
      </c>
    </row>
    <row r="385" spans="1:22" ht="23.25" customHeight="1" x14ac:dyDescent="0.25">
      <c r="A385" s="1315">
        <v>380</v>
      </c>
      <c r="B385" s="1315">
        <v>21843</v>
      </c>
      <c r="C385" s="1315">
        <v>21843</v>
      </c>
      <c r="D385" s="1315" t="s">
        <v>287</v>
      </c>
      <c r="E385" s="1315" t="s">
        <v>22</v>
      </c>
      <c r="F385" s="1315" t="s">
        <v>23</v>
      </c>
      <c r="G385" s="1315" t="s">
        <v>0</v>
      </c>
      <c r="H385" s="1315" t="s">
        <v>24</v>
      </c>
      <c r="I385" s="1315">
        <v>312</v>
      </c>
      <c r="J385" s="1316" t="s">
        <v>1379</v>
      </c>
      <c r="K385" s="1315"/>
      <c r="L385" s="1328">
        <v>0.35328703703703707</v>
      </c>
      <c r="M385" s="1328">
        <v>0</v>
      </c>
      <c r="N385" s="1315" t="s">
        <v>21</v>
      </c>
      <c r="O385" s="1315">
        <v>0</v>
      </c>
      <c r="P385" s="1316">
        <v>0</v>
      </c>
      <c r="Q385" s="1315"/>
      <c r="R385" s="686"/>
      <c r="S385" s="12">
        <f t="shared" si="20"/>
        <v>1</v>
      </c>
      <c r="T385" s="12" t="str">
        <f t="shared" si="21"/>
        <v/>
      </c>
      <c r="U385" s="12" t="str">
        <f t="shared" si="22"/>
        <v/>
      </c>
      <c r="V385" s="12">
        <f t="shared" si="23"/>
        <v>1</v>
      </c>
    </row>
    <row r="386" spans="1:22" ht="23.25" customHeight="1" x14ac:dyDescent="0.25">
      <c r="A386" s="1313">
        <v>381</v>
      </c>
      <c r="B386" s="1313">
        <v>21850</v>
      </c>
      <c r="C386" s="1313">
        <v>21850</v>
      </c>
      <c r="D386" s="1313" t="s">
        <v>288</v>
      </c>
      <c r="E386" s="1313" t="s">
        <v>22</v>
      </c>
      <c r="F386" s="1313" t="s">
        <v>23</v>
      </c>
      <c r="G386" s="1313" t="s">
        <v>0</v>
      </c>
      <c r="H386" s="1313" t="s">
        <v>24</v>
      </c>
      <c r="I386" s="1313">
        <v>301</v>
      </c>
      <c r="J386" s="1314" t="s">
        <v>1379</v>
      </c>
      <c r="K386" s="1313"/>
      <c r="L386" s="1327">
        <v>0.3540625</v>
      </c>
      <c r="M386" s="1327">
        <v>0</v>
      </c>
      <c r="N386" s="1313" t="s">
        <v>21</v>
      </c>
      <c r="O386" s="1313">
        <v>0</v>
      </c>
      <c r="P386" s="1314">
        <v>0</v>
      </c>
      <c r="Q386" s="1313"/>
      <c r="R386" s="685"/>
      <c r="S386" s="12">
        <f t="shared" si="20"/>
        <v>1</v>
      </c>
      <c r="T386" s="12" t="str">
        <f t="shared" si="21"/>
        <v/>
      </c>
      <c r="U386" s="12" t="str">
        <f t="shared" si="22"/>
        <v/>
      </c>
      <c r="V386" s="12">
        <f t="shared" si="23"/>
        <v>1</v>
      </c>
    </row>
    <row r="387" spans="1:22" ht="23.25" customHeight="1" x14ac:dyDescent="0.25">
      <c r="A387" s="1315">
        <v>382</v>
      </c>
      <c r="B387" s="1315">
        <v>21854</v>
      </c>
      <c r="C387" s="1315">
        <v>21854</v>
      </c>
      <c r="D387" s="1315" t="s">
        <v>289</v>
      </c>
      <c r="E387" s="1315" t="s">
        <v>22</v>
      </c>
      <c r="F387" s="1315" t="s">
        <v>23</v>
      </c>
      <c r="G387" s="1315" t="s">
        <v>0</v>
      </c>
      <c r="H387" s="1315" t="s">
        <v>24</v>
      </c>
      <c r="I387" s="1315">
        <v>305</v>
      </c>
      <c r="J387" s="1316" t="s">
        <v>1379</v>
      </c>
      <c r="K387" s="1315"/>
      <c r="L387" s="1328">
        <v>0.35625000000000001</v>
      </c>
      <c r="M387" s="1328">
        <v>0</v>
      </c>
      <c r="N387" s="1315" t="s">
        <v>21</v>
      </c>
      <c r="O387" s="1315">
        <v>0</v>
      </c>
      <c r="P387" s="1316">
        <v>0</v>
      </c>
      <c r="Q387" s="1315"/>
      <c r="R387" s="686"/>
      <c r="S387" s="12">
        <f t="shared" si="20"/>
        <v>1</v>
      </c>
      <c r="T387" s="12" t="str">
        <f t="shared" si="21"/>
        <v/>
      </c>
      <c r="U387" s="12" t="str">
        <f t="shared" si="22"/>
        <v/>
      </c>
      <c r="V387" s="12">
        <f t="shared" si="23"/>
        <v>1</v>
      </c>
    </row>
    <row r="388" spans="1:22" ht="23.25" customHeight="1" x14ac:dyDescent="0.25">
      <c r="A388" s="1313">
        <v>383</v>
      </c>
      <c r="B388" s="1313">
        <v>21858</v>
      </c>
      <c r="C388" s="1313">
        <v>21858</v>
      </c>
      <c r="D388" s="1313" t="s">
        <v>290</v>
      </c>
      <c r="E388" s="1313" t="s">
        <v>22</v>
      </c>
      <c r="F388" s="1313" t="s">
        <v>23</v>
      </c>
      <c r="G388" s="1313" t="s">
        <v>0</v>
      </c>
      <c r="H388" s="1313" t="s">
        <v>24</v>
      </c>
      <c r="I388" s="1313">
        <v>315</v>
      </c>
      <c r="J388" s="1314" t="s">
        <v>1379</v>
      </c>
      <c r="K388" s="1313"/>
      <c r="L388" s="1327">
        <v>0.35174768518518523</v>
      </c>
      <c r="M388" s="1327">
        <v>0</v>
      </c>
      <c r="N388" s="1313" t="s">
        <v>21</v>
      </c>
      <c r="O388" s="1313">
        <v>0</v>
      </c>
      <c r="P388" s="1314">
        <v>0</v>
      </c>
      <c r="Q388" s="1313"/>
      <c r="R388" s="685"/>
      <c r="S388" s="12">
        <f t="shared" si="20"/>
        <v>1</v>
      </c>
      <c r="T388" s="12" t="str">
        <f t="shared" si="21"/>
        <v/>
      </c>
      <c r="U388" s="12" t="str">
        <f t="shared" si="22"/>
        <v/>
      </c>
      <c r="V388" s="12">
        <f t="shared" si="23"/>
        <v>1</v>
      </c>
    </row>
    <row r="389" spans="1:22" ht="23.25" customHeight="1" x14ac:dyDescent="0.25">
      <c r="A389" s="1315">
        <v>384</v>
      </c>
      <c r="B389" s="1315">
        <v>21827</v>
      </c>
      <c r="C389" s="1315">
        <v>21827</v>
      </c>
      <c r="D389" s="1315" t="s">
        <v>291</v>
      </c>
      <c r="E389" s="1315" t="s">
        <v>22</v>
      </c>
      <c r="F389" s="1315" t="s">
        <v>23</v>
      </c>
      <c r="G389" s="1315" t="s">
        <v>0</v>
      </c>
      <c r="H389" s="1315" t="s">
        <v>24</v>
      </c>
      <c r="I389" s="1315">
        <v>303</v>
      </c>
      <c r="J389" s="1316" t="s">
        <v>1379</v>
      </c>
      <c r="K389" s="1315"/>
      <c r="L389" s="1328">
        <v>0</v>
      </c>
      <c r="M389" s="1328">
        <v>0</v>
      </c>
      <c r="N389" s="1315" t="s">
        <v>673</v>
      </c>
      <c r="O389" s="1315">
        <v>0</v>
      </c>
      <c r="P389" s="1316">
        <v>0</v>
      </c>
      <c r="Q389" s="1315"/>
      <c r="R389" s="686"/>
      <c r="S389" s="12">
        <f t="shared" si="20"/>
        <v>1</v>
      </c>
      <c r="T389" s="12" t="str">
        <f t="shared" si="21"/>
        <v/>
      </c>
      <c r="U389" s="12" t="str">
        <f t="shared" si="22"/>
        <v/>
      </c>
      <c r="V389" s="12">
        <f t="shared" si="23"/>
        <v>1</v>
      </c>
    </row>
    <row r="390" spans="1:22" ht="23.25" customHeight="1" x14ac:dyDescent="0.25">
      <c r="A390" s="1313">
        <v>385</v>
      </c>
      <c r="B390" s="1313">
        <v>21833</v>
      </c>
      <c r="C390" s="1313">
        <v>21833</v>
      </c>
      <c r="D390" s="1313" t="s">
        <v>221</v>
      </c>
      <c r="E390" s="1313" t="s">
        <v>22</v>
      </c>
      <c r="F390" s="1313" t="s">
        <v>23</v>
      </c>
      <c r="G390" s="1313" t="s">
        <v>0</v>
      </c>
      <c r="H390" s="1313" t="s">
        <v>24</v>
      </c>
      <c r="I390" s="1313">
        <v>303</v>
      </c>
      <c r="J390" s="1314" t="s">
        <v>1379</v>
      </c>
      <c r="K390" s="1313"/>
      <c r="L390" s="1327">
        <v>0.35812500000000003</v>
      </c>
      <c r="M390" s="1327">
        <v>0</v>
      </c>
      <c r="N390" s="1313" t="s">
        <v>21</v>
      </c>
      <c r="O390" s="1313">
        <v>0</v>
      </c>
      <c r="P390" s="1314">
        <v>0</v>
      </c>
      <c r="Q390" s="1313"/>
      <c r="R390" s="685"/>
      <c r="S390" s="12">
        <f t="shared" si="20"/>
        <v>1</v>
      </c>
      <c r="T390" s="12" t="str">
        <f t="shared" si="21"/>
        <v/>
      </c>
      <c r="U390" s="12" t="str">
        <f t="shared" si="22"/>
        <v/>
      </c>
      <c r="V390" s="12">
        <f t="shared" si="23"/>
        <v>1</v>
      </c>
    </row>
    <row r="391" spans="1:22" ht="23.25" customHeight="1" x14ac:dyDescent="0.25">
      <c r="A391" s="1315">
        <v>386</v>
      </c>
      <c r="B391" s="1315">
        <v>21834</v>
      </c>
      <c r="C391" s="1315">
        <v>21834</v>
      </c>
      <c r="D391" s="1315" t="s">
        <v>293</v>
      </c>
      <c r="E391" s="1315" t="s">
        <v>22</v>
      </c>
      <c r="F391" s="1315" t="s">
        <v>23</v>
      </c>
      <c r="G391" s="1315" t="s">
        <v>0</v>
      </c>
      <c r="H391" s="1315" t="s">
        <v>24</v>
      </c>
      <c r="I391" s="1315">
        <v>315</v>
      </c>
      <c r="J391" s="1316" t="s">
        <v>1379</v>
      </c>
      <c r="K391" s="1315"/>
      <c r="L391" s="1328">
        <v>0.35099537037037037</v>
      </c>
      <c r="M391" s="1328">
        <v>0</v>
      </c>
      <c r="N391" s="1315" t="s">
        <v>21</v>
      </c>
      <c r="O391" s="1315">
        <v>0</v>
      </c>
      <c r="P391" s="1316">
        <v>0</v>
      </c>
      <c r="Q391" s="1315"/>
      <c r="R391" s="686"/>
      <c r="S391" s="12">
        <f t="shared" ref="S391:S454" si="24">IF(N391="P",1,IF(N391="D",1,""))</f>
        <v>1</v>
      </c>
      <c r="T391" s="12" t="str">
        <f t="shared" ref="T391:T454" si="25">IF(N391="A",1,"")</f>
        <v/>
      </c>
      <c r="U391" s="12" t="str">
        <f t="shared" ref="U391:U454" si="26">IF(N391="CL",1,IF(N391="SL",1,IF(N391="EL",1,"")))</f>
        <v/>
      </c>
      <c r="V391" s="12">
        <f t="shared" ref="V391:V454" si="27">SUM(S391:U391)</f>
        <v>1</v>
      </c>
    </row>
    <row r="392" spans="1:22" ht="23.25" customHeight="1" x14ac:dyDescent="0.25">
      <c r="A392" s="1313">
        <v>387</v>
      </c>
      <c r="B392" s="1313">
        <v>21836</v>
      </c>
      <c r="C392" s="1313">
        <v>21836</v>
      </c>
      <c r="D392" s="1313" t="s">
        <v>294</v>
      </c>
      <c r="E392" s="1313" t="s">
        <v>22</v>
      </c>
      <c r="F392" s="1313" t="s">
        <v>23</v>
      </c>
      <c r="G392" s="1313" t="s">
        <v>0</v>
      </c>
      <c r="H392" s="1313" t="s">
        <v>24</v>
      </c>
      <c r="I392" s="1313">
        <v>303</v>
      </c>
      <c r="J392" s="1314" t="s">
        <v>1379</v>
      </c>
      <c r="K392" s="1313"/>
      <c r="L392" s="1327">
        <v>0.35790509259259262</v>
      </c>
      <c r="M392" s="1327">
        <v>0</v>
      </c>
      <c r="N392" s="1313" t="s">
        <v>21</v>
      </c>
      <c r="O392" s="1313">
        <v>0</v>
      </c>
      <c r="P392" s="1314">
        <v>0</v>
      </c>
      <c r="Q392" s="1313"/>
      <c r="R392" s="685"/>
      <c r="S392" s="12">
        <f t="shared" si="24"/>
        <v>1</v>
      </c>
      <c r="T392" s="12" t="str">
        <f t="shared" si="25"/>
        <v/>
      </c>
      <c r="U392" s="12" t="str">
        <f t="shared" si="26"/>
        <v/>
      </c>
      <c r="V392" s="12">
        <f t="shared" si="27"/>
        <v>1</v>
      </c>
    </row>
    <row r="393" spans="1:22" ht="23.25" customHeight="1" x14ac:dyDescent="0.25">
      <c r="A393" s="1315">
        <v>388</v>
      </c>
      <c r="B393" s="1315">
        <v>21845</v>
      </c>
      <c r="C393" s="1315">
        <v>21845</v>
      </c>
      <c r="D393" s="1315" t="s">
        <v>295</v>
      </c>
      <c r="E393" s="1315" t="s">
        <v>22</v>
      </c>
      <c r="F393" s="1315" t="s">
        <v>23</v>
      </c>
      <c r="G393" s="1315" t="s">
        <v>0</v>
      </c>
      <c r="H393" s="1315" t="s">
        <v>24</v>
      </c>
      <c r="I393" s="1315">
        <v>310</v>
      </c>
      <c r="J393" s="1316" t="s">
        <v>1379</v>
      </c>
      <c r="K393" s="1315"/>
      <c r="L393" s="1328">
        <v>0.35821759259259256</v>
      </c>
      <c r="M393" s="1328">
        <v>0</v>
      </c>
      <c r="N393" s="1315" t="s">
        <v>21</v>
      </c>
      <c r="O393" s="1315">
        <v>0</v>
      </c>
      <c r="P393" s="1316">
        <v>0</v>
      </c>
      <c r="Q393" s="1315"/>
      <c r="R393" s="686"/>
      <c r="S393" s="12">
        <f t="shared" si="24"/>
        <v>1</v>
      </c>
      <c r="T393" s="12" t="str">
        <f t="shared" si="25"/>
        <v/>
      </c>
      <c r="U393" s="12" t="str">
        <f t="shared" si="26"/>
        <v/>
      </c>
      <c r="V393" s="12">
        <f t="shared" si="27"/>
        <v>1</v>
      </c>
    </row>
    <row r="394" spans="1:22" ht="23.25" customHeight="1" x14ac:dyDescent="0.25">
      <c r="A394" s="1313">
        <v>389</v>
      </c>
      <c r="B394" s="1313">
        <v>21847</v>
      </c>
      <c r="C394" s="1313">
        <v>21847</v>
      </c>
      <c r="D394" s="1313" t="s">
        <v>296</v>
      </c>
      <c r="E394" s="1313" t="s">
        <v>30</v>
      </c>
      <c r="F394" s="1313" t="s">
        <v>23</v>
      </c>
      <c r="G394" s="1313" t="s">
        <v>0</v>
      </c>
      <c r="H394" s="1313" t="s">
        <v>24</v>
      </c>
      <c r="I394" s="1313">
        <v>301</v>
      </c>
      <c r="J394" s="1314" t="s">
        <v>1379</v>
      </c>
      <c r="K394" s="1313"/>
      <c r="L394" s="1327">
        <v>0.34479166666666666</v>
      </c>
      <c r="M394" s="1327">
        <v>0</v>
      </c>
      <c r="N394" s="1313" t="s">
        <v>21</v>
      </c>
      <c r="O394" s="1313">
        <v>0</v>
      </c>
      <c r="P394" s="1314">
        <v>0</v>
      </c>
      <c r="Q394" s="1313"/>
      <c r="R394" s="685"/>
      <c r="S394" s="12">
        <f t="shared" si="24"/>
        <v>1</v>
      </c>
      <c r="T394" s="12" t="str">
        <f t="shared" si="25"/>
        <v/>
      </c>
      <c r="U394" s="12" t="str">
        <f t="shared" si="26"/>
        <v/>
      </c>
      <c r="V394" s="12">
        <f t="shared" si="27"/>
        <v>1</v>
      </c>
    </row>
    <row r="395" spans="1:22" ht="23.25" customHeight="1" x14ac:dyDescent="0.25">
      <c r="A395" s="1315">
        <v>390</v>
      </c>
      <c r="B395" s="1315">
        <v>21855</v>
      </c>
      <c r="C395" s="1315">
        <v>21855</v>
      </c>
      <c r="D395" s="1315" t="s">
        <v>298</v>
      </c>
      <c r="E395" s="1315" t="s">
        <v>22</v>
      </c>
      <c r="F395" s="1315" t="s">
        <v>23</v>
      </c>
      <c r="G395" s="1315" t="s">
        <v>0</v>
      </c>
      <c r="H395" s="1315" t="s">
        <v>24</v>
      </c>
      <c r="I395" s="1315">
        <v>304</v>
      </c>
      <c r="J395" s="1316" t="s">
        <v>1379</v>
      </c>
      <c r="K395" s="1315"/>
      <c r="L395" s="1328">
        <v>0.3457175925925926</v>
      </c>
      <c r="M395" s="1328">
        <v>0</v>
      </c>
      <c r="N395" s="1315" t="s">
        <v>21</v>
      </c>
      <c r="O395" s="1315">
        <v>0</v>
      </c>
      <c r="P395" s="1316">
        <v>0</v>
      </c>
      <c r="Q395" s="1315"/>
      <c r="R395" s="686"/>
      <c r="S395" s="12">
        <f t="shared" si="24"/>
        <v>1</v>
      </c>
      <c r="T395" s="12" t="str">
        <f t="shared" si="25"/>
        <v/>
      </c>
      <c r="U395" s="12" t="str">
        <f t="shared" si="26"/>
        <v/>
      </c>
      <c r="V395" s="12">
        <f t="shared" si="27"/>
        <v>1</v>
      </c>
    </row>
    <row r="396" spans="1:22" ht="24" customHeight="1" x14ac:dyDescent="0.25">
      <c r="A396" s="1313">
        <v>391</v>
      </c>
      <c r="B396" s="1313">
        <v>21867</v>
      </c>
      <c r="C396" s="1313">
        <v>21867</v>
      </c>
      <c r="D396" s="1313" t="s">
        <v>300</v>
      </c>
      <c r="E396" s="1313" t="s">
        <v>30</v>
      </c>
      <c r="F396" s="1313" t="s">
        <v>23</v>
      </c>
      <c r="G396" s="1313" t="s">
        <v>0</v>
      </c>
      <c r="H396" s="1313" t="s">
        <v>24</v>
      </c>
      <c r="I396" s="1313">
        <v>309</v>
      </c>
      <c r="J396" s="1314" t="s">
        <v>1379</v>
      </c>
      <c r="K396" s="1313"/>
      <c r="L396" s="1327">
        <v>0.34763888888888889</v>
      </c>
      <c r="M396" s="1327">
        <v>0</v>
      </c>
      <c r="N396" s="1313" t="s">
        <v>21</v>
      </c>
      <c r="O396" s="1313">
        <v>0</v>
      </c>
      <c r="P396" s="1314">
        <v>0</v>
      </c>
      <c r="Q396" s="1313"/>
      <c r="R396" s="685"/>
      <c r="S396" s="12">
        <f t="shared" si="24"/>
        <v>1</v>
      </c>
      <c r="T396" s="12" t="str">
        <f t="shared" si="25"/>
        <v/>
      </c>
      <c r="U396" s="12" t="str">
        <f t="shared" si="26"/>
        <v/>
      </c>
      <c r="V396" s="12">
        <f t="shared" si="27"/>
        <v>1</v>
      </c>
    </row>
    <row r="397" spans="1:22" ht="24" customHeight="1" x14ac:dyDescent="0.25">
      <c r="A397" s="1315">
        <v>392</v>
      </c>
      <c r="B397" s="1315">
        <v>21868</v>
      </c>
      <c r="C397" s="1315">
        <v>21868</v>
      </c>
      <c r="D397" s="1315" t="s">
        <v>301</v>
      </c>
      <c r="E397" s="1315" t="s">
        <v>22</v>
      </c>
      <c r="F397" s="1315" t="s">
        <v>23</v>
      </c>
      <c r="G397" s="1315" t="s">
        <v>0</v>
      </c>
      <c r="H397" s="1315" t="s">
        <v>24</v>
      </c>
      <c r="I397" s="1315">
        <v>301</v>
      </c>
      <c r="J397" s="1316" t="s">
        <v>1379</v>
      </c>
      <c r="K397" s="1315"/>
      <c r="L397" s="1328">
        <v>0.34464120370370371</v>
      </c>
      <c r="M397" s="1328">
        <v>0</v>
      </c>
      <c r="N397" s="1315" t="s">
        <v>21</v>
      </c>
      <c r="O397" s="1315">
        <v>0</v>
      </c>
      <c r="P397" s="1316">
        <v>0</v>
      </c>
      <c r="Q397" s="1315"/>
      <c r="R397" s="686"/>
      <c r="S397" s="12">
        <f t="shared" si="24"/>
        <v>1</v>
      </c>
      <c r="T397" s="12" t="str">
        <f t="shared" si="25"/>
        <v/>
      </c>
      <c r="U397" s="12" t="str">
        <f t="shared" si="26"/>
        <v/>
      </c>
      <c r="V397" s="12">
        <f t="shared" si="27"/>
        <v>1</v>
      </c>
    </row>
    <row r="398" spans="1:22" ht="24" customHeight="1" x14ac:dyDescent="0.25">
      <c r="A398" s="1313">
        <v>393</v>
      </c>
      <c r="B398" s="1313">
        <v>21882</v>
      </c>
      <c r="C398" s="1313">
        <v>21882</v>
      </c>
      <c r="D398" s="1313" t="s">
        <v>302</v>
      </c>
      <c r="E398" s="1313" t="s">
        <v>30</v>
      </c>
      <c r="F398" s="1313" t="s">
        <v>23</v>
      </c>
      <c r="G398" s="1313" t="s">
        <v>0</v>
      </c>
      <c r="H398" s="1313" t="s">
        <v>24</v>
      </c>
      <c r="I398" s="1313">
        <v>302</v>
      </c>
      <c r="J398" s="1314" t="s">
        <v>1379</v>
      </c>
      <c r="K398" s="1313"/>
      <c r="L398" s="1327">
        <v>0.3479976851851852</v>
      </c>
      <c r="M398" s="1327">
        <v>0</v>
      </c>
      <c r="N398" s="1313" t="s">
        <v>21</v>
      </c>
      <c r="O398" s="1313">
        <v>0</v>
      </c>
      <c r="P398" s="1314">
        <v>0</v>
      </c>
      <c r="Q398" s="1313"/>
      <c r="R398" s="685"/>
      <c r="S398" s="12">
        <f t="shared" si="24"/>
        <v>1</v>
      </c>
      <c r="T398" s="12" t="str">
        <f t="shared" si="25"/>
        <v/>
      </c>
      <c r="U398" s="12" t="str">
        <f t="shared" si="26"/>
        <v/>
      </c>
      <c r="V398" s="12">
        <f t="shared" si="27"/>
        <v>1</v>
      </c>
    </row>
    <row r="399" spans="1:22" ht="23.25" customHeight="1" x14ac:dyDescent="0.25">
      <c r="A399" s="1315">
        <v>394</v>
      </c>
      <c r="B399" s="1315">
        <v>21875</v>
      </c>
      <c r="C399" s="1315">
        <v>21875</v>
      </c>
      <c r="D399" s="1315" t="s">
        <v>303</v>
      </c>
      <c r="E399" s="1315" t="s">
        <v>93</v>
      </c>
      <c r="F399" s="1315" t="s">
        <v>50</v>
      </c>
      <c r="G399" s="1315" t="s">
        <v>0</v>
      </c>
      <c r="H399" s="1315" t="s">
        <v>24</v>
      </c>
      <c r="I399" s="1315">
        <v>304</v>
      </c>
      <c r="J399" s="1316" t="s">
        <v>1379</v>
      </c>
      <c r="K399" s="1315"/>
      <c r="L399" s="1328">
        <v>0</v>
      </c>
      <c r="M399" s="1328">
        <v>0</v>
      </c>
      <c r="N399" s="1315" t="s">
        <v>673</v>
      </c>
      <c r="O399" s="1315">
        <v>0</v>
      </c>
      <c r="P399" s="1316">
        <v>0</v>
      </c>
      <c r="Q399" s="1315"/>
      <c r="R399" s="686"/>
      <c r="S399" s="12">
        <f t="shared" si="24"/>
        <v>1</v>
      </c>
      <c r="T399" s="12" t="str">
        <f t="shared" si="25"/>
        <v/>
      </c>
      <c r="U399" s="12" t="str">
        <f t="shared" si="26"/>
        <v/>
      </c>
      <c r="V399" s="12">
        <f t="shared" si="27"/>
        <v>1</v>
      </c>
    </row>
    <row r="400" spans="1:22" ht="23.25" customHeight="1" x14ac:dyDescent="0.25">
      <c r="A400" s="1313">
        <v>395</v>
      </c>
      <c r="B400" s="1313">
        <v>21880</v>
      </c>
      <c r="C400" s="1313">
        <v>21880</v>
      </c>
      <c r="D400" s="1313" t="s">
        <v>304</v>
      </c>
      <c r="E400" s="1313" t="s">
        <v>165</v>
      </c>
      <c r="F400" s="1313" t="s">
        <v>23</v>
      </c>
      <c r="G400" s="1313" t="s">
        <v>0</v>
      </c>
      <c r="H400" s="1313" t="s">
        <v>24</v>
      </c>
      <c r="I400" s="1313">
        <v>301</v>
      </c>
      <c r="J400" s="1314" t="s">
        <v>1379</v>
      </c>
      <c r="K400" s="1313"/>
      <c r="L400" s="1327">
        <v>0.35265046296296299</v>
      </c>
      <c r="M400" s="1327">
        <v>0</v>
      </c>
      <c r="N400" s="1313" t="s">
        <v>21</v>
      </c>
      <c r="O400" s="1313">
        <v>0</v>
      </c>
      <c r="P400" s="1314">
        <v>0</v>
      </c>
      <c r="Q400" s="1313"/>
      <c r="R400" s="685"/>
      <c r="S400" s="12">
        <f t="shared" si="24"/>
        <v>1</v>
      </c>
      <c r="T400" s="12" t="str">
        <f t="shared" si="25"/>
        <v/>
      </c>
      <c r="U400" s="12" t="str">
        <f t="shared" si="26"/>
        <v/>
      </c>
      <c r="V400" s="12">
        <f t="shared" si="27"/>
        <v>1</v>
      </c>
    </row>
    <row r="401" spans="1:22" ht="23.25" customHeight="1" x14ac:dyDescent="0.25">
      <c r="A401" s="1315">
        <v>396</v>
      </c>
      <c r="B401" s="1315">
        <v>21881</v>
      </c>
      <c r="C401" s="1315">
        <v>21881</v>
      </c>
      <c r="D401" s="1315" t="s">
        <v>305</v>
      </c>
      <c r="E401" s="1315" t="s">
        <v>165</v>
      </c>
      <c r="F401" s="1315" t="s">
        <v>23</v>
      </c>
      <c r="G401" s="1315" t="s">
        <v>0</v>
      </c>
      <c r="H401" s="1315" t="s">
        <v>24</v>
      </c>
      <c r="I401" s="1315">
        <v>311</v>
      </c>
      <c r="J401" s="1316" t="s">
        <v>1379</v>
      </c>
      <c r="K401" s="1315"/>
      <c r="L401" s="1328">
        <v>0.3543634259259259</v>
      </c>
      <c r="M401" s="1328">
        <v>0</v>
      </c>
      <c r="N401" s="1315" t="s">
        <v>21</v>
      </c>
      <c r="O401" s="1315">
        <v>0</v>
      </c>
      <c r="P401" s="1316">
        <v>0</v>
      </c>
      <c r="Q401" s="1315"/>
      <c r="R401" s="686"/>
      <c r="S401" s="12">
        <f t="shared" si="24"/>
        <v>1</v>
      </c>
      <c r="T401" s="12" t="str">
        <f t="shared" si="25"/>
        <v/>
      </c>
      <c r="U401" s="12" t="str">
        <f t="shared" si="26"/>
        <v/>
      </c>
      <c r="V401" s="12">
        <f t="shared" si="27"/>
        <v>1</v>
      </c>
    </row>
    <row r="402" spans="1:22" ht="23.25" customHeight="1" x14ac:dyDescent="0.25">
      <c r="A402" s="1313">
        <v>397</v>
      </c>
      <c r="B402" s="1313">
        <v>21885</v>
      </c>
      <c r="C402" s="1313">
        <v>21885</v>
      </c>
      <c r="D402" s="1313" t="s">
        <v>926</v>
      </c>
      <c r="E402" s="1313" t="s">
        <v>193</v>
      </c>
      <c r="F402" s="1313" t="s">
        <v>23</v>
      </c>
      <c r="G402" s="1313" t="s">
        <v>0</v>
      </c>
      <c r="H402" s="1313" t="s">
        <v>58</v>
      </c>
      <c r="I402" s="1313"/>
      <c r="J402" s="1314" t="s">
        <v>1379</v>
      </c>
      <c r="K402" s="1313"/>
      <c r="L402" s="1327">
        <v>0</v>
      </c>
      <c r="M402" s="1327">
        <v>0</v>
      </c>
      <c r="N402" s="1313" t="s">
        <v>25</v>
      </c>
      <c r="O402" s="1313">
        <v>0</v>
      </c>
      <c r="P402" s="1314">
        <v>0</v>
      </c>
      <c r="Q402" s="1313"/>
      <c r="R402" s="685"/>
      <c r="S402" s="12" t="str">
        <f t="shared" si="24"/>
        <v/>
      </c>
      <c r="T402" s="12">
        <f t="shared" si="25"/>
        <v>1</v>
      </c>
      <c r="U402" s="12" t="str">
        <f t="shared" si="26"/>
        <v/>
      </c>
      <c r="V402" s="12">
        <f t="shared" si="27"/>
        <v>1</v>
      </c>
    </row>
    <row r="403" spans="1:22" ht="23.25" customHeight="1" x14ac:dyDescent="0.25">
      <c r="A403" s="1315">
        <v>398</v>
      </c>
      <c r="B403" s="1315">
        <v>21893</v>
      </c>
      <c r="C403" s="1315">
        <v>21893</v>
      </c>
      <c r="D403" s="1315" t="s">
        <v>927</v>
      </c>
      <c r="E403" s="1315" t="s">
        <v>65</v>
      </c>
      <c r="F403" s="1315" t="s">
        <v>23</v>
      </c>
      <c r="G403" s="1315" t="s">
        <v>0</v>
      </c>
      <c r="H403" s="1315" t="s">
        <v>58</v>
      </c>
      <c r="I403" s="1315"/>
      <c r="J403" s="1316" t="s">
        <v>1379</v>
      </c>
      <c r="K403" s="1315"/>
      <c r="L403" s="1328">
        <v>0.35603009259259261</v>
      </c>
      <c r="M403" s="1328">
        <v>0</v>
      </c>
      <c r="N403" s="1315" t="s">
        <v>21</v>
      </c>
      <c r="O403" s="1315">
        <v>0</v>
      </c>
      <c r="P403" s="1316">
        <v>0</v>
      </c>
      <c r="Q403" s="1315"/>
      <c r="R403" s="686"/>
      <c r="S403" s="12">
        <f t="shared" si="24"/>
        <v>1</v>
      </c>
      <c r="T403" s="12" t="str">
        <f t="shared" si="25"/>
        <v/>
      </c>
      <c r="U403" s="12" t="str">
        <f t="shared" si="26"/>
        <v/>
      </c>
      <c r="V403" s="12">
        <f t="shared" si="27"/>
        <v>1</v>
      </c>
    </row>
    <row r="404" spans="1:22" ht="23.25" customHeight="1" x14ac:dyDescent="0.25">
      <c r="A404" s="1313">
        <v>399</v>
      </c>
      <c r="B404" s="1313">
        <v>21897</v>
      </c>
      <c r="C404" s="1313">
        <v>21897</v>
      </c>
      <c r="D404" s="1313" t="s">
        <v>928</v>
      </c>
      <c r="E404" s="1313" t="s">
        <v>93</v>
      </c>
      <c r="F404" s="1313" t="s">
        <v>50</v>
      </c>
      <c r="G404" s="1313" t="s">
        <v>0</v>
      </c>
      <c r="H404" s="1313" t="s">
        <v>24</v>
      </c>
      <c r="I404" s="1313">
        <v>309</v>
      </c>
      <c r="J404" s="1314" t="s">
        <v>1379</v>
      </c>
      <c r="K404" s="1313"/>
      <c r="L404" s="1327">
        <v>0.34491898148148148</v>
      </c>
      <c r="M404" s="1327">
        <v>0</v>
      </c>
      <c r="N404" s="1313" t="s">
        <v>21</v>
      </c>
      <c r="O404" s="1313">
        <v>0</v>
      </c>
      <c r="P404" s="1314">
        <v>0</v>
      </c>
      <c r="Q404" s="1313"/>
      <c r="R404" s="685"/>
      <c r="S404" s="12">
        <f t="shared" si="24"/>
        <v>1</v>
      </c>
      <c r="T404" s="12" t="str">
        <f t="shared" si="25"/>
        <v/>
      </c>
      <c r="U404" s="12" t="str">
        <f t="shared" si="26"/>
        <v/>
      </c>
      <c r="V404" s="12">
        <f t="shared" si="27"/>
        <v>1</v>
      </c>
    </row>
    <row r="405" spans="1:22" ht="23.25" customHeight="1" x14ac:dyDescent="0.25">
      <c r="A405" s="1315">
        <v>400</v>
      </c>
      <c r="B405" s="1315">
        <v>21905</v>
      </c>
      <c r="C405" s="1315">
        <v>21905</v>
      </c>
      <c r="D405" s="1315" t="s">
        <v>152</v>
      </c>
      <c r="E405" s="1315" t="s">
        <v>52</v>
      </c>
      <c r="F405" s="1315" t="s">
        <v>23</v>
      </c>
      <c r="G405" s="1315" t="s">
        <v>0</v>
      </c>
      <c r="H405" s="1315" t="s">
        <v>53</v>
      </c>
      <c r="I405" s="1315"/>
      <c r="J405" s="1316" t="s">
        <v>1379</v>
      </c>
      <c r="K405" s="1315"/>
      <c r="L405" s="1328">
        <v>0.3553472222222222</v>
      </c>
      <c r="M405" s="1328">
        <v>0</v>
      </c>
      <c r="N405" s="1315" t="s">
        <v>21</v>
      </c>
      <c r="O405" s="1315">
        <v>0</v>
      </c>
      <c r="P405" s="1316">
        <v>0</v>
      </c>
      <c r="Q405" s="1315"/>
      <c r="R405" s="686"/>
      <c r="S405" s="12">
        <f t="shared" si="24"/>
        <v>1</v>
      </c>
      <c r="T405" s="12" t="str">
        <f t="shared" si="25"/>
        <v/>
      </c>
      <c r="U405" s="12" t="str">
        <f t="shared" si="26"/>
        <v/>
      </c>
      <c r="V405" s="12">
        <f t="shared" si="27"/>
        <v>1</v>
      </c>
    </row>
    <row r="406" spans="1:22" ht="23.25" customHeight="1" x14ac:dyDescent="0.25">
      <c r="A406" s="1313">
        <v>401</v>
      </c>
      <c r="B406" s="1313">
        <v>21906</v>
      </c>
      <c r="C406" s="1313">
        <v>21906</v>
      </c>
      <c r="D406" s="1313" t="s">
        <v>929</v>
      </c>
      <c r="E406" s="1313" t="s">
        <v>52</v>
      </c>
      <c r="F406" s="1313" t="s">
        <v>23</v>
      </c>
      <c r="G406" s="1313" t="s">
        <v>0</v>
      </c>
      <c r="H406" s="1313" t="s">
        <v>53</v>
      </c>
      <c r="I406" s="1313"/>
      <c r="J406" s="1314" t="s">
        <v>1379</v>
      </c>
      <c r="K406" s="1313"/>
      <c r="L406" s="1327">
        <v>0.34964120370370372</v>
      </c>
      <c r="M406" s="1327">
        <v>0</v>
      </c>
      <c r="N406" s="1313" t="s">
        <v>21</v>
      </c>
      <c r="O406" s="1313">
        <v>0</v>
      </c>
      <c r="P406" s="1314">
        <v>0</v>
      </c>
      <c r="Q406" s="1313"/>
      <c r="R406" s="685"/>
      <c r="S406" s="12">
        <f t="shared" si="24"/>
        <v>1</v>
      </c>
      <c r="T406" s="12" t="str">
        <f t="shared" si="25"/>
        <v/>
      </c>
      <c r="U406" s="12" t="str">
        <f t="shared" si="26"/>
        <v/>
      </c>
      <c r="V406" s="12">
        <f t="shared" si="27"/>
        <v>1</v>
      </c>
    </row>
    <row r="407" spans="1:22" ht="23.25" customHeight="1" x14ac:dyDescent="0.25">
      <c r="A407" s="1315">
        <v>402</v>
      </c>
      <c r="B407" s="1315">
        <v>21935</v>
      </c>
      <c r="C407" s="1315">
        <v>21935</v>
      </c>
      <c r="D407" s="1315" t="s">
        <v>930</v>
      </c>
      <c r="E407" s="1315" t="s">
        <v>22</v>
      </c>
      <c r="F407" s="1315" t="s">
        <v>23</v>
      </c>
      <c r="G407" s="1315" t="s">
        <v>0</v>
      </c>
      <c r="H407" s="1315" t="s">
        <v>24</v>
      </c>
      <c r="I407" s="1315">
        <v>301</v>
      </c>
      <c r="J407" s="1316" t="s">
        <v>1379</v>
      </c>
      <c r="K407" s="1315"/>
      <c r="L407" s="1328">
        <v>0.34762731481481479</v>
      </c>
      <c r="M407" s="1328">
        <v>0</v>
      </c>
      <c r="N407" s="1315" t="s">
        <v>21</v>
      </c>
      <c r="O407" s="1315">
        <v>0</v>
      </c>
      <c r="P407" s="1316">
        <v>0</v>
      </c>
      <c r="Q407" s="1315"/>
      <c r="R407" s="686"/>
      <c r="S407" s="12">
        <f t="shared" si="24"/>
        <v>1</v>
      </c>
      <c r="T407" s="12" t="str">
        <f t="shared" si="25"/>
        <v/>
      </c>
      <c r="U407" s="12" t="str">
        <f t="shared" si="26"/>
        <v/>
      </c>
      <c r="V407" s="12">
        <f t="shared" si="27"/>
        <v>1</v>
      </c>
    </row>
    <row r="408" spans="1:22" ht="23.25" customHeight="1" x14ac:dyDescent="0.25">
      <c r="A408" s="1313">
        <v>403</v>
      </c>
      <c r="B408" s="1313">
        <v>21950</v>
      </c>
      <c r="C408" s="1313">
        <v>21950</v>
      </c>
      <c r="D408" s="1313" t="s">
        <v>306</v>
      </c>
      <c r="E408" s="1313" t="s">
        <v>22</v>
      </c>
      <c r="F408" s="1313" t="s">
        <v>23</v>
      </c>
      <c r="G408" s="1313" t="s">
        <v>0</v>
      </c>
      <c r="H408" s="1313" t="s">
        <v>24</v>
      </c>
      <c r="I408" s="1313">
        <v>301</v>
      </c>
      <c r="J408" s="1314" t="s">
        <v>1379</v>
      </c>
      <c r="K408" s="1313"/>
      <c r="L408" s="1327">
        <v>0.3510300925925926</v>
      </c>
      <c r="M408" s="1327">
        <v>0</v>
      </c>
      <c r="N408" s="1313" t="s">
        <v>21</v>
      </c>
      <c r="O408" s="1313">
        <v>0</v>
      </c>
      <c r="P408" s="1314">
        <v>0</v>
      </c>
      <c r="Q408" s="1313"/>
      <c r="R408" s="685"/>
      <c r="S408" s="12">
        <f t="shared" si="24"/>
        <v>1</v>
      </c>
      <c r="T408" s="12" t="str">
        <f t="shared" si="25"/>
        <v/>
      </c>
      <c r="U408" s="12" t="str">
        <f t="shared" si="26"/>
        <v/>
      </c>
      <c r="V408" s="12">
        <f t="shared" si="27"/>
        <v>1</v>
      </c>
    </row>
    <row r="409" spans="1:22" ht="23.25" customHeight="1" x14ac:dyDescent="0.25">
      <c r="A409" s="1315">
        <v>404</v>
      </c>
      <c r="B409" s="1315">
        <v>21987</v>
      </c>
      <c r="C409" s="1315">
        <v>21987</v>
      </c>
      <c r="D409" s="1315" t="s">
        <v>307</v>
      </c>
      <c r="E409" s="1315" t="s">
        <v>22</v>
      </c>
      <c r="F409" s="1315" t="s">
        <v>23</v>
      </c>
      <c r="G409" s="1315" t="s">
        <v>0</v>
      </c>
      <c r="H409" s="1315" t="s">
        <v>24</v>
      </c>
      <c r="I409" s="1315">
        <v>311</v>
      </c>
      <c r="J409" s="1316" t="s">
        <v>1379</v>
      </c>
      <c r="K409" s="1315"/>
      <c r="L409" s="1328">
        <v>0.35415509259259265</v>
      </c>
      <c r="M409" s="1328">
        <v>0</v>
      </c>
      <c r="N409" s="1315" t="s">
        <v>21</v>
      </c>
      <c r="O409" s="1315">
        <v>0</v>
      </c>
      <c r="P409" s="1316">
        <v>0</v>
      </c>
      <c r="Q409" s="1315"/>
      <c r="R409" s="686"/>
      <c r="S409" s="12">
        <f t="shared" si="24"/>
        <v>1</v>
      </c>
      <c r="T409" s="12" t="str">
        <f t="shared" si="25"/>
        <v/>
      </c>
      <c r="U409" s="12" t="str">
        <f t="shared" si="26"/>
        <v/>
      </c>
      <c r="V409" s="12">
        <f t="shared" si="27"/>
        <v>1</v>
      </c>
    </row>
    <row r="410" spans="1:22" ht="23.25" customHeight="1" x14ac:dyDescent="0.25">
      <c r="A410" s="1313">
        <v>405</v>
      </c>
      <c r="B410" s="1313">
        <v>21998</v>
      </c>
      <c r="C410" s="1313">
        <v>21998</v>
      </c>
      <c r="D410" s="1313" t="s">
        <v>308</v>
      </c>
      <c r="E410" s="1313" t="s">
        <v>93</v>
      </c>
      <c r="F410" s="1313" t="s">
        <v>50</v>
      </c>
      <c r="G410" s="1313" t="s">
        <v>0</v>
      </c>
      <c r="H410" s="1313" t="s">
        <v>24</v>
      </c>
      <c r="I410" s="1313">
        <v>311</v>
      </c>
      <c r="J410" s="1314" t="s">
        <v>1379</v>
      </c>
      <c r="K410" s="1313"/>
      <c r="L410" s="1327">
        <v>0.35023148148148148</v>
      </c>
      <c r="M410" s="1327">
        <v>0</v>
      </c>
      <c r="N410" s="1313" t="s">
        <v>21</v>
      </c>
      <c r="O410" s="1313">
        <v>0</v>
      </c>
      <c r="P410" s="1314">
        <v>0</v>
      </c>
      <c r="Q410" s="1313"/>
      <c r="R410" s="685"/>
      <c r="S410" s="12">
        <f t="shared" si="24"/>
        <v>1</v>
      </c>
      <c r="T410" s="12" t="str">
        <f t="shared" si="25"/>
        <v/>
      </c>
      <c r="U410" s="12" t="str">
        <f t="shared" si="26"/>
        <v/>
      </c>
      <c r="V410" s="12">
        <f t="shared" si="27"/>
        <v>1</v>
      </c>
    </row>
    <row r="411" spans="1:22" ht="23.25" customHeight="1" x14ac:dyDescent="0.25">
      <c r="A411" s="1315">
        <v>406</v>
      </c>
      <c r="B411" s="1315">
        <v>22025</v>
      </c>
      <c r="C411" s="1315">
        <v>22025</v>
      </c>
      <c r="D411" s="1315" t="s">
        <v>309</v>
      </c>
      <c r="E411" s="1315" t="s">
        <v>233</v>
      </c>
      <c r="F411" s="1315" t="s">
        <v>23</v>
      </c>
      <c r="G411" s="1315" t="s">
        <v>0</v>
      </c>
      <c r="H411" s="1315" t="s">
        <v>58</v>
      </c>
      <c r="I411" s="1315" t="s">
        <v>21</v>
      </c>
      <c r="J411" s="1316" t="s">
        <v>1379</v>
      </c>
      <c r="K411" s="1315"/>
      <c r="L411" s="1328">
        <v>0.35138888888888892</v>
      </c>
      <c r="M411" s="1328">
        <v>0</v>
      </c>
      <c r="N411" s="1315" t="s">
        <v>21</v>
      </c>
      <c r="O411" s="1315">
        <v>0</v>
      </c>
      <c r="P411" s="1316">
        <v>0</v>
      </c>
      <c r="Q411" s="1315"/>
      <c r="R411" s="686"/>
      <c r="S411" s="12">
        <f t="shared" si="24"/>
        <v>1</v>
      </c>
      <c r="T411" s="12" t="str">
        <f t="shared" si="25"/>
        <v/>
      </c>
      <c r="U411" s="12" t="str">
        <f t="shared" si="26"/>
        <v/>
      </c>
      <c r="V411" s="12">
        <f t="shared" si="27"/>
        <v>1</v>
      </c>
    </row>
    <row r="412" spans="1:22" ht="23.25" customHeight="1" x14ac:dyDescent="0.25">
      <c r="A412" s="1313">
        <v>407</v>
      </c>
      <c r="B412" s="1313">
        <v>22026</v>
      </c>
      <c r="C412" s="1313">
        <v>22026</v>
      </c>
      <c r="D412" s="1313" t="s">
        <v>188</v>
      </c>
      <c r="E412" s="1313" t="s">
        <v>160</v>
      </c>
      <c r="F412" s="1313" t="s">
        <v>130</v>
      </c>
      <c r="G412" s="1313" t="s">
        <v>0</v>
      </c>
      <c r="H412" s="1313" t="s">
        <v>131</v>
      </c>
      <c r="I412" s="1313"/>
      <c r="J412" s="1314" t="s">
        <v>1379</v>
      </c>
      <c r="K412" s="1313"/>
      <c r="L412" s="1327">
        <v>0.34547453703703707</v>
      </c>
      <c r="M412" s="1327">
        <v>0</v>
      </c>
      <c r="N412" s="1313" t="s">
        <v>21</v>
      </c>
      <c r="O412" s="1313">
        <v>0</v>
      </c>
      <c r="P412" s="1314">
        <v>0</v>
      </c>
      <c r="Q412" s="1313"/>
      <c r="R412" s="685"/>
      <c r="S412" s="12">
        <f t="shared" si="24"/>
        <v>1</v>
      </c>
      <c r="T412" s="12" t="str">
        <f t="shared" si="25"/>
        <v/>
      </c>
      <c r="U412" s="12" t="str">
        <f t="shared" si="26"/>
        <v/>
      </c>
      <c r="V412" s="12">
        <f t="shared" si="27"/>
        <v>1</v>
      </c>
    </row>
    <row r="413" spans="1:22" ht="23.25" customHeight="1" x14ac:dyDescent="0.25">
      <c r="A413" s="1315">
        <v>408</v>
      </c>
      <c r="B413" s="1315">
        <v>22038</v>
      </c>
      <c r="C413" s="1315">
        <v>22038</v>
      </c>
      <c r="D413" s="1315" t="s">
        <v>931</v>
      </c>
      <c r="E413" s="1315" t="s">
        <v>22</v>
      </c>
      <c r="F413" s="1315" t="s">
        <v>23</v>
      </c>
      <c r="G413" s="1315" t="s">
        <v>0</v>
      </c>
      <c r="H413" s="1315" t="s">
        <v>24</v>
      </c>
      <c r="I413" s="1315">
        <v>302</v>
      </c>
      <c r="J413" s="1316" t="s">
        <v>1379</v>
      </c>
      <c r="K413" s="1315"/>
      <c r="L413" s="1328">
        <v>0.35577546296296297</v>
      </c>
      <c r="M413" s="1328">
        <v>0</v>
      </c>
      <c r="N413" s="1315" t="s">
        <v>21</v>
      </c>
      <c r="O413" s="1315">
        <v>0</v>
      </c>
      <c r="P413" s="1316">
        <v>0</v>
      </c>
      <c r="Q413" s="1315"/>
      <c r="R413" s="686"/>
      <c r="S413" s="12">
        <f t="shared" si="24"/>
        <v>1</v>
      </c>
      <c r="T413" s="12" t="str">
        <f t="shared" si="25"/>
        <v/>
      </c>
      <c r="U413" s="12" t="str">
        <f t="shared" si="26"/>
        <v/>
      </c>
      <c r="V413" s="12">
        <f t="shared" si="27"/>
        <v>1</v>
      </c>
    </row>
    <row r="414" spans="1:22" ht="23.25" customHeight="1" x14ac:dyDescent="0.25">
      <c r="A414" s="1313">
        <v>409</v>
      </c>
      <c r="B414" s="1313">
        <v>22060</v>
      </c>
      <c r="C414" s="1313">
        <v>22060</v>
      </c>
      <c r="D414" s="1313" t="s">
        <v>310</v>
      </c>
      <c r="E414" s="1313" t="s">
        <v>22</v>
      </c>
      <c r="F414" s="1313" t="s">
        <v>23</v>
      </c>
      <c r="G414" s="1313" t="s">
        <v>0</v>
      </c>
      <c r="H414" s="1313" t="s">
        <v>24</v>
      </c>
      <c r="I414" s="1313">
        <v>304</v>
      </c>
      <c r="J414" s="1314" t="s">
        <v>1379</v>
      </c>
      <c r="K414" s="1313"/>
      <c r="L414" s="1327">
        <v>0.34938657407407409</v>
      </c>
      <c r="M414" s="1327">
        <v>0</v>
      </c>
      <c r="N414" s="1313" t="s">
        <v>21</v>
      </c>
      <c r="O414" s="1313">
        <v>0</v>
      </c>
      <c r="P414" s="1314">
        <v>0</v>
      </c>
      <c r="Q414" s="1313"/>
      <c r="R414" s="685"/>
      <c r="S414" s="12">
        <f t="shared" si="24"/>
        <v>1</v>
      </c>
      <c r="T414" s="12" t="str">
        <f t="shared" si="25"/>
        <v/>
      </c>
      <c r="U414" s="12" t="str">
        <f t="shared" si="26"/>
        <v/>
      </c>
      <c r="V414" s="12">
        <f t="shared" si="27"/>
        <v>1</v>
      </c>
    </row>
    <row r="415" spans="1:22" ht="23.25" customHeight="1" x14ac:dyDescent="0.25">
      <c r="A415" s="1315">
        <v>410</v>
      </c>
      <c r="B415" s="1315">
        <v>21997</v>
      </c>
      <c r="C415" s="1315">
        <v>21997</v>
      </c>
      <c r="D415" s="1315" t="s">
        <v>311</v>
      </c>
      <c r="E415" s="1315" t="s">
        <v>22</v>
      </c>
      <c r="F415" s="1315" t="s">
        <v>23</v>
      </c>
      <c r="G415" s="1315" t="s">
        <v>0</v>
      </c>
      <c r="H415" s="1315" t="s">
        <v>24</v>
      </c>
      <c r="I415" s="1315">
        <v>302</v>
      </c>
      <c r="J415" s="1316" t="s">
        <v>1379</v>
      </c>
      <c r="K415" s="1315"/>
      <c r="L415" s="1328">
        <v>0.3546643518518518</v>
      </c>
      <c r="M415" s="1328">
        <v>0</v>
      </c>
      <c r="N415" s="1315" t="s">
        <v>21</v>
      </c>
      <c r="O415" s="1315">
        <v>0</v>
      </c>
      <c r="P415" s="1316">
        <v>0</v>
      </c>
      <c r="Q415" s="1315"/>
      <c r="R415" s="686"/>
      <c r="S415" s="12">
        <f t="shared" si="24"/>
        <v>1</v>
      </c>
      <c r="T415" s="12" t="str">
        <f t="shared" si="25"/>
        <v/>
      </c>
      <c r="U415" s="12" t="str">
        <f t="shared" si="26"/>
        <v/>
      </c>
      <c r="V415" s="12">
        <f t="shared" si="27"/>
        <v>1</v>
      </c>
    </row>
    <row r="416" spans="1:22" ht="23.25" customHeight="1" x14ac:dyDescent="0.25">
      <c r="A416" s="1313">
        <v>411</v>
      </c>
      <c r="B416" s="1313">
        <v>21999</v>
      </c>
      <c r="C416" s="1313">
        <v>21999</v>
      </c>
      <c r="D416" s="1313" t="s">
        <v>297</v>
      </c>
      <c r="E416" s="1313" t="s">
        <v>22</v>
      </c>
      <c r="F416" s="1313" t="s">
        <v>23</v>
      </c>
      <c r="G416" s="1313" t="s">
        <v>0</v>
      </c>
      <c r="H416" s="1313" t="s">
        <v>24</v>
      </c>
      <c r="I416" s="1313">
        <v>301</v>
      </c>
      <c r="J416" s="1314" t="s">
        <v>1379</v>
      </c>
      <c r="K416" s="1313"/>
      <c r="L416" s="1327">
        <v>0.34857638888888887</v>
      </c>
      <c r="M416" s="1327">
        <v>0</v>
      </c>
      <c r="N416" s="1313" t="s">
        <v>21</v>
      </c>
      <c r="O416" s="1313">
        <v>0</v>
      </c>
      <c r="P416" s="1314">
        <v>0</v>
      </c>
      <c r="Q416" s="1313"/>
      <c r="R416" s="685"/>
      <c r="S416" s="12">
        <f t="shared" si="24"/>
        <v>1</v>
      </c>
      <c r="T416" s="12" t="str">
        <f t="shared" si="25"/>
        <v/>
      </c>
      <c r="U416" s="12" t="str">
        <f t="shared" si="26"/>
        <v/>
      </c>
      <c r="V416" s="12">
        <f t="shared" si="27"/>
        <v>1</v>
      </c>
    </row>
    <row r="417" spans="1:22" ht="23.25" customHeight="1" x14ac:dyDescent="0.25">
      <c r="A417" s="1315">
        <v>412</v>
      </c>
      <c r="B417" s="1315">
        <v>22002</v>
      </c>
      <c r="C417" s="1315">
        <v>22002</v>
      </c>
      <c r="D417" s="1315" t="s">
        <v>312</v>
      </c>
      <c r="E417" s="1315" t="s">
        <v>22</v>
      </c>
      <c r="F417" s="1315" t="s">
        <v>23</v>
      </c>
      <c r="G417" s="1315" t="s">
        <v>0</v>
      </c>
      <c r="H417" s="1315" t="s">
        <v>24</v>
      </c>
      <c r="I417" s="1315">
        <v>301</v>
      </c>
      <c r="J417" s="1316" t="s">
        <v>1379</v>
      </c>
      <c r="K417" s="1315"/>
      <c r="L417" s="1328">
        <v>0</v>
      </c>
      <c r="M417" s="1328">
        <v>0</v>
      </c>
      <c r="N417" s="1315" t="s">
        <v>25</v>
      </c>
      <c r="O417" s="1315">
        <v>0</v>
      </c>
      <c r="P417" s="1316">
        <v>0</v>
      </c>
      <c r="Q417" s="1315"/>
      <c r="R417" s="686"/>
      <c r="S417" s="12" t="str">
        <f t="shared" si="24"/>
        <v/>
      </c>
      <c r="T417" s="12">
        <f t="shared" si="25"/>
        <v>1</v>
      </c>
      <c r="U417" s="12" t="str">
        <f t="shared" si="26"/>
        <v/>
      </c>
      <c r="V417" s="12">
        <f t="shared" si="27"/>
        <v>1</v>
      </c>
    </row>
    <row r="418" spans="1:22" ht="23.25" customHeight="1" x14ac:dyDescent="0.25">
      <c r="A418" s="1313">
        <v>413</v>
      </c>
      <c r="B418" s="1313">
        <v>22005</v>
      </c>
      <c r="C418" s="1313">
        <v>22005</v>
      </c>
      <c r="D418" s="1313" t="s">
        <v>188</v>
      </c>
      <c r="E418" s="1313" t="s">
        <v>22</v>
      </c>
      <c r="F418" s="1313" t="s">
        <v>23</v>
      </c>
      <c r="G418" s="1313" t="s">
        <v>0</v>
      </c>
      <c r="H418" s="1313" t="s">
        <v>24</v>
      </c>
      <c r="I418" s="1313">
        <v>301</v>
      </c>
      <c r="J418" s="1314" t="s">
        <v>1379</v>
      </c>
      <c r="K418" s="1313"/>
      <c r="L418" s="1327">
        <v>0.35342592592592598</v>
      </c>
      <c r="M418" s="1327">
        <v>0</v>
      </c>
      <c r="N418" s="1313" t="s">
        <v>21</v>
      </c>
      <c r="O418" s="1313">
        <v>0</v>
      </c>
      <c r="P418" s="1314">
        <v>0</v>
      </c>
      <c r="Q418" s="1313"/>
      <c r="R418" s="685"/>
      <c r="S418" s="12">
        <f t="shared" si="24"/>
        <v>1</v>
      </c>
      <c r="T418" s="12" t="str">
        <f t="shared" si="25"/>
        <v/>
      </c>
      <c r="U418" s="12" t="str">
        <f t="shared" si="26"/>
        <v/>
      </c>
      <c r="V418" s="12">
        <f t="shared" si="27"/>
        <v>1</v>
      </c>
    </row>
    <row r="419" spans="1:22" ht="23.25" customHeight="1" x14ac:dyDescent="0.25">
      <c r="A419" s="1315">
        <v>414</v>
      </c>
      <c r="B419" s="1315">
        <v>22018</v>
      </c>
      <c r="C419" s="1315">
        <v>22018</v>
      </c>
      <c r="D419" s="1315" t="s">
        <v>313</v>
      </c>
      <c r="E419" s="1315" t="s">
        <v>22</v>
      </c>
      <c r="F419" s="1315" t="s">
        <v>23</v>
      </c>
      <c r="G419" s="1315" t="s">
        <v>0</v>
      </c>
      <c r="H419" s="1315" t="s">
        <v>24</v>
      </c>
      <c r="I419" s="1315">
        <v>306</v>
      </c>
      <c r="J419" s="1316" t="s">
        <v>1379</v>
      </c>
      <c r="K419" s="1315"/>
      <c r="L419" s="1328">
        <v>0.3530787037037037</v>
      </c>
      <c r="M419" s="1328">
        <v>0</v>
      </c>
      <c r="N419" s="1315" t="s">
        <v>21</v>
      </c>
      <c r="O419" s="1315">
        <v>0</v>
      </c>
      <c r="P419" s="1316">
        <v>0</v>
      </c>
      <c r="Q419" s="1315"/>
      <c r="R419" s="686"/>
      <c r="S419" s="12">
        <f t="shared" si="24"/>
        <v>1</v>
      </c>
      <c r="T419" s="12" t="str">
        <f t="shared" si="25"/>
        <v/>
      </c>
      <c r="U419" s="12" t="str">
        <f t="shared" si="26"/>
        <v/>
      </c>
      <c r="V419" s="12">
        <f t="shared" si="27"/>
        <v>1</v>
      </c>
    </row>
    <row r="420" spans="1:22" ht="23.25" customHeight="1" x14ac:dyDescent="0.25">
      <c r="A420" s="1313">
        <v>415</v>
      </c>
      <c r="B420" s="1313">
        <v>22031</v>
      </c>
      <c r="C420" s="1313">
        <v>22031</v>
      </c>
      <c r="D420" s="1313" t="s">
        <v>314</v>
      </c>
      <c r="E420" s="1313" t="s">
        <v>30</v>
      </c>
      <c r="F420" s="1313" t="s">
        <v>23</v>
      </c>
      <c r="G420" s="1313" t="s">
        <v>0</v>
      </c>
      <c r="H420" s="1313" t="s">
        <v>24</v>
      </c>
      <c r="I420" s="1313">
        <v>301</v>
      </c>
      <c r="J420" s="1314" t="s">
        <v>1379</v>
      </c>
      <c r="K420" s="1313"/>
      <c r="L420" s="1327">
        <v>0.34950231481481481</v>
      </c>
      <c r="M420" s="1327">
        <v>0</v>
      </c>
      <c r="N420" s="1313" t="s">
        <v>21</v>
      </c>
      <c r="O420" s="1313">
        <v>0</v>
      </c>
      <c r="P420" s="1314">
        <v>0</v>
      </c>
      <c r="Q420" s="1313"/>
      <c r="R420" s="685"/>
      <c r="S420" s="12">
        <f t="shared" si="24"/>
        <v>1</v>
      </c>
      <c r="T420" s="12" t="str">
        <f t="shared" si="25"/>
        <v/>
      </c>
      <c r="U420" s="12" t="str">
        <f t="shared" si="26"/>
        <v/>
      </c>
      <c r="V420" s="12">
        <f t="shared" si="27"/>
        <v>1</v>
      </c>
    </row>
    <row r="421" spans="1:22" ht="23.25" customHeight="1" x14ac:dyDescent="0.25">
      <c r="A421" s="1315">
        <v>416</v>
      </c>
      <c r="B421" s="1315">
        <v>22037</v>
      </c>
      <c r="C421" s="1315">
        <v>22037</v>
      </c>
      <c r="D421" s="1315" t="s">
        <v>315</v>
      </c>
      <c r="E421" s="1315" t="s">
        <v>165</v>
      </c>
      <c r="F421" s="1315" t="s">
        <v>23</v>
      </c>
      <c r="G421" s="1315" t="s">
        <v>0</v>
      </c>
      <c r="H421" s="1315" t="s">
        <v>24</v>
      </c>
      <c r="I421" s="1315">
        <v>315</v>
      </c>
      <c r="J421" s="1316" t="s">
        <v>1379</v>
      </c>
      <c r="K421" s="1315"/>
      <c r="L421" s="1328">
        <v>0.35128472222222223</v>
      </c>
      <c r="M421" s="1328">
        <v>0</v>
      </c>
      <c r="N421" s="1315" t="s">
        <v>21</v>
      </c>
      <c r="O421" s="1315">
        <v>0</v>
      </c>
      <c r="P421" s="1316">
        <v>0</v>
      </c>
      <c r="Q421" s="1315"/>
      <c r="R421" s="686"/>
      <c r="S421" s="12">
        <f t="shared" si="24"/>
        <v>1</v>
      </c>
      <c r="T421" s="12" t="str">
        <f t="shared" si="25"/>
        <v/>
      </c>
      <c r="U421" s="12" t="str">
        <f t="shared" si="26"/>
        <v/>
      </c>
      <c r="V421" s="12">
        <f t="shared" si="27"/>
        <v>1</v>
      </c>
    </row>
    <row r="422" spans="1:22" ht="23.25" customHeight="1" x14ac:dyDescent="0.25">
      <c r="A422" s="1313">
        <v>417</v>
      </c>
      <c r="B422" s="1313">
        <v>22041</v>
      </c>
      <c r="C422" s="1313">
        <v>22041</v>
      </c>
      <c r="D422" s="1313" t="s">
        <v>316</v>
      </c>
      <c r="E422" s="1313" t="s">
        <v>93</v>
      </c>
      <c r="F422" s="1313" t="s">
        <v>50</v>
      </c>
      <c r="G422" s="1313" t="s">
        <v>0</v>
      </c>
      <c r="H422" s="1313" t="s">
        <v>614</v>
      </c>
      <c r="I422" s="1313"/>
      <c r="J422" s="1314" t="s">
        <v>1379</v>
      </c>
      <c r="K422" s="1313"/>
      <c r="L422" s="1327">
        <v>0.35473379629629626</v>
      </c>
      <c r="M422" s="1327">
        <v>0</v>
      </c>
      <c r="N422" s="1313" t="s">
        <v>21</v>
      </c>
      <c r="O422" s="1313">
        <v>0</v>
      </c>
      <c r="P422" s="1314">
        <v>0</v>
      </c>
      <c r="Q422" s="1313"/>
      <c r="R422" s="685"/>
      <c r="S422" s="12">
        <f t="shared" si="24"/>
        <v>1</v>
      </c>
      <c r="T422" s="12" t="str">
        <f t="shared" si="25"/>
        <v/>
      </c>
      <c r="U422" s="12" t="str">
        <f t="shared" si="26"/>
        <v/>
      </c>
      <c r="V422" s="12">
        <f t="shared" si="27"/>
        <v>1</v>
      </c>
    </row>
    <row r="423" spans="1:22" ht="23.25" customHeight="1" x14ac:dyDescent="0.25">
      <c r="A423" s="1315">
        <v>418</v>
      </c>
      <c r="B423" s="1315">
        <v>22046</v>
      </c>
      <c r="C423" s="1315">
        <v>22046</v>
      </c>
      <c r="D423" s="1315" t="s">
        <v>932</v>
      </c>
      <c r="E423" s="1315" t="s">
        <v>30</v>
      </c>
      <c r="F423" s="1315" t="s">
        <v>23</v>
      </c>
      <c r="G423" s="1315" t="s">
        <v>0</v>
      </c>
      <c r="H423" s="1315" t="s">
        <v>24</v>
      </c>
      <c r="I423" s="1315">
        <v>303</v>
      </c>
      <c r="J423" s="1316" t="s">
        <v>1379</v>
      </c>
      <c r="K423" s="1315"/>
      <c r="L423" s="1328">
        <v>0.35501157407407408</v>
      </c>
      <c r="M423" s="1328">
        <v>0</v>
      </c>
      <c r="N423" s="1315" t="s">
        <v>21</v>
      </c>
      <c r="O423" s="1315">
        <v>0</v>
      </c>
      <c r="P423" s="1316">
        <v>0</v>
      </c>
      <c r="Q423" s="1315"/>
      <c r="R423" s="686"/>
      <c r="S423" s="12">
        <f t="shared" si="24"/>
        <v>1</v>
      </c>
      <c r="T423" s="12" t="str">
        <f t="shared" si="25"/>
        <v/>
      </c>
      <c r="U423" s="12" t="str">
        <f t="shared" si="26"/>
        <v/>
      </c>
      <c r="V423" s="12">
        <f t="shared" si="27"/>
        <v>1</v>
      </c>
    </row>
    <row r="424" spans="1:22" ht="23.25" customHeight="1" x14ac:dyDescent="0.25">
      <c r="A424" s="1313">
        <v>419</v>
      </c>
      <c r="B424" s="1313">
        <v>22048</v>
      </c>
      <c r="C424" s="1313">
        <v>22048</v>
      </c>
      <c r="D424" s="1313" t="s">
        <v>933</v>
      </c>
      <c r="E424" s="1313" t="s">
        <v>22</v>
      </c>
      <c r="F424" s="1313" t="s">
        <v>23</v>
      </c>
      <c r="G424" s="1313" t="s">
        <v>0</v>
      </c>
      <c r="H424" s="1313" t="s">
        <v>24</v>
      </c>
      <c r="I424" s="1313">
        <v>301</v>
      </c>
      <c r="J424" s="1314" t="s">
        <v>1379</v>
      </c>
      <c r="K424" s="1313"/>
      <c r="L424" s="1327">
        <v>0.36015046296296299</v>
      </c>
      <c r="M424" s="1327">
        <v>0</v>
      </c>
      <c r="N424" s="1313" t="s">
        <v>260</v>
      </c>
      <c r="O424" s="1313">
        <v>8</v>
      </c>
      <c r="P424" s="1314">
        <v>0</v>
      </c>
      <c r="Q424" s="1313"/>
      <c r="R424" s="685"/>
      <c r="S424" s="12">
        <f t="shared" si="24"/>
        <v>1</v>
      </c>
      <c r="T424" s="12" t="str">
        <f t="shared" si="25"/>
        <v/>
      </c>
      <c r="U424" s="12" t="str">
        <f t="shared" si="26"/>
        <v/>
      </c>
      <c r="V424" s="12">
        <f t="shared" si="27"/>
        <v>1</v>
      </c>
    </row>
    <row r="425" spans="1:22" ht="23.25" customHeight="1" x14ac:dyDescent="0.25">
      <c r="A425" s="1315">
        <v>420</v>
      </c>
      <c r="B425" s="1315">
        <v>22050</v>
      </c>
      <c r="C425" s="1315">
        <v>22050</v>
      </c>
      <c r="D425" s="1315" t="s">
        <v>317</v>
      </c>
      <c r="E425" s="1315" t="s">
        <v>72</v>
      </c>
      <c r="F425" s="1315" t="s">
        <v>23</v>
      </c>
      <c r="G425" s="1315" t="s">
        <v>0</v>
      </c>
      <c r="H425" s="1315" t="s">
        <v>24</v>
      </c>
      <c r="I425" s="1315">
        <v>312</v>
      </c>
      <c r="J425" s="1316" t="s">
        <v>1379</v>
      </c>
      <c r="K425" s="1315"/>
      <c r="L425" s="1328">
        <v>0.35053240740740743</v>
      </c>
      <c r="M425" s="1328">
        <v>0</v>
      </c>
      <c r="N425" s="1315" t="s">
        <v>21</v>
      </c>
      <c r="O425" s="1315">
        <v>0</v>
      </c>
      <c r="P425" s="1316">
        <v>0</v>
      </c>
      <c r="Q425" s="1315"/>
      <c r="R425" s="686"/>
      <c r="S425" s="12">
        <f t="shared" si="24"/>
        <v>1</v>
      </c>
      <c r="T425" s="12" t="str">
        <f t="shared" si="25"/>
        <v/>
      </c>
      <c r="U425" s="12" t="str">
        <f t="shared" si="26"/>
        <v/>
      </c>
      <c r="V425" s="12">
        <f t="shared" si="27"/>
        <v>1</v>
      </c>
    </row>
    <row r="426" spans="1:22" ht="23.25" customHeight="1" x14ac:dyDescent="0.25">
      <c r="A426" s="1313">
        <v>421</v>
      </c>
      <c r="B426" s="1313">
        <v>22057</v>
      </c>
      <c r="C426" s="1313">
        <v>22057</v>
      </c>
      <c r="D426" s="1313" t="s">
        <v>318</v>
      </c>
      <c r="E426" s="1313" t="s">
        <v>22</v>
      </c>
      <c r="F426" s="1313" t="s">
        <v>23</v>
      </c>
      <c r="G426" s="1313" t="s">
        <v>0</v>
      </c>
      <c r="H426" s="1313" t="s">
        <v>24</v>
      </c>
      <c r="I426" s="1313">
        <v>303</v>
      </c>
      <c r="J426" s="1314" t="s">
        <v>1379</v>
      </c>
      <c r="K426" s="1313"/>
      <c r="L426" s="1327">
        <v>0.35803240740740744</v>
      </c>
      <c r="M426" s="1327">
        <v>0</v>
      </c>
      <c r="N426" s="1313" t="s">
        <v>21</v>
      </c>
      <c r="O426" s="1313">
        <v>0</v>
      </c>
      <c r="P426" s="1314">
        <v>0</v>
      </c>
      <c r="Q426" s="1313"/>
      <c r="R426" s="685"/>
      <c r="S426" s="12">
        <f t="shared" si="24"/>
        <v>1</v>
      </c>
      <c r="T426" s="12" t="str">
        <f t="shared" si="25"/>
        <v/>
      </c>
      <c r="U426" s="12" t="str">
        <f t="shared" si="26"/>
        <v/>
      </c>
      <c r="V426" s="12">
        <f t="shared" si="27"/>
        <v>1</v>
      </c>
    </row>
    <row r="427" spans="1:22" ht="23.25" customHeight="1" x14ac:dyDescent="0.25">
      <c r="A427" s="1315">
        <v>422</v>
      </c>
      <c r="B427" s="1315">
        <v>22067</v>
      </c>
      <c r="C427" s="1315">
        <v>22067</v>
      </c>
      <c r="D427" s="1315" t="s">
        <v>319</v>
      </c>
      <c r="E427" s="1315" t="s">
        <v>72</v>
      </c>
      <c r="F427" s="1315" t="s">
        <v>23</v>
      </c>
      <c r="G427" s="1315" t="s">
        <v>0</v>
      </c>
      <c r="H427" s="1315" t="s">
        <v>24</v>
      </c>
      <c r="I427" s="1315">
        <v>301</v>
      </c>
      <c r="J427" s="1316" t="s">
        <v>1379</v>
      </c>
      <c r="K427" s="1315"/>
      <c r="L427" s="1328">
        <v>0.34943287037037035</v>
      </c>
      <c r="M427" s="1328">
        <v>0</v>
      </c>
      <c r="N427" s="1315" t="s">
        <v>21</v>
      </c>
      <c r="O427" s="1315">
        <v>0</v>
      </c>
      <c r="P427" s="1316">
        <v>0</v>
      </c>
      <c r="Q427" s="1315"/>
      <c r="R427" s="686"/>
      <c r="S427" s="12">
        <f t="shared" si="24"/>
        <v>1</v>
      </c>
      <c r="T427" s="12" t="str">
        <f t="shared" si="25"/>
        <v/>
      </c>
      <c r="U427" s="12" t="str">
        <f t="shared" si="26"/>
        <v/>
      </c>
      <c r="V427" s="12">
        <f t="shared" si="27"/>
        <v>1</v>
      </c>
    </row>
    <row r="428" spans="1:22" ht="23.25" customHeight="1" x14ac:dyDescent="0.25">
      <c r="A428" s="1313">
        <v>423</v>
      </c>
      <c r="B428" s="1313">
        <v>22076</v>
      </c>
      <c r="C428" s="1313">
        <v>22076</v>
      </c>
      <c r="D428" s="1313" t="s">
        <v>45</v>
      </c>
      <c r="E428" s="1313" t="s">
        <v>22</v>
      </c>
      <c r="F428" s="1313" t="s">
        <v>23</v>
      </c>
      <c r="G428" s="1313" t="s">
        <v>0</v>
      </c>
      <c r="H428" s="1313" t="s">
        <v>24</v>
      </c>
      <c r="I428" s="1313">
        <v>301</v>
      </c>
      <c r="J428" s="1314" t="s">
        <v>1379</v>
      </c>
      <c r="K428" s="1313"/>
      <c r="L428" s="1327">
        <v>0.33858796296296295</v>
      </c>
      <c r="M428" s="1327">
        <v>0</v>
      </c>
      <c r="N428" s="1313" t="s">
        <v>21</v>
      </c>
      <c r="O428" s="1313">
        <v>0</v>
      </c>
      <c r="P428" s="1314">
        <v>0</v>
      </c>
      <c r="Q428" s="1313"/>
      <c r="R428" s="685"/>
      <c r="S428" s="12">
        <f t="shared" si="24"/>
        <v>1</v>
      </c>
      <c r="T428" s="12" t="str">
        <f t="shared" si="25"/>
        <v/>
      </c>
      <c r="U428" s="12" t="str">
        <f t="shared" si="26"/>
        <v/>
      </c>
      <c r="V428" s="12">
        <f t="shared" si="27"/>
        <v>1</v>
      </c>
    </row>
    <row r="429" spans="1:22" ht="23.25" customHeight="1" x14ac:dyDescent="0.25">
      <c r="A429" s="1315">
        <v>424</v>
      </c>
      <c r="B429" s="1315">
        <v>22090</v>
      </c>
      <c r="C429" s="1315">
        <v>22090</v>
      </c>
      <c r="D429" s="1315" t="s">
        <v>321</v>
      </c>
      <c r="E429" s="1315" t="s">
        <v>22</v>
      </c>
      <c r="F429" s="1315" t="s">
        <v>23</v>
      </c>
      <c r="G429" s="1315" t="s">
        <v>0</v>
      </c>
      <c r="H429" s="1315" t="s">
        <v>24</v>
      </c>
      <c r="I429" s="1315">
        <v>301</v>
      </c>
      <c r="J429" s="1316" t="s">
        <v>1379</v>
      </c>
      <c r="K429" s="1315"/>
      <c r="L429" s="1328">
        <v>0.35012731481481479</v>
      </c>
      <c r="M429" s="1328">
        <v>0</v>
      </c>
      <c r="N429" s="1315" t="s">
        <v>21</v>
      </c>
      <c r="O429" s="1315">
        <v>0</v>
      </c>
      <c r="P429" s="1316">
        <v>0</v>
      </c>
      <c r="Q429" s="1315"/>
      <c r="R429" s="686"/>
      <c r="S429" s="12">
        <f t="shared" si="24"/>
        <v>1</v>
      </c>
      <c r="T429" s="12" t="str">
        <f t="shared" si="25"/>
        <v/>
      </c>
      <c r="U429" s="12" t="str">
        <f t="shared" si="26"/>
        <v/>
      </c>
      <c r="V429" s="12">
        <f t="shared" si="27"/>
        <v>1</v>
      </c>
    </row>
    <row r="430" spans="1:22" ht="23.25" customHeight="1" x14ac:dyDescent="0.25">
      <c r="A430" s="1313">
        <v>425</v>
      </c>
      <c r="B430" s="1313">
        <v>22103</v>
      </c>
      <c r="C430" s="1313">
        <v>22103</v>
      </c>
      <c r="D430" s="1313" t="s">
        <v>54</v>
      </c>
      <c r="E430" s="1313" t="s">
        <v>22</v>
      </c>
      <c r="F430" s="1313" t="s">
        <v>23</v>
      </c>
      <c r="G430" s="1313" t="s">
        <v>0</v>
      </c>
      <c r="H430" s="1313" t="s">
        <v>24</v>
      </c>
      <c r="I430" s="1313">
        <v>305</v>
      </c>
      <c r="J430" s="1314" t="s">
        <v>1379</v>
      </c>
      <c r="K430" s="1313"/>
      <c r="L430" s="1327">
        <v>0.35694444444444445</v>
      </c>
      <c r="M430" s="1327">
        <v>0</v>
      </c>
      <c r="N430" s="1313" t="s">
        <v>21</v>
      </c>
      <c r="O430" s="1313">
        <v>0</v>
      </c>
      <c r="P430" s="1314">
        <v>0</v>
      </c>
      <c r="Q430" s="1313"/>
      <c r="R430" s="685"/>
      <c r="S430" s="12">
        <f t="shared" si="24"/>
        <v>1</v>
      </c>
      <c r="T430" s="12" t="str">
        <f t="shared" si="25"/>
        <v/>
      </c>
      <c r="U430" s="12" t="str">
        <f t="shared" si="26"/>
        <v/>
      </c>
      <c r="V430" s="12">
        <f t="shared" si="27"/>
        <v>1</v>
      </c>
    </row>
    <row r="431" spans="1:22" ht="23.25" customHeight="1" x14ac:dyDescent="0.25">
      <c r="A431" s="1315">
        <v>426</v>
      </c>
      <c r="B431" s="1315">
        <v>22107</v>
      </c>
      <c r="C431" s="1315">
        <v>22107</v>
      </c>
      <c r="D431" s="1315" t="s">
        <v>322</v>
      </c>
      <c r="E431" s="1315" t="s">
        <v>73</v>
      </c>
      <c r="F431" s="1315" t="s">
        <v>23</v>
      </c>
      <c r="G431" s="1315" t="s">
        <v>0</v>
      </c>
      <c r="H431" s="1315" t="s">
        <v>24</v>
      </c>
      <c r="I431" s="1315">
        <v>303</v>
      </c>
      <c r="J431" s="1316" t="s">
        <v>1379</v>
      </c>
      <c r="K431" s="1315"/>
      <c r="L431" s="1328">
        <v>0.35413194444444446</v>
      </c>
      <c r="M431" s="1328">
        <v>0</v>
      </c>
      <c r="N431" s="1315" t="s">
        <v>21</v>
      </c>
      <c r="O431" s="1315">
        <v>0</v>
      </c>
      <c r="P431" s="1316">
        <v>0</v>
      </c>
      <c r="Q431" s="1315"/>
      <c r="R431" s="686"/>
      <c r="S431" s="12">
        <f t="shared" si="24"/>
        <v>1</v>
      </c>
      <c r="T431" s="12" t="str">
        <f t="shared" si="25"/>
        <v/>
      </c>
      <c r="U431" s="12" t="str">
        <f t="shared" si="26"/>
        <v/>
      </c>
      <c r="V431" s="12">
        <f t="shared" si="27"/>
        <v>1</v>
      </c>
    </row>
    <row r="432" spans="1:22" ht="23.25" customHeight="1" x14ac:dyDescent="0.25">
      <c r="A432" s="1313">
        <v>427</v>
      </c>
      <c r="B432" s="1313">
        <v>22079</v>
      </c>
      <c r="C432" s="1313">
        <v>22079</v>
      </c>
      <c r="D432" s="1313" t="s">
        <v>323</v>
      </c>
      <c r="E432" s="1313" t="s">
        <v>30</v>
      </c>
      <c r="F432" s="1313" t="s">
        <v>23</v>
      </c>
      <c r="G432" s="1313" t="s">
        <v>0</v>
      </c>
      <c r="H432" s="1313" t="s">
        <v>53</v>
      </c>
      <c r="I432" s="1313"/>
      <c r="J432" s="1314" t="s">
        <v>1379</v>
      </c>
      <c r="K432" s="1313"/>
      <c r="L432" s="1327">
        <v>0.34984953703703708</v>
      </c>
      <c r="M432" s="1327">
        <v>0</v>
      </c>
      <c r="N432" s="1313" t="s">
        <v>21</v>
      </c>
      <c r="O432" s="1313">
        <v>0</v>
      </c>
      <c r="P432" s="1314">
        <v>0</v>
      </c>
      <c r="Q432" s="1313"/>
      <c r="R432" s="685"/>
      <c r="S432" s="12">
        <f t="shared" si="24"/>
        <v>1</v>
      </c>
      <c r="T432" s="12" t="str">
        <f t="shared" si="25"/>
        <v/>
      </c>
      <c r="U432" s="12" t="str">
        <f t="shared" si="26"/>
        <v/>
      </c>
      <c r="V432" s="12">
        <f t="shared" si="27"/>
        <v>1</v>
      </c>
    </row>
    <row r="433" spans="1:22" ht="23.25" customHeight="1" x14ac:dyDescent="0.25">
      <c r="A433" s="1315">
        <v>428</v>
      </c>
      <c r="B433" s="1315">
        <v>22080</v>
      </c>
      <c r="C433" s="1315">
        <v>22080</v>
      </c>
      <c r="D433" s="1315" t="s">
        <v>324</v>
      </c>
      <c r="E433" s="1315" t="s">
        <v>72</v>
      </c>
      <c r="F433" s="1315" t="s">
        <v>23</v>
      </c>
      <c r="G433" s="1315" t="s">
        <v>0</v>
      </c>
      <c r="H433" s="1315" t="s">
        <v>24</v>
      </c>
      <c r="I433" s="1315">
        <v>310</v>
      </c>
      <c r="J433" s="1316" t="s">
        <v>1379</v>
      </c>
      <c r="K433" s="1315"/>
      <c r="L433" s="1328">
        <v>0.35726851851851849</v>
      </c>
      <c r="M433" s="1328">
        <v>0</v>
      </c>
      <c r="N433" s="1315" t="s">
        <v>21</v>
      </c>
      <c r="O433" s="1315">
        <v>0</v>
      </c>
      <c r="P433" s="1316">
        <v>0</v>
      </c>
      <c r="Q433" s="1315"/>
      <c r="R433" s="686"/>
      <c r="S433" s="12">
        <f t="shared" si="24"/>
        <v>1</v>
      </c>
      <c r="T433" s="12" t="str">
        <f t="shared" si="25"/>
        <v/>
      </c>
      <c r="U433" s="12" t="str">
        <f t="shared" si="26"/>
        <v/>
      </c>
      <c r="V433" s="12">
        <f t="shared" si="27"/>
        <v>1</v>
      </c>
    </row>
    <row r="434" spans="1:22" ht="23.25" customHeight="1" x14ac:dyDescent="0.25">
      <c r="A434" s="1313">
        <v>429</v>
      </c>
      <c r="B434" s="1313">
        <v>22091</v>
      </c>
      <c r="C434" s="1313">
        <v>22091</v>
      </c>
      <c r="D434" s="1313" t="s">
        <v>325</v>
      </c>
      <c r="E434" s="1313" t="s">
        <v>73</v>
      </c>
      <c r="F434" s="1313" t="s">
        <v>23</v>
      </c>
      <c r="G434" s="1313" t="s">
        <v>0</v>
      </c>
      <c r="H434" s="1313" t="s">
        <v>24</v>
      </c>
      <c r="I434" s="1313">
        <v>316</v>
      </c>
      <c r="J434" s="1314" t="s">
        <v>1379</v>
      </c>
      <c r="K434" s="1313"/>
      <c r="L434" s="1327">
        <v>0.34916666666666668</v>
      </c>
      <c r="M434" s="1327">
        <v>0</v>
      </c>
      <c r="N434" s="1313" t="s">
        <v>21</v>
      </c>
      <c r="O434" s="1313">
        <v>0</v>
      </c>
      <c r="P434" s="1314">
        <v>0</v>
      </c>
      <c r="Q434" s="1313"/>
      <c r="R434" s="685"/>
      <c r="S434" s="12">
        <f t="shared" si="24"/>
        <v>1</v>
      </c>
      <c r="T434" s="12" t="str">
        <f t="shared" si="25"/>
        <v/>
      </c>
      <c r="U434" s="12" t="str">
        <f t="shared" si="26"/>
        <v/>
      </c>
      <c r="V434" s="12">
        <f t="shared" si="27"/>
        <v>1</v>
      </c>
    </row>
    <row r="435" spans="1:22" ht="23.25" customHeight="1" x14ac:dyDescent="0.25">
      <c r="A435" s="1315">
        <v>430</v>
      </c>
      <c r="B435" s="1315">
        <v>22104</v>
      </c>
      <c r="C435" s="1315">
        <v>22104</v>
      </c>
      <c r="D435" s="1315" t="s">
        <v>1288</v>
      </c>
      <c r="E435" s="1315" t="s">
        <v>73</v>
      </c>
      <c r="F435" s="1315" t="s">
        <v>23</v>
      </c>
      <c r="G435" s="1315" t="s">
        <v>0</v>
      </c>
      <c r="H435" s="1315" t="s">
        <v>24</v>
      </c>
      <c r="I435" s="1315">
        <v>310</v>
      </c>
      <c r="J435" s="1316" t="s">
        <v>1379</v>
      </c>
      <c r="K435" s="1315"/>
      <c r="L435" s="1328">
        <v>0.35714120370370367</v>
      </c>
      <c r="M435" s="1328">
        <v>0</v>
      </c>
      <c r="N435" s="1315" t="s">
        <v>21</v>
      </c>
      <c r="O435" s="1315">
        <v>0</v>
      </c>
      <c r="P435" s="1316">
        <v>0</v>
      </c>
      <c r="Q435" s="1315"/>
      <c r="R435" s="686"/>
      <c r="S435" s="12">
        <f t="shared" si="24"/>
        <v>1</v>
      </c>
      <c r="T435" s="12" t="str">
        <f t="shared" si="25"/>
        <v/>
      </c>
      <c r="U435" s="12" t="str">
        <f t="shared" si="26"/>
        <v/>
      </c>
      <c r="V435" s="12">
        <f t="shared" si="27"/>
        <v>1</v>
      </c>
    </row>
    <row r="436" spans="1:22" ht="23.25" customHeight="1" x14ac:dyDescent="0.25">
      <c r="A436" s="1313">
        <v>431</v>
      </c>
      <c r="B436" s="1313">
        <v>22098</v>
      </c>
      <c r="C436" s="1313">
        <v>22098</v>
      </c>
      <c r="D436" s="1313" t="s">
        <v>321</v>
      </c>
      <c r="E436" s="1313" t="s">
        <v>73</v>
      </c>
      <c r="F436" s="1313" t="s">
        <v>23</v>
      </c>
      <c r="G436" s="1313" t="s">
        <v>0</v>
      </c>
      <c r="H436" s="1313" t="s">
        <v>24</v>
      </c>
      <c r="I436" s="1313">
        <v>311</v>
      </c>
      <c r="J436" s="1314" t="s">
        <v>1379</v>
      </c>
      <c r="K436" s="1313"/>
      <c r="L436" s="1327">
        <v>0.35180555555555554</v>
      </c>
      <c r="M436" s="1327">
        <v>0</v>
      </c>
      <c r="N436" s="1313" t="s">
        <v>21</v>
      </c>
      <c r="O436" s="1313">
        <v>0</v>
      </c>
      <c r="P436" s="1314">
        <v>0</v>
      </c>
      <c r="Q436" s="1313"/>
      <c r="R436" s="685"/>
      <c r="S436" s="12">
        <f t="shared" si="24"/>
        <v>1</v>
      </c>
      <c r="T436" s="12" t="str">
        <f t="shared" si="25"/>
        <v/>
      </c>
      <c r="U436" s="12" t="str">
        <f t="shared" si="26"/>
        <v/>
      </c>
      <c r="V436" s="12">
        <f t="shared" si="27"/>
        <v>1</v>
      </c>
    </row>
    <row r="437" spans="1:22" ht="23.25" customHeight="1" x14ac:dyDescent="0.25">
      <c r="A437" s="1315">
        <v>432</v>
      </c>
      <c r="B437" s="1315">
        <v>22119</v>
      </c>
      <c r="C437" s="1315">
        <v>22119</v>
      </c>
      <c r="D437" s="1315" t="s">
        <v>326</v>
      </c>
      <c r="E437" s="1315" t="s">
        <v>22</v>
      </c>
      <c r="F437" s="1315" t="s">
        <v>23</v>
      </c>
      <c r="G437" s="1315" t="s">
        <v>0</v>
      </c>
      <c r="H437" s="1315" t="s">
        <v>24</v>
      </c>
      <c r="I437" s="1315">
        <v>310</v>
      </c>
      <c r="J437" s="1316" t="s">
        <v>1379</v>
      </c>
      <c r="K437" s="1315"/>
      <c r="L437" s="1328">
        <v>0.35487268518518517</v>
      </c>
      <c r="M437" s="1328">
        <v>0</v>
      </c>
      <c r="N437" s="1315" t="s">
        <v>21</v>
      </c>
      <c r="O437" s="1315">
        <v>0</v>
      </c>
      <c r="P437" s="1316">
        <v>0</v>
      </c>
      <c r="Q437" s="1315"/>
      <c r="R437" s="686"/>
      <c r="S437" s="12">
        <f t="shared" si="24"/>
        <v>1</v>
      </c>
      <c r="T437" s="12" t="str">
        <f t="shared" si="25"/>
        <v/>
      </c>
      <c r="U437" s="12" t="str">
        <f t="shared" si="26"/>
        <v/>
      </c>
      <c r="V437" s="12">
        <f t="shared" si="27"/>
        <v>1</v>
      </c>
    </row>
    <row r="438" spans="1:22" ht="23.25" customHeight="1" x14ac:dyDescent="0.25">
      <c r="A438" s="1313">
        <v>433</v>
      </c>
      <c r="B438" s="1313">
        <v>22141</v>
      </c>
      <c r="C438" s="1313">
        <v>22141</v>
      </c>
      <c r="D438" s="1313" t="s">
        <v>327</v>
      </c>
      <c r="E438" s="1313" t="s">
        <v>93</v>
      </c>
      <c r="F438" s="1313" t="s">
        <v>50</v>
      </c>
      <c r="G438" s="1313" t="s">
        <v>0</v>
      </c>
      <c r="H438" s="1313" t="s">
        <v>53</v>
      </c>
      <c r="I438" s="1313"/>
      <c r="J438" s="1314" t="s">
        <v>1379</v>
      </c>
      <c r="K438" s="1313"/>
      <c r="L438" s="1327">
        <v>0.35700231481481487</v>
      </c>
      <c r="M438" s="1327">
        <v>0</v>
      </c>
      <c r="N438" s="1313" t="s">
        <v>21</v>
      </c>
      <c r="O438" s="1313">
        <v>0</v>
      </c>
      <c r="P438" s="1314">
        <v>0</v>
      </c>
      <c r="Q438" s="1313"/>
      <c r="R438" s="685"/>
      <c r="S438" s="12">
        <f t="shared" si="24"/>
        <v>1</v>
      </c>
      <c r="T438" s="12" t="str">
        <f t="shared" si="25"/>
        <v/>
      </c>
      <c r="U438" s="12" t="str">
        <f t="shared" si="26"/>
        <v/>
      </c>
      <c r="V438" s="12">
        <f t="shared" si="27"/>
        <v>1</v>
      </c>
    </row>
    <row r="439" spans="1:22" ht="23.25" customHeight="1" x14ac:dyDescent="0.25">
      <c r="A439" s="1315">
        <v>434</v>
      </c>
      <c r="B439" s="1315">
        <v>22146</v>
      </c>
      <c r="C439" s="1315">
        <v>22146</v>
      </c>
      <c r="D439" s="1315" t="s">
        <v>328</v>
      </c>
      <c r="E439" s="1315" t="s">
        <v>22</v>
      </c>
      <c r="F439" s="1315" t="s">
        <v>23</v>
      </c>
      <c r="G439" s="1315" t="s">
        <v>0</v>
      </c>
      <c r="H439" s="1315" t="s">
        <v>24</v>
      </c>
      <c r="I439" s="1315">
        <v>302</v>
      </c>
      <c r="J439" s="1316" t="s">
        <v>1379</v>
      </c>
      <c r="K439" s="1315"/>
      <c r="L439" s="1328">
        <v>0.34910879629629626</v>
      </c>
      <c r="M439" s="1328">
        <v>0</v>
      </c>
      <c r="N439" s="1315" t="s">
        <v>21</v>
      </c>
      <c r="O439" s="1315">
        <v>0</v>
      </c>
      <c r="P439" s="1316">
        <v>0</v>
      </c>
      <c r="Q439" s="1315"/>
      <c r="R439" s="686"/>
      <c r="S439" s="12">
        <f t="shared" si="24"/>
        <v>1</v>
      </c>
      <c r="T439" s="12" t="str">
        <f t="shared" si="25"/>
        <v/>
      </c>
      <c r="U439" s="12" t="str">
        <f t="shared" si="26"/>
        <v/>
      </c>
      <c r="V439" s="12">
        <f t="shared" si="27"/>
        <v>1</v>
      </c>
    </row>
    <row r="440" spans="1:22" ht="23.25" customHeight="1" x14ac:dyDescent="0.25">
      <c r="A440" s="1313">
        <v>435</v>
      </c>
      <c r="B440" s="1313">
        <v>22168</v>
      </c>
      <c r="C440" s="1313">
        <v>22168</v>
      </c>
      <c r="D440" s="1313" t="s">
        <v>330</v>
      </c>
      <c r="E440" s="1313" t="s">
        <v>22</v>
      </c>
      <c r="F440" s="1313" t="s">
        <v>23</v>
      </c>
      <c r="G440" s="1313" t="s">
        <v>0</v>
      </c>
      <c r="H440" s="1313" t="s">
        <v>24</v>
      </c>
      <c r="I440" s="1313">
        <v>309</v>
      </c>
      <c r="J440" s="1314" t="s">
        <v>1379</v>
      </c>
      <c r="K440" s="1313"/>
      <c r="L440" s="1327">
        <v>0.34609953703703705</v>
      </c>
      <c r="M440" s="1327">
        <v>0</v>
      </c>
      <c r="N440" s="1313" t="s">
        <v>21</v>
      </c>
      <c r="O440" s="1313">
        <v>0</v>
      </c>
      <c r="P440" s="1314">
        <v>0</v>
      </c>
      <c r="Q440" s="1313"/>
      <c r="R440" s="685"/>
      <c r="S440" s="12">
        <f t="shared" si="24"/>
        <v>1</v>
      </c>
      <c r="T440" s="12" t="str">
        <f t="shared" si="25"/>
        <v/>
      </c>
      <c r="U440" s="12" t="str">
        <f t="shared" si="26"/>
        <v/>
      </c>
      <c r="V440" s="12">
        <f t="shared" si="27"/>
        <v>1</v>
      </c>
    </row>
    <row r="441" spans="1:22" ht="23.25" customHeight="1" x14ac:dyDescent="0.25">
      <c r="A441" s="1315">
        <v>436</v>
      </c>
      <c r="B441" s="1315">
        <v>22169</v>
      </c>
      <c r="C441" s="1315">
        <v>22169</v>
      </c>
      <c r="D441" s="1315" t="s">
        <v>85</v>
      </c>
      <c r="E441" s="1315" t="s">
        <v>22</v>
      </c>
      <c r="F441" s="1315" t="s">
        <v>23</v>
      </c>
      <c r="G441" s="1315" t="s">
        <v>0</v>
      </c>
      <c r="H441" s="1315" t="s">
        <v>24</v>
      </c>
      <c r="I441" s="1315">
        <v>302</v>
      </c>
      <c r="J441" s="1316" t="s">
        <v>1379</v>
      </c>
      <c r="K441" s="1315"/>
      <c r="L441" s="1328">
        <v>0.34108796296296301</v>
      </c>
      <c r="M441" s="1328">
        <v>0</v>
      </c>
      <c r="N441" s="1315" t="s">
        <v>21</v>
      </c>
      <c r="O441" s="1315">
        <v>0</v>
      </c>
      <c r="P441" s="1316">
        <v>0</v>
      </c>
      <c r="Q441" s="1315"/>
      <c r="R441" s="686"/>
      <c r="S441" s="12">
        <f t="shared" si="24"/>
        <v>1</v>
      </c>
      <c r="T441" s="12" t="str">
        <f t="shared" si="25"/>
        <v/>
      </c>
      <c r="U441" s="12" t="str">
        <f t="shared" si="26"/>
        <v/>
      </c>
      <c r="V441" s="12">
        <f t="shared" si="27"/>
        <v>1</v>
      </c>
    </row>
    <row r="442" spans="1:22" ht="23.25" customHeight="1" x14ac:dyDescent="0.25">
      <c r="A442" s="1313">
        <v>437</v>
      </c>
      <c r="B442" s="1313">
        <v>22176</v>
      </c>
      <c r="C442" s="1313">
        <v>22176</v>
      </c>
      <c r="D442" s="1313" t="s">
        <v>331</v>
      </c>
      <c r="E442" s="1313" t="s">
        <v>22</v>
      </c>
      <c r="F442" s="1313" t="s">
        <v>23</v>
      </c>
      <c r="G442" s="1313" t="s">
        <v>0</v>
      </c>
      <c r="H442" s="1313" t="s">
        <v>24</v>
      </c>
      <c r="I442" s="1313">
        <v>302</v>
      </c>
      <c r="J442" s="1314" t="s">
        <v>1379</v>
      </c>
      <c r="K442" s="1313"/>
      <c r="L442" s="1327">
        <v>0.34798611111111111</v>
      </c>
      <c r="M442" s="1327">
        <v>0</v>
      </c>
      <c r="N442" s="1313" t="s">
        <v>21</v>
      </c>
      <c r="O442" s="1313">
        <v>0</v>
      </c>
      <c r="P442" s="1314">
        <v>0</v>
      </c>
      <c r="Q442" s="1313"/>
      <c r="R442" s="685"/>
      <c r="S442" s="12">
        <f t="shared" si="24"/>
        <v>1</v>
      </c>
      <c r="T442" s="12" t="str">
        <f t="shared" si="25"/>
        <v/>
      </c>
      <c r="U442" s="12" t="str">
        <f t="shared" si="26"/>
        <v/>
      </c>
      <c r="V442" s="12">
        <f t="shared" si="27"/>
        <v>1</v>
      </c>
    </row>
    <row r="443" spans="1:22" ht="23.25" customHeight="1" x14ac:dyDescent="0.25">
      <c r="A443" s="1315">
        <v>438</v>
      </c>
      <c r="B443" s="1315">
        <v>22181</v>
      </c>
      <c r="C443" s="1315">
        <v>22181</v>
      </c>
      <c r="D443" s="1315" t="s">
        <v>332</v>
      </c>
      <c r="E443" s="1315" t="s">
        <v>22</v>
      </c>
      <c r="F443" s="1315" t="s">
        <v>23</v>
      </c>
      <c r="G443" s="1315" t="s">
        <v>0</v>
      </c>
      <c r="H443" s="1315" t="s">
        <v>24</v>
      </c>
      <c r="I443" s="1315">
        <v>310</v>
      </c>
      <c r="J443" s="1316" t="s">
        <v>1379</v>
      </c>
      <c r="K443" s="1315"/>
      <c r="L443" s="1328">
        <v>0</v>
      </c>
      <c r="M443" s="1328">
        <v>0</v>
      </c>
      <c r="N443" s="1315" t="s">
        <v>25</v>
      </c>
      <c r="O443" s="1315">
        <v>0</v>
      </c>
      <c r="P443" s="1316">
        <v>0</v>
      </c>
      <c r="Q443" s="1315"/>
      <c r="R443" s="686"/>
      <c r="S443" s="12" t="str">
        <f t="shared" si="24"/>
        <v/>
      </c>
      <c r="T443" s="12">
        <f t="shared" si="25"/>
        <v>1</v>
      </c>
      <c r="U443" s="12" t="str">
        <f t="shared" si="26"/>
        <v/>
      </c>
      <c r="V443" s="12">
        <f t="shared" si="27"/>
        <v>1</v>
      </c>
    </row>
    <row r="444" spans="1:22" ht="23.25" customHeight="1" x14ac:dyDescent="0.25">
      <c r="A444" s="1313">
        <v>439</v>
      </c>
      <c r="B444" s="1313">
        <v>22231</v>
      </c>
      <c r="C444" s="1313">
        <v>22231</v>
      </c>
      <c r="D444" s="1313" t="s">
        <v>333</v>
      </c>
      <c r="E444" s="1313" t="s">
        <v>93</v>
      </c>
      <c r="F444" s="1313" t="s">
        <v>50</v>
      </c>
      <c r="G444" s="1313" t="s">
        <v>0</v>
      </c>
      <c r="H444" s="1313" t="s">
        <v>131</v>
      </c>
      <c r="I444" s="1313"/>
      <c r="J444" s="1314" t="s">
        <v>1379</v>
      </c>
      <c r="K444" s="1313"/>
      <c r="L444" s="1327">
        <v>0.35200231481481481</v>
      </c>
      <c r="M444" s="1327">
        <v>0</v>
      </c>
      <c r="N444" s="1313" t="s">
        <v>21</v>
      </c>
      <c r="O444" s="1313">
        <v>0</v>
      </c>
      <c r="P444" s="1314">
        <v>0</v>
      </c>
      <c r="Q444" s="1313"/>
      <c r="R444" s="685"/>
      <c r="S444" s="12">
        <f t="shared" si="24"/>
        <v>1</v>
      </c>
      <c r="T444" s="12" t="str">
        <f t="shared" si="25"/>
        <v/>
      </c>
      <c r="U444" s="12" t="str">
        <f t="shared" si="26"/>
        <v/>
      </c>
      <c r="V444" s="12">
        <f t="shared" si="27"/>
        <v>1</v>
      </c>
    </row>
    <row r="445" spans="1:22" ht="23.25" customHeight="1" x14ac:dyDescent="0.25">
      <c r="A445" s="1315">
        <v>440</v>
      </c>
      <c r="B445" s="1315">
        <v>22233</v>
      </c>
      <c r="C445" s="1315">
        <v>22233</v>
      </c>
      <c r="D445" s="1315" t="s">
        <v>334</v>
      </c>
      <c r="E445" s="1315" t="s">
        <v>73</v>
      </c>
      <c r="F445" s="1315" t="s">
        <v>23</v>
      </c>
      <c r="G445" s="1315" t="s">
        <v>0</v>
      </c>
      <c r="H445" s="1315" t="s">
        <v>24</v>
      </c>
      <c r="I445" s="1315">
        <v>313</v>
      </c>
      <c r="J445" s="1316" t="s">
        <v>1379</v>
      </c>
      <c r="K445" s="1315"/>
      <c r="L445" s="1328">
        <v>0.35146990740740741</v>
      </c>
      <c r="M445" s="1328">
        <v>0</v>
      </c>
      <c r="N445" s="1315" t="s">
        <v>21</v>
      </c>
      <c r="O445" s="1315">
        <v>0</v>
      </c>
      <c r="P445" s="1316">
        <v>0</v>
      </c>
      <c r="Q445" s="1315"/>
      <c r="R445" s="686"/>
      <c r="S445" s="12">
        <f t="shared" si="24"/>
        <v>1</v>
      </c>
      <c r="T445" s="12" t="str">
        <f t="shared" si="25"/>
        <v/>
      </c>
      <c r="U445" s="12" t="str">
        <f t="shared" si="26"/>
        <v/>
      </c>
      <c r="V445" s="12">
        <f t="shared" si="27"/>
        <v>1</v>
      </c>
    </row>
    <row r="446" spans="1:22" ht="23.25" customHeight="1" x14ac:dyDescent="0.25">
      <c r="A446" s="1313">
        <v>441</v>
      </c>
      <c r="B446" s="1313">
        <v>22234</v>
      </c>
      <c r="C446" s="1313">
        <v>22234</v>
      </c>
      <c r="D446" s="1313" t="s">
        <v>320</v>
      </c>
      <c r="E446" s="1313" t="s">
        <v>73</v>
      </c>
      <c r="F446" s="1313" t="s">
        <v>23</v>
      </c>
      <c r="G446" s="1313" t="s">
        <v>0</v>
      </c>
      <c r="H446" s="1313" t="s">
        <v>24</v>
      </c>
      <c r="I446" s="1313">
        <v>304</v>
      </c>
      <c r="J446" s="1314" t="s">
        <v>1379</v>
      </c>
      <c r="K446" s="1313"/>
      <c r="L446" s="1327">
        <v>0.34476851851851853</v>
      </c>
      <c r="M446" s="1327">
        <v>0</v>
      </c>
      <c r="N446" s="1313" t="s">
        <v>21</v>
      </c>
      <c r="O446" s="1313">
        <v>0</v>
      </c>
      <c r="P446" s="1314">
        <v>0</v>
      </c>
      <c r="Q446" s="1313"/>
      <c r="R446" s="685"/>
      <c r="S446" s="12">
        <f t="shared" si="24"/>
        <v>1</v>
      </c>
      <c r="T446" s="12" t="str">
        <f t="shared" si="25"/>
        <v/>
      </c>
      <c r="U446" s="12" t="str">
        <f t="shared" si="26"/>
        <v/>
      </c>
      <c r="V446" s="12">
        <f t="shared" si="27"/>
        <v>1</v>
      </c>
    </row>
    <row r="447" spans="1:22" ht="23.25" customHeight="1" x14ac:dyDescent="0.25">
      <c r="A447" s="1315">
        <v>442</v>
      </c>
      <c r="B447" s="1315">
        <v>22235</v>
      </c>
      <c r="C447" s="1315">
        <v>22235</v>
      </c>
      <c r="D447" s="1315" t="s">
        <v>934</v>
      </c>
      <c r="E447" s="1315" t="s">
        <v>72</v>
      </c>
      <c r="F447" s="1315" t="s">
        <v>23</v>
      </c>
      <c r="G447" s="1315" t="s">
        <v>0</v>
      </c>
      <c r="H447" s="1315" t="s">
        <v>24</v>
      </c>
      <c r="I447" s="1315">
        <v>315</v>
      </c>
      <c r="J447" s="1316" t="s">
        <v>1379</v>
      </c>
      <c r="K447" s="1315"/>
      <c r="L447" s="1328">
        <v>0.35148148148148151</v>
      </c>
      <c r="M447" s="1328">
        <v>0</v>
      </c>
      <c r="N447" s="1315" t="s">
        <v>21</v>
      </c>
      <c r="O447" s="1315">
        <v>0</v>
      </c>
      <c r="P447" s="1316">
        <v>0</v>
      </c>
      <c r="Q447" s="1315"/>
      <c r="R447" s="686"/>
      <c r="S447" s="12">
        <f t="shared" si="24"/>
        <v>1</v>
      </c>
      <c r="T447" s="12" t="str">
        <f t="shared" si="25"/>
        <v/>
      </c>
      <c r="U447" s="12" t="str">
        <f t="shared" si="26"/>
        <v/>
      </c>
      <c r="V447" s="12">
        <f t="shared" si="27"/>
        <v>1</v>
      </c>
    </row>
    <row r="448" spans="1:22" ht="23.25" customHeight="1" x14ac:dyDescent="0.25">
      <c r="A448" s="1313">
        <v>443</v>
      </c>
      <c r="B448" s="1313">
        <v>22239</v>
      </c>
      <c r="C448" s="1313">
        <v>22239</v>
      </c>
      <c r="D448" s="1313" t="s">
        <v>335</v>
      </c>
      <c r="E448" s="1313" t="s">
        <v>22</v>
      </c>
      <c r="F448" s="1313" t="s">
        <v>23</v>
      </c>
      <c r="G448" s="1313" t="s">
        <v>0</v>
      </c>
      <c r="H448" s="1313" t="s">
        <v>24</v>
      </c>
      <c r="I448" s="1313">
        <v>309</v>
      </c>
      <c r="J448" s="1314" t="s">
        <v>1379</v>
      </c>
      <c r="K448" s="1313"/>
      <c r="L448" s="1327">
        <v>0.35226851851851854</v>
      </c>
      <c r="M448" s="1327">
        <v>0</v>
      </c>
      <c r="N448" s="1313" t="s">
        <v>21</v>
      </c>
      <c r="O448" s="1313">
        <v>0</v>
      </c>
      <c r="P448" s="1314">
        <v>0</v>
      </c>
      <c r="Q448" s="1313"/>
      <c r="R448" s="685"/>
      <c r="S448" s="12">
        <f t="shared" si="24"/>
        <v>1</v>
      </c>
      <c r="T448" s="12" t="str">
        <f t="shared" si="25"/>
        <v/>
      </c>
      <c r="U448" s="12" t="str">
        <f t="shared" si="26"/>
        <v/>
      </c>
      <c r="V448" s="12">
        <f t="shared" si="27"/>
        <v>1</v>
      </c>
    </row>
    <row r="449" spans="1:22" ht="23.25" customHeight="1" x14ac:dyDescent="0.25">
      <c r="A449" s="1315">
        <v>444</v>
      </c>
      <c r="B449" s="1315">
        <v>22241</v>
      </c>
      <c r="C449" s="1315">
        <v>22241</v>
      </c>
      <c r="D449" s="1315" t="s">
        <v>336</v>
      </c>
      <c r="E449" s="1315" t="s">
        <v>22</v>
      </c>
      <c r="F449" s="1315" t="s">
        <v>23</v>
      </c>
      <c r="G449" s="1315" t="s">
        <v>0</v>
      </c>
      <c r="H449" s="1315" t="s">
        <v>24</v>
      </c>
      <c r="I449" s="1315">
        <v>301</v>
      </c>
      <c r="J449" s="1316" t="s">
        <v>1379</v>
      </c>
      <c r="K449" s="1315"/>
      <c r="L449" s="1328">
        <v>0</v>
      </c>
      <c r="M449" s="1328">
        <v>0</v>
      </c>
      <c r="N449" s="1315" t="s">
        <v>25</v>
      </c>
      <c r="O449" s="1315">
        <v>0</v>
      </c>
      <c r="P449" s="1316">
        <v>0</v>
      </c>
      <c r="Q449" s="1315"/>
      <c r="R449" s="686"/>
      <c r="S449" s="12" t="str">
        <f t="shared" si="24"/>
        <v/>
      </c>
      <c r="T449" s="12">
        <f t="shared" si="25"/>
        <v>1</v>
      </c>
      <c r="U449" s="12" t="str">
        <f t="shared" si="26"/>
        <v/>
      </c>
      <c r="V449" s="12">
        <f t="shared" si="27"/>
        <v>1</v>
      </c>
    </row>
    <row r="450" spans="1:22" ht="23.25" customHeight="1" x14ac:dyDescent="0.25">
      <c r="A450" s="1313">
        <v>445</v>
      </c>
      <c r="B450" s="1313">
        <v>22253</v>
      </c>
      <c r="C450" s="1313">
        <v>22253</v>
      </c>
      <c r="D450" s="1313" t="s">
        <v>338</v>
      </c>
      <c r="E450" s="1313" t="s">
        <v>22</v>
      </c>
      <c r="F450" s="1313" t="s">
        <v>23</v>
      </c>
      <c r="G450" s="1313" t="s">
        <v>0</v>
      </c>
      <c r="H450" s="1313" t="s">
        <v>24</v>
      </c>
      <c r="I450" s="1313">
        <v>306</v>
      </c>
      <c r="J450" s="1314" t="s">
        <v>1379</v>
      </c>
      <c r="K450" s="1313"/>
      <c r="L450" s="1327">
        <v>0.34890046296296301</v>
      </c>
      <c r="M450" s="1327">
        <v>0</v>
      </c>
      <c r="N450" s="1313" t="s">
        <v>21</v>
      </c>
      <c r="O450" s="1313">
        <v>0</v>
      </c>
      <c r="P450" s="1314">
        <v>0</v>
      </c>
      <c r="Q450" s="1313"/>
      <c r="R450" s="685"/>
      <c r="S450" s="12">
        <f t="shared" si="24"/>
        <v>1</v>
      </c>
      <c r="T450" s="12" t="str">
        <f t="shared" si="25"/>
        <v/>
      </c>
      <c r="U450" s="12" t="str">
        <f t="shared" si="26"/>
        <v/>
      </c>
      <c r="V450" s="12">
        <f t="shared" si="27"/>
        <v>1</v>
      </c>
    </row>
    <row r="451" spans="1:22" ht="23.25" customHeight="1" x14ac:dyDescent="0.25">
      <c r="A451" s="1315">
        <v>446</v>
      </c>
      <c r="B451" s="1315">
        <v>22268</v>
      </c>
      <c r="C451" s="1315">
        <v>22268</v>
      </c>
      <c r="D451" s="1315" t="s">
        <v>339</v>
      </c>
      <c r="E451" s="1315" t="s">
        <v>22</v>
      </c>
      <c r="F451" s="1315" t="s">
        <v>23</v>
      </c>
      <c r="G451" s="1315" t="s">
        <v>0</v>
      </c>
      <c r="H451" s="1315" t="s">
        <v>24</v>
      </c>
      <c r="I451" s="1315">
        <v>307</v>
      </c>
      <c r="J451" s="1316" t="s">
        <v>1379</v>
      </c>
      <c r="K451" s="1315"/>
      <c r="L451" s="1328">
        <v>0.34370370370370368</v>
      </c>
      <c r="M451" s="1328">
        <v>0</v>
      </c>
      <c r="N451" s="1315" t="s">
        <v>21</v>
      </c>
      <c r="O451" s="1315">
        <v>0</v>
      </c>
      <c r="P451" s="1316">
        <v>0</v>
      </c>
      <c r="Q451" s="1315"/>
      <c r="R451" s="686"/>
      <c r="S451" s="12">
        <f t="shared" si="24"/>
        <v>1</v>
      </c>
      <c r="T451" s="12" t="str">
        <f t="shared" si="25"/>
        <v/>
      </c>
      <c r="U451" s="12" t="str">
        <f t="shared" si="26"/>
        <v/>
      </c>
      <c r="V451" s="12">
        <f t="shared" si="27"/>
        <v>1</v>
      </c>
    </row>
    <row r="452" spans="1:22" ht="23.25" customHeight="1" x14ac:dyDescent="0.25">
      <c r="A452" s="1313">
        <v>447</v>
      </c>
      <c r="B452" s="1313">
        <v>22273</v>
      </c>
      <c r="C452" s="1313">
        <v>22273</v>
      </c>
      <c r="D452" s="1313" t="s">
        <v>340</v>
      </c>
      <c r="E452" s="1313" t="s">
        <v>73</v>
      </c>
      <c r="F452" s="1313" t="s">
        <v>23</v>
      </c>
      <c r="G452" s="1313" t="s">
        <v>0</v>
      </c>
      <c r="H452" s="1313" t="s">
        <v>24</v>
      </c>
      <c r="I452" s="1313">
        <v>315</v>
      </c>
      <c r="J452" s="1314" t="s">
        <v>1379</v>
      </c>
      <c r="K452" s="1313"/>
      <c r="L452" s="1327">
        <v>0.35055555555555556</v>
      </c>
      <c r="M452" s="1327">
        <v>0</v>
      </c>
      <c r="N452" s="1313" t="s">
        <v>21</v>
      </c>
      <c r="O452" s="1313">
        <v>0</v>
      </c>
      <c r="P452" s="1314">
        <v>0</v>
      </c>
      <c r="Q452" s="1313"/>
      <c r="R452" s="685"/>
      <c r="S452" s="12">
        <f t="shared" si="24"/>
        <v>1</v>
      </c>
      <c r="T452" s="12" t="str">
        <f t="shared" si="25"/>
        <v/>
      </c>
      <c r="U452" s="12" t="str">
        <f t="shared" si="26"/>
        <v/>
      </c>
      <c r="V452" s="12">
        <f t="shared" si="27"/>
        <v>1</v>
      </c>
    </row>
    <row r="453" spans="1:22" ht="23.25" customHeight="1" x14ac:dyDescent="0.25">
      <c r="A453" s="1315">
        <v>448</v>
      </c>
      <c r="B453" s="1315">
        <v>22296</v>
      </c>
      <c r="C453" s="1315">
        <v>22296</v>
      </c>
      <c r="D453" s="1315" t="s">
        <v>228</v>
      </c>
      <c r="E453" s="1315" t="s">
        <v>52</v>
      </c>
      <c r="F453" s="1315" t="s">
        <v>23</v>
      </c>
      <c r="G453" s="1315" t="s">
        <v>0</v>
      </c>
      <c r="H453" s="1315" t="s">
        <v>53</v>
      </c>
      <c r="I453" s="1315"/>
      <c r="J453" s="1316" t="s">
        <v>1379</v>
      </c>
      <c r="K453" s="1315"/>
      <c r="L453" s="1328">
        <v>0.35718749999999999</v>
      </c>
      <c r="M453" s="1328">
        <v>0</v>
      </c>
      <c r="N453" s="1315" t="s">
        <v>21</v>
      </c>
      <c r="O453" s="1315">
        <v>0</v>
      </c>
      <c r="P453" s="1316">
        <v>0</v>
      </c>
      <c r="Q453" s="1315"/>
      <c r="R453" s="686"/>
      <c r="S453" s="12">
        <f t="shared" si="24"/>
        <v>1</v>
      </c>
      <c r="T453" s="12" t="str">
        <f t="shared" si="25"/>
        <v/>
      </c>
      <c r="U453" s="12" t="str">
        <f t="shared" si="26"/>
        <v/>
      </c>
      <c r="V453" s="12">
        <f t="shared" si="27"/>
        <v>1</v>
      </c>
    </row>
    <row r="454" spans="1:22" ht="23.25" customHeight="1" x14ac:dyDescent="0.25">
      <c r="A454" s="1313">
        <v>449</v>
      </c>
      <c r="B454" s="1313">
        <v>22305</v>
      </c>
      <c r="C454" s="1313">
        <v>22305</v>
      </c>
      <c r="D454" s="1313" t="s">
        <v>343</v>
      </c>
      <c r="E454" s="1313" t="s">
        <v>73</v>
      </c>
      <c r="F454" s="1313" t="s">
        <v>23</v>
      </c>
      <c r="G454" s="1313" t="s">
        <v>0</v>
      </c>
      <c r="H454" s="1313" t="s">
        <v>24</v>
      </c>
      <c r="I454" s="1313">
        <v>305</v>
      </c>
      <c r="J454" s="1314" t="s">
        <v>1379</v>
      </c>
      <c r="K454" s="1313"/>
      <c r="L454" s="1327">
        <v>0.35138888888888892</v>
      </c>
      <c r="M454" s="1327">
        <v>0</v>
      </c>
      <c r="N454" s="1313" t="s">
        <v>21</v>
      </c>
      <c r="O454" s="1313">
        <v>0</v>
      </c>
      <c r="P454" s="1314">
        <v>0</v>
      </c>
      <c r="Q454" s="1313"/>
      <c r="R454" s="685"/>
      <c r="S454" s="12">
        <f t="shared" si="24"/>
        <v>1</v>
      </c>
      <c r="T454" s="12" t="str">
        <f t="shared" si="25"/>
        <v/>
      </c>
      <c r="U454" s="12" t="str">
        <f t="shared" si="26"/>
        <v/>
      </c>
      <c r="V454" s="12">
        <f t="shared" si="27"/>
        <v>1</v>
      </c>
    </row>
    <row r="455" spans="1:22" ht="23.25" customHeight="1" x14ac:dyDescent="0.25">
      <c r="A455" s="1315">
        <v>450</v>
      </c>
      <c r="B455" s="1315">
        <v>22307</v>
      </c>
      <c r="C455" s="1315">
        <v>22307</v>
      </c>
      <c r="D455" s="1315" t="s">
        <v>344</v>
      </c>
      <c r="E455" s="1315" t="s">
        <v>73</v>
      </c>
      <c r="F455" s="1315" t="s">
        <v>23</v>
      </c>
      <c r="G455" s="1315" t="s">
        <v>0</v>
      </c>
      <c r="H455" s="1315" t="s">
        <v>24</v>
      </c>
      <c r="I455" s="1315">
        <v>313</v>
      </c>
      <c r="J455" s="1316" t="s">
        <v>1379</v>
      </c>
      <c r="K455" s="1315"/>
      <c r="L455" s="1328">
        <v>0.35335648148148152</v>
      </c>
      <c r="M455" s="1328">
        <v>0</v>
      </c>
      <c r="N455" s="1315" t="s">
        <v>21</v>
      </c>
      <c r="O455" s="1315">
        <v>0</v>
      </c>
      <c r="P455" s="1316">
        <v>0</v>
      </c>
      <c r="Q455" s="1315"/>
      <c r="R455" s="686"/>
      <c r="S455" s="12">
        <f t="shared" ref="S455:S518" si="28">IF(N455="P",1,IF(N455="D",1,""))</f>
        <v>1</v>
      </c>
      <c r="T455" s="12" t="str">
        <f t="shared" ref="T455:T518" si="29">IF(N455="A",1,"")</f>
        <v/>
      </c>
      <c r="U455" s="12" t="str">
        <f t="shared" ref="U455:U518" si="30">IF(N455="CL",1,IF(N455="SL",1,IF(N455="EL",1,"")))</f>
        <v/>
      </c>
      <c r="V455" s="12">
        <f t="shared" ref="V455:V518" si="31">SUM(S455:U455)</f>
        <v>1</v>
      </c>
    </row>
    <row r="456" spans="1:22" ht="23.25" customHeight="1" x14ac:dyDescent="0.25">
      <c r="A456" s="1313">
        <v>451</v>
      </c>
      <c r="B456" s="1313">
        <v>22308</v>
      </c>
      <c r="C456" s="1313">
        <v>22308</v>
      </c>
      <c r="D456" s="1313" t="s">
        <v>346</v>
      </c>
      <c r="E456" s="1313" t="s">
        <v>72</v>
      </c>
      <c r="F456" s="1313" t="s">
        <v>23</v>
      </c>
      <c r="G456" s="1313" t="s">
        <v>0</v>
      </c>
      <c r="H456" s="1313" t="s">
        <v>24</v>
      </c>
      <c r="I456" s="1313">
        <v>315</v>
      </c>
      <c r="J456" s="1314" t="s">
        <v>1379</v>
      </c>
      <c r="K456" s="1313"/>
      <c r="L456" s="1327">
        <v>0.34967592592592595</v>
      </c>
      <c r="M456" s="1327">
        <v>0</v>
      </c>
      <c r="N456" s="1313" t="s">
        <v>21</v>
      </c>
      <c r="O456" s="1313">
        <v>0</v>
      </c>
      <c r="P456" s="1314">
        <v>0</v>
      </c>
      <c r="Q456" s="1313"/>
      <c r="R456" s="685"/>
      <c r="S456" s="12">
        <f t="shared" si="28"/>
        <v>1</v>
      </c>
      <c r="T456" s="12" t="str">
        <f t="shared" si="29"/>
        <v/>
      </c>
      <c r="U456" s="12" t="str">
        <f t="shared" si="30"/>
        <v/>
      </c>
      <c r="V456" s="12">
        <f t="shared" si="31"/>
        <v>1</v>
      </c>
    </row>
    <row r="457" spans="1:22" ht="23.25" customHeight="1" x14ac:dyDescent="0.25">
      <c r="A457" s="1315">
        <v>452</v>
      </c>
      <c r="B457" s="1315">
        <v>22314</v>
      </c>
      <c r="C457" s="1315">
        <v>22314</v>
      </c>
      <c r="D457" s="1315" t="s">
        <v>935</v>
      </c>
      <c r="E457" s="1315" t="s">
        <v>22</v>
      </c>
      <c r="F457" s="1315" t="s">
        <v>23</v>
      </c>
      <c r="G457" s="1315" t="s">
        <v>0</v>
      </c>
      <c r="H457" s="1315" t="s">
        <v>24</v>
      </c>
      <c r="I457" s="1315">
        <v>315</v>
      </c>
      <c r="J457" s="1316" t="s">
        <v>1379</v>
      </c>
      <c r="K457" s="1315"/>
      <c r="L457" s="1328">
        <v>0.3505671296296296</v>
      </c>
      <c r="M457" s="1328">
        <v>0</v>
      </c>
      <c r="N457" s="1315" t="s">
        <v>21</v>
      </c>
      <c r="O457" s="1315">
        <v>0</v>
      </c>
      <c r="P457" s="1316">
        <v>0</v>
      </c>
      <c r="Q457" s="1315"/>
      <c r="R457" s="686"/>
      <c r="S457" s="12">
        <f t="shared" si="28"/>
        <v>1</v>
      </c>
      <c r="T457" s="12" t="str">
        <f t="shared" si="29"/>
        <v/>
      </c>
      <c r="U457" s="12" t="str">
        <f t="shared" si="30"/>
        <v/>
      </c>
      <c r="V457" s="12">
        <f t="shared" si="31"/>
        <v>1</v>
      </c>
    </row>
    <row r="458" spans="1:22" ht="23.25" customHeight="1" x14ac:dyDescent="0.25">
      <c r="A458" s="1313">
        <v>453</v>
      </c>
      <c r="B458" s="1313">
        <v>22322</v>
      </c>
      <c r="C458" s="1313">
        <v>22322</v>
      </c>
      <c r="D458" s="1313" t="s">
        <v>347</v>
      </c>
      <c r="E458" s="1313" t="s">
        <v>22</v>
      </c>
      <c r="F458" s="1313" t="s">
        <v>23</v>
      </c>
      <c r="G458" s="1313" t="s">
        <v>0</v>
      </c>
      <c r="H458" s="1313" t="s">
        <v>24</v>
      </c>
      <c r="I458" s="1313">
        <v>310</v>
      </c>
      <c r="J458" s="1314" t="s">
        <v>1379</v>
      </c>
      <c r="K458" s="1313"/>
      <c r="L458" s="1327">
        <v>0.3477777777777778</v>
      </c>
      <c r="M458" s="1327">
        <v>0</v>
      </c>
      <c r="N458" s="1313" t="s">
        <v>21</v>
      </c>
      <c r="O458" s="1313">
        <v>0</v>
      </c>
      <c r="P458" s="1314">
        <v>0</v>
      </c>
      <c r="Q458" s="1313"/>
      <c r="R458" s="685"/>
      <c r="S458" s="12">
        <f t="shared" si="28"/>
        <v>1</v>
      </c>
      <c r="T458" s="12" t="str">
        <f t="shared" si="29"/>
        <v/>
      </c>
      <c r="U458" s="12" t="str">
        <f t="shared" si="30"/>
        <v/>
      </c>
      <c r="V458" s="12">
        <f t="shared" si="31"/>
        <v>1</v>
      </c>
    </row>
    <row r="459" spans="1:22" ht="23.25" customHeight="1" x14ac:dyDescent="0.25">
      <c r="A459" s="1315">
        <v>454</v>
      </c>
      <c r="B459" s="1315">
        <v>22333</v>
      </c>
      <c r="C459" s="1315">
        <v>22333</v>
      </c>
      <c r="D459" s="1315" t="s">
        <v>348</v>
      </c>
      <c r="E459" s="1315" t="s">
        <v>22</v>
      </c>
      <c r="F459" s="1315" t="s">
        <v>23</v>
      </c>
      <c r="G459" s="1315" t="s">
        <v>0</v>
      </c>
      <c r="H459" s="1315" t="s">
        <v>24</v>
      </c>
      <c r="I459" s="1315">
        <v>310</v>
      </c>
      <c r="J459" s="1316" t="s">
        <v>1379</v>
      </c>
      <c r="K459" s="1315"/>
      <c r="L459" s="1328">
        <v>0.3454976851851852</v>
      </c>
      <c r="M459" s="1328">
        <v>0</v>
      </c>
      <c r="N459" s="1315" t="s">
        <v>21</v>
      </c>
      <c r="O459" s="1315">
        <v>0</v>
      </c>
      <c r="P459" s="1316">
        <v>0</v>
      </c>
      <c r="Q459" s="1315"/>
      <c r="R459" s="686"/>
      <c r="S459" s="12">
        <f t="shared" si="28"/>
        <v>1</v>
      </c>
      <c r="T459" s="12" t="str">
        <f t="shared" si="29"/>
        <v/>
      </c>
      <c r="U459" s="12" t="str">
        <f t="shared" si="30"/>
        <v/>
      </c>
      <c r="V459" s="12">
        <f t="shared" si="31"/>
        <v>1</v>
      </c>
    </row>
    <row r="460" spans="1:22" ht="23.25" customHeight="1" x14ac:dyDescent="0.25">
      <c r="A460" s="1313">
        <v>455</v>
      </c>
      <c r="B460" s="1313">
        <v>22336</v>
      </c>
      <c r="C460" s="1313">
        <v>22336</v>
      </c>
      <c r="D460" s="1313" t="s">
        <v>349</v>
      </c>
      <c r="E460" s="1313" t="s">
        <v>30</v>
      </c>
      <c r="F460" s="1313" t="s">
        <v>23</v>
      </c>
      <c r="G460" s="1313" t="s">
        <v>0</v>
      </c>
      <c r="H460" s="1313" t="s">
        <v>24</v>
      </c>
      <c r="I460" s="1313">
        <v>315</v>
      </c>
      <c r="J460" s="1314" t="s">
        <v>1379</v>
      </c>
      <c r="K460" s="1313"/>
      <c r="L460" s="1327">
        <v>0.35129629629629627</v>
      </c>
      <c r="M460" s="1327">
        <v>0</v>
      </c>
      <c r="N460" s="1313" t="s">
        <v>21</v>
      </c>
      <c r="O460" s="1313">
        <v>0</v>
      </c>
      <c r="P460" s="1314">
        <v>0</v>
      </c>
      <c r="Q460" s="1313"/>
      <c r="R460" s="685"/>
      <c r="S460" s="12">
        <f t="shared" si="28"/>
        <v>1</v>
      </c>
      <c r="T460" s="12" t="str">
        <f t="shared" si="29"/>
        <v/>
      </c>
      <c r="U460" s="12" t="str">
        <f t="shared" si="30"/>
        <v/>
      </c>
      <c r="V460" s="12">
        <f t="shared" si="31"/>
        <v>1</v>
      </c>
    </row>
    <row r="461" spans="1:22" ht="23.25" customHeight="1" x14ac:dyDescent="0.25">
      <c r="A461" s="1315">
        <v>456</v>
      </c>
      <c r="B461" s="1315">
        <v>22339</v>
      </c>
      <c r="C461" s="1315">
        <v>22339</v>
      </c>
      <c r="D461" s="1315" t="s">
        <v>936</v>
      </c>
      <c r="E461" s="1315" t="s">
        <v>22</v>
      </c>
      <c r="F461" s="1315" t="s">
        <v>23</v>
      </c>
      <c r="G461" s="1315" t="s">
        <v>0</v>
      </c>
      <c r="H461" s="1315" t="s">
        <v>24</v>
      </c>
      <c r="I461" s="1315">
        <v>303</v>
      </c>
      <c r="J461" s="1316" t="s">
        <v>1379</v>
      </c>
      <c r="K461" s="1315"/>
      <c r="L461" s="1328">
        <v>0.35450231481481481</v>
      </c>
      <c r="M461" s="1328">
        <v>0</v>
      </c>
      <c r="N461" s="1315" t="s">
        <v>21</v>
      </c>
      <c r="O461" s="1315">
        <v>0</v>
      </c>
      <c r="P461" s="1316">
        <v>0</v>
      </c>
      <c r="Q461" s="1315"/>
      <c r="R461" s="686"/>
      <c r="S461" s="12">
        <f t="shared" si="28"/>
        <v>1</v>
      </c>
      <c r="T461" s="12" t="str">
        <f t="shared" si="29"/>
        <v/>
      </c>
      <c r="U461" s="12" t="str">
        <f t="shared" si="30"/>
        <v/>
      </c>
      <c r="V461" s="12">
        <f t="shared" si="31"/>
        <v>1</v>
      </c>
    </row>
    <row r="462" spans="1:22" ht="23.25" customHeight="1" x14ac:dyDescent="0.25">
      <c r="A462" s="1313">
        <v>457</v>
      </c>
      <c r="B462" s="1313">
        <v>22348</v>
      </c>
      <c r="C462" s="1313">
        <v>22348</v>
      </c>
      <c r="D462" s="1313" t="s">
        <v>350</v>
      </c>
      <c r="E462" s="1313" t="s">
        <v>73</v>
      </c>
      <c r="F462" s="1313" t="s">
        <v>23</v>
      </c>
      <c r="G462" s="1313" t="s">
        <v>0</v>
      </c>
      <c r="H462" s="1313" t="s">
        <v>24</v>
      </c>
      <c r="I462" s="1313">
        <v>303</v>
      </c>
      <c r="J462" s="1314" t="s">
        <v>1379</v>
      </c>
      <c r="K462" s="1313"/>
      <c r="L462" s="1327">
        <v>0.3550578703703704</v>
      </c>
      <c r="M462" s="1327">
        <v>0</v>
      </c>
      <c r="N462" s="1313" t="s">
        <v>21</v>
      </c>
      <c r="O462" s="1313">
        <v>0</v>
      </c>
      <c r="P462" s="1314">
        <v>0</v>
      </c>
      <c r="Q462" s="1313"/>
      <c r="R462" s="685"/>
      <c r="S462" s="12">
        <f t="shared" si="28"/>
        <v>1</v>
      </c>
      <c r="T462" s="12" t="str">
        <f t="shared" si="29"/>
        <v/>
      </c>
      <c r="U462" s="12" t="str">
        <f t="shared" si="30"/>
        <v/>
      </c>
      <c r="V462" s="12">
        <f t="shared" si="31"/>
        <v>1</v>
      </c>
    </row>
    <row r="463" spans="1:22" ht="23.25" customHeight="1" x14ac:dyDescent="0.25">
      <c r="A463" s="1315">
        <v>458</v>
      </c>
      <c r="B463" s="1315">
        <v>22349</v>
      </c>
      <c r="C463" s="1315">
        <v>22349</v>
      </c>
      <c r="D463" s="1315" t="s">
        <v>351</v>
      </c>
      <c r="E463" s="1315" t="s">
        <v>72</v>
      </c>
      <c r="F463" s="1315" t="s">
        <v>23</v>
      </c>
      <c r="G463" s="1315" t="s">
        <v>0</v>
      </c>
      <c r="H463" s="1315" t="s">
        <v>24</v>
      </c>
      <c r="I463" s="1315">
        <v>301</v>
      </c>
      <c r="J463" s="1316" t="s">
        <v>1379</v>
      </c>
      <c r="K463" s="1315"/>
      <c r="L463" s="1328">
        <v>0.34391203703703704</v>
      </c>
      <c r="M463" s="1328">
        <v>0</v>
      </c>
      <c r="N463" s="1315" t="s">
        <v>21</v>
      </c>
      <c r="O463" s="1315">
        <v>0</v>
      </c>
      <c r="P463" s="1316">
        <v>0</v>
      </c>
      <c r="Q463" s="1315"/>
      <c r="R463" s="686"/>
      <c r="S463" s="12">
        <f t="shared" si="28"/>
        <v>1</v>
      </c>
      <c r="T463" s="12" t="str">
        <f t="shared" si="29"/>
        <v/>
      </c>
      <c r="U463" s="12" t="str">
        <f t="shared" si="30"/>
        <v/>
      </c>
      <c r="V463" s="12">
        <f t="shared" si="31"/>
        <v>1</v>
      </c>
    </row>
    <row r="464" spans="1:22" ht="23.25" customHeight="1" x14ac:dyDescent="0.25">
      <c r="A464" s="1313">
        <v>459</v>
      </c>
      <c r="B464" s="1313">
        <v>22350</v>
      </c>
      <c r="C464" s="1313">
        <v>22350</v>
      </c>
      <c r="D464" s="1313" t="s">
        <v>352</v>
      </c>
      <c r="E464" s="1313" t="s">
        <v>244</v>
      </c>
      <c r="F464" s="1313" t="s">
        <v>50</v>
      </c>
      <c r="G464" s="1313" t="s">
        <v>0</v>
      </c>
      <c r="H464" s="1313" t="s">
        <v>24</v>
      </c>
      <c r="I464" s="1313">
        <v>311</v>
      </c>
      <c r="J464" s="1314" t="s">
        <v>1379</v>
      </c>
      <c r="K464" s="1313"/>
      <c r="L464" s="1327">
        <v>0</v>
      </c>
      <c r="M464" s="1327">
        <v>0</v>
      </c>
      <c r="N464" s="1313" t="s">
        <v>25</v>
      </c>
      <c r="O464" s="1313">
        <v>0</v>
      </c>
      <c r="P464" s="1314">
        <v>0</v>
      </c>
      <c r="Q464" s="1313"/>
      <c r="R464" s="685"/>
      <c r="S464" s="12" t="str">
        <f t="shared" si="28"/>
        <v/>
      </c>
      <c r="T464" s="12">
        <f t="shared" si="29"/>
        <v>1</v>
      </c>
      <c r="U464" s="12" t="str">
        <f t="shared" si="30"/>
        <v/>
      </c>
      <c r="V464" s="12">
        <f t="shared" si="31"/>
        <v>1</v>
      </c>
    </row>
    <row r="465" spans="1:22" ht="23.25" customHeight="1" x14ac:dyDescent="0.25">
      <c r="A465" s="1315">
        <v>460</v>
      </c>
      <c r="B465" s="1315">
        <v>22389</v>
      </c>
      <c r="C465" s="1315">
        <v>22389</v>
      </c>
      <c r="D465" s="1315" t="s">
        <v>355</v>
      </c>
      <c r="E465" s="1315" t="s">
        <v>22</v>
      </c>
      <c r="F465" s="1315" t="s">
        <v>23</v>
      </c>
      <c r="G465" s="1315" t="s">
        <v>0</v>
      </c>
      <c r="H465" s="1315" t="s">
        <v>24</v>
      </c>
      <c r="I465" s="1315">
        <v>313</v>
      </c>
      <c r="J465" s="1316" t="s">
        <v>1379</v>
      </c>
      <c r="K465" s="1315"/>
      <c r="L465" s="1328">
        <v>0.35284722222222226</v>
      </c>
      <c r="M465" s="1328">
        <v>0</v>
      </c>
      <c r="N465" s="1315" t="s">
        <v>21</v>
      </c>
      <c r="O465" s="1315">
        <v>0</v>
      </c>
      <c r="P465" s="1316">
        <v>0</v>
      </c>
      <c r="Q465" s="1315"/>
      <c r="R465" s="686"/>
      <c r="S465" s="12">
        <f t="shared" si="28"/>
        <v>1</v>
      </c>
      <c r="T465" s="12" t="str">
        <f t="shared" si="29"/>
        <v/>
      </c>
      <c r="U465" s="12" t="str">
        <f t="shared" si="30"/>
        <v/>
      </c>
      <c r="V465" s="12">
        <f t="shared" si="31"/>
        <v>1</v>
      </c>
    </row>
    <row r="466" spans="1:22" ht="23.25" customHeight="1" x14ac:dyDescent="0.25">
      <c r="A466" s="1313">
        <v>461</v>
      </c>
      <c r="B466" s="1313">
        <v>22462</v>
      </c>
      <c r="C466" s="1313">
        <v>22462</v>
      </c>
      <c r="D466" s="1313" t="s">
        <v>359</v>
      </c>
      <c r="E466" s="1313" t="s">
        <v>165</v>
      </c>
      <c r="F466" s="1313" t="s">
        <v>23</v>
      </c>
      <c r="G466" s="1313" t="s">
        <v>0</v>
      </c>
      <c r="H466" s="1313" t="s">
        <v>24</v>
      </c>
      <c r="I466" s="1313">
        <v>303</v>
      </c>
      <c r="J466" s="1314" t="s">
        <v>1379</v>
      </c>
      <c r="K466" s="1313"/>
      <c r="L466" s="1327">
        <v>0.35188657407407403</v>
      </c>
      <c r="M466" s="1327">
        <v>0</v>
      </c>
      <c r="N466" s="1313" t="s">
        <v>21</v>
      </c>
      <c r="O466" s="1313">
        <v>0</v>
      </c>
      <c r="P466" s="1314">
        <v>0</v>
      </c>
      <c r="Q466" s="1313"/>
      <c r="R466" s="685"/>
      <c r="S466" s="12">
        <f t="shared" si="28"/>
        <v>1</v>
      </c>
      <c r="T466" s="12" t="str">
        <f t="shared" si="29"/>
        <v/>
      </c>
      <c r="U466" s="12" t="str">
        <f t="shared" si="30"/>
        <v/>
      </c>
      <c r="V466" s="12">
        <f t="shared" si="31"/>
        <v>1</v>
      </c>
    </row>
    <row r="467" spans="1:22" ht="23.25" customHeight="1" x14ac:dyDescent="0.25">
      <c r="A467" s="1315">
        <v>462</v>
      </c>
      <c r="B467" s="1315">
        <v>22432</v>
      </c>
      <c r="C467" s="1315">
        <v>22432</v>
      </c>
      <c r="D467" s="1315" t="s">
        <v>360</v>
      </c>
      <c r="E467" s="1315" t="s">
        <v>22</v>
      </c>
      <c r="F467" s="1315" t="s">
        <v>23</v>
      </c>
      <c r="G467" s="1315" t="s">
        <v>0</v>
      </c>
      <c r="H467" s="1315" t="s">
        <v>24</v>
      </c>
      <c r="I467" s="1315">
        <v>313</v>
      </c>
      <c r="J467" s="1316" t="s">
        <v>1379</v>
      </c>
      <c r="K467" s="1315"/>
      <c r="L467" s="1328">
        <v>0.34812500000000002</v>
      </c>
      <c r="M467" s="1328">
        <v>0</v>
      </c>
      <c r="N467" s="1315" t="s">
        <v>21</v>
      </c>
      <c r="O467" s="1315">
        <v>0</v>
      </c>
      <c r="P467" s="1316">
        <v>0</v>
      </c>
      <c r="Q467" s="1315"/>
      <c r="R467" s="686"/>
      <c r="S467" s="12">
        <f t="shared" si="28"/>
        <v>1</v>
      </c>
      <c r="T467" s="12" t="str">
        <f t="shared" si="29"/>
        <v/>
      </c>
      <c r="U467" s="12" t="str">
        <f t="shared" si="30"/>
        <v/>
      </c>
      <c r="V467" s="12">
        <f t="shared" si="31"/>
        <v>1</v>
      </c>
    </row>
    <row r="468" spans="1:22" ht="23.25" customHeight="1" x14ac:dyDescent="0.25">
      <c r="A468" s="1313">
        <v>463</v>
      </c>
      <c r="B468" s="1313">
        <v>22444</v>
      </c>
      <c r="C468" s="1313">
        <v>22444</v>
      </c>
      <c r="D468" s="1313" t="s">
        <v>361</v>
      </c>
      <c r="E468" s="1313" t="s">
        <v>73</v>
      </c>
      <c r="F468" s="1313" t="s">
        <v>23</v>
      </c>
      <c r="G468" s="1313" t="s">
        <v>0</v>
      </c>
      <c r="H468" s="1313" t="s">
        <v>24</v>
      </c>
      <c r="I468" s="1313">
        <v>303</v>
      </c>
      <c r="J468" s="1314" t="s">
        <v>1379</v>
      </c>
      <c r="K468" s="1313"/>
      <c r="L468" s="1327">
        <v>0.35793981481481479</v>
      </c>
      <c r="M468" s="1327">
        <v>0</v>
      </c>
      <c r="N468" s="1313" t="s">
        <v>21</v>
      </c>
      <c r="O468" s="1313">
        <v>0</v>
      </c>
      <c r="P468" s="1314">
        <v>0</v>
      </c>
      <c r="Q468" s="1313"/>
      <c r="R468" s="685"/>
      <c r="S468" s="12">
        <f t="shared" si="28"/>
        <v>1</v>
      </c>
      <c r="T468" s="12" t="str">
        <f t="shared" si="29"/>
        <v/>
      </c>
      <c r="U468" s="12" t="str">
        <f t="shared" si="30"/>
        <v/>
      </c>
      <c r="V468" s="12">
        <f t="shared" si="31"/>
        <v>1</v>
      </c>
    </row>
    <row r="469" spans="1:22" ht="23.25" customHeight="1" x14ac:dyDescent="0.25">
      <c r="A469" s="1315">
        <v>464</v>
      </c>
      <c r="B469" s="1315">
        <v>22449</v>
      </c>
      <c r="C469" s="1315">
        <v>22449</v>
      </c>
      <c r="D469" s="1315" t="s">
        <v>362</v>
      </c>
      <c r="E469" s="1315" t="s">
        <v>72</v>
      </c>
      <c r="F469" s="1315" t="s">
        <v>23</v>
      </c>
      <c r="G469" s="1315" t="s">
        <v>0</v>
      </c>
      <c r="H469" s="1315" t="s">
        <v>24</v>
      </c>
      <c r="I469" s="1315">
        <v>303</v>
      </c>
      <c r="J469" s="1316" t="s">
        <v>1379</v>
      </c>
      <c r="K469" s="1315"/>
      <c r="L469" s="1328">
        <v>0.35293981481481485</v>
      </c>
      <c r="M469" s="1328">
        <v>0</v>
      </c>
      <c r="N469" s="1315" t="s">
        <v>21</v>
      </c>
      <c r="O469" s="1315">
        <v>0</v>
      </c>
      <c r="P469" s="1316">
        <v>0</v>
      </c>
      <c r="Q469" s="1315"/>
      <c r="R469" s="686"/>
      <c r="S469" s="12">
        <f t="shared" si="28"/>
        <v>1</v>
      </c>
      <c r="T469" s="12" t="str">
        <f t="shared" si="29"/>
        <v/>
      </c>
      <c r="U469" s="12" t="str">
        <f t="shared" si="30"/>
        <v/>
      </c>
      <c r="V469" s="12">
        <f t="shared" si="31"/>
        <v>1</v>
      </c>
    </row>
    <row r="470" spans="1:22" ht="23.25" customHeight="1" x14ac:dyDescent="0.25">
      <c r="A470" s="1313">
        <v>465</v>
      </c>
      <c r="B470" s="1313">
        <v>22461</v>
      </c>
      <c r="C470" s="1313">
        <v>22461</v>
      </c>
      <c r="D470" s="1313" t="s">
        <v>363</v>
      </c>
      <c r="E470" s="1313" t="s">
        <v>151</v>
      </c>
      <c r="F470" s="1313" t="s">
        <v>23</v>
      </c>
      <c r="G470" s="1313" t="s">
        <v>0</v>
      </c>
      <c r="H470" s="1313" t="s">
        <v>58</v>
      </c>
      <c r="I470" s="1313"/>
      <c r="J470" s="1314" t="s">
        <v>1379</v>
      </c>
      <c r="K470" s="1313"/>
      <c r="L470" s="1327">
        <v>0.35606481481481483</v>
      </c>
      <c r="M470" s="1327">
        <v>0</v>
      </c>
      <c r="N470" s="1313" t="s">
        <v>21</v>
      </c>
      <c r="O470" s="1313">
        <v>0</v>
      </c>
      <c r="P470" s="1314">
        <v>0</v>
      </c>
      <c r="Q470" s="1313"/>
      <c r="R470" s="685"/>
      <c r="S470" s="12">
        <f t="shared" si="28"/>
        <v>1</v>
      </c>
      <c r="T470" s="12" t="str">
        <f t="shared" si="29"/>
        <v/>
      </c>
      <c r="U470" s="12" t="str">
        <f t="shared" si="30"/>
        <v/>
      </c>
      <c r="V470" s="12">
        <f t="shared" si="31"/>
        <v>1</v>
      </c>
    </row>
    <row r="471" spans="1:22" ht="23.25" customHeight="1" x14ac:dyDescent="0.25">
      <c r="A471" s="1315">
        <v>466</v>
      </c>
      <c r="B471" s="1315">
        <v>22469</v>
      </c>
      <c r="C471" s="1315">
        <v>22469</v>
      </c>
      <c r="D471" s="1315" t="s">
        <v>364</v>
      </c>
      <c r="E471" s="1315" t="s">
        <v>73</v>
      </c>
      <c r="F471" s="1315" t="s">
        <v>23</v>
      </c>
      <c r="G471" s="1315" t="s">
        <v>0</v>
      </c>
      <c r="H471" s="1315" t="s">
        <v>24</v>
      </c>
      <c r="I471" s="1315">
        <v>302</v>
      </c>
      <c r="J471" s="1316" t="s">
        <v>1379</v>
      </c>
      <c r="K471" s="1315"/>
      <c r="L471" s="1328">
        <v>0.34893518518518518</v>
      </c>
      <c r="M471" s="1328">
        <v>0</v>
      </c>
      <c r="N471" s="1315" t="s">
        <v>21</v>
      </c>
      <c r="O471" s="1315">
        <v>0</v>
      </c>
      <c r="P471" s="1316">
        <v>0</v>
      </c>
      <c r="Q471" s="1315"/>
      <c r="R471" s="686"/>
      <c r="S471" s="12">
        <f t="shared" si="28"/>
        <v>1</v>
      </c>
      <c r="T471" s="12" t="str">
        <f t="shared" si="29"/>
        <v/>
      </c>
      <c r="U471" s="12" t="str">
        <f t="shared" si="30"/>
        <v/>
      </c>
      <c r="V471" s="12">
        <f t="shared" si="31"/>
        <v>1</v>
      </c>
    </row>
    <row r="472" spans="1:22" ht="23.25" customHeight="1" x14ac:dyDescent="0.25">
      <c r="A472" s="1313">
        <v>467</v>
      </c>
      <c r="B472" s="1313">
        <v>22471</v>
      </c>
      <c r="C472" s="1313">
        <v>22471</v>
      </c>
      <c r="D472" s="1313" t="s">
        <v>365</v>
      </c>
      <c r="E472" s="1313" t="s">
        <v>73</v>
      </c>
      <c r="F472" s="1313" t="s">
        <v>23</v>
      </c>
      <c r="G472" s="1313" t="s">
        <v>0</v>
      </c>
      <c r="H472" s="1313" t="s">
        <v>24</v>
      </c>
      <c r="I472" s="1313">
        <v>316</v>
      </c>
      <c r="J472" s="1314" t="s">
        <v>1379</v>
      </c>
      <c r="K472" s="1313"/>
      <c r="L472" s="1327">
        <v>0.34893518518518518</v>
      </c>
      <c r="M472" s="1327">
        <v>0</v>
      </c>
      <c r="N472" s="1313" t="s">
        <v>21</v>
      </c>
      <c r="O472" s="1313">
        <v>0</v>
      </c>
      <c r="P472" s="1314">
        <v>0</v>
      </c>
      <c r="Q472" s="1313"/>
      <c r="R472" s="685"/>
      <c r="S472" s="12">
        <f t="shared" si="28"/>
        <v>1</v>
      </c>
      <c r="T472" s="12" t="str">
        <f t="shared" si="29"/>
        <v/>
      </c>
      <c r="U472" s="12" t="str">
        <f t="shared" si="30"/>
        <v/>
      </c>
      <c r="V472" s="12">
        <f t="shared" si="31"/>
        <v>1</v>
      </c>
    </row>
    <row r="473" spans="1:22" ht="23.25" customHeight="1" x14ac:dyDescent="0.25">
      <c r="A473" s="1315">
        <v>468</v>
      </c>
      <c r="B473" s="1315">
        <v>22481</v>
      </c>
      <c r="C473" s="1315">
        <v>22481</v>
      </c>
      <c r="D473" s="1315" t="s">
        <v>366</v>
      </c>
      <c r="E473" s="1315" t="s">
        <v>52</v>
      </c>
      <c r="F473" s="1315" t="s">
        <v>23</v>
      </c>
      <c r="G473" s="1315" t="s">
        <v>0</v>
      </c>
      <c r="H473" s="1315" t="s">
        <v>53</v>
      </c>
      <c r="I473" s="1315"/>
      <c r="J473" s="1316" t="s">
        <v>1379</v>
      </c>
      <c r="K473" s="1315"/>
      <c r="L473" s="1328">
        <v>0.35456018518518517</v>
      </c>
      <c r="M473" s="1328">
        <v>0</v>
      </c>
      <c r="N473" s="1315" t="s">
        <v>21</v>
      </c>
      <c r="O473" s="1315">
        <v>0</v>
      </c>
      <c r="P473" s="1316">
        <v>0</v>
      </c>
      <c r="Q473" s="1315"/>
      <c r="R473" s="686"/>
      <c r="S473" s="12">
        <f t="shared" si="28"/>
        <v>1</v>
      </c>
      <c r="T473" s="12" t="str">
        <f t="shared" si="29"/>
        <v/>
      </c>
      <c r="U473" s="12" t="str">
        <f t="shared" si="30"/>
        <v/>
      </c>
      <c r="V473" s="12">
        <f t="shared" si="31"/>
        <v>1</v>
      </c>
    </row>
    <row r="474" spans="1:22" ht="23.25" customHeight="1" x14ac:dyDescent="0.25">
      <c r="A474" s="1313">
        <v>469</v>
      </c>
      <c r="B474" s="1313">
        <v>22468</v>
      </c>
      <c r="C474" s="1313">
        <v>22468</v>
      </c>
      <c r="D474" s="1313" t="s">
        <v>937</v>
      </c>
      <c r="E474" s="1313" t="s">
        <v>73</v>
      </c>
      <c r="F474" s="1313" t="s">
        <v>23</v>
      </c>
      <c r="G474" s="1313" t="s">
        <v>0</v>
      </c>
      <c r="H474" s="1313" t="s">
        <v>24</v>
      </c>
      <c r="I474" s="1313">
        <v>313</v>
      </c>
      <c r="J474" s="1314" t="s">
        <v>1379</v>
      </c>
      <c r="K474" s="1313"/>
      <c r="L474" s="1327">
        <v>0.34927083333333336</v>
      </c>
      <c r="M474" s="1327">
        <v>0</v>
      </c>
      <c r="N474" s="1313" t="s">
        <v>21</v>
      </c>
      <c r="O474" s="1313">
        <v>0</v>
      </c>
      <c r="P474" s="1314">
        <v>0</v>
      </c>
      <c r="Q474" s="1313"/>
      <c r="R474" s="685"/>
      <c r="S474" s="12">
        <f t="shared" si="28"/>
        <v>1</v>
      </c>
      <c r="T474" s="12" t="str">
        <f t="shared" si="29"/>
        <v/>
      </c>
      <c r="U474" s="12" t="str">
        <f t="shared" si="30"/>
        <v/>
      </c>
      <c r="V474" s="12">
        <f t="shared" si="31"/>
        <v>1</v>
      </c>
    </row>
    <row r="475" spans="1:22" ht="23.25" customHeight="1" x14ac:dyDescent="0.25">
      <c r="A475" s="1315">
        <v>470</v>
      </c>
      <c r="B475" s="1315">
        <v>22498</v>
      </c>
      <c r="C475" s="1315">
        <v>22498</v>
      </c>
      <c r="D475" s="1315" t="s">
        <v>367</v>
      </c>
      <c r="E475" s="1315" t="s">
        <v>72</v>
      </c>
      <c r="F475" s="1315" t="s">
        <v>23</v>
      </c>
      <c r="G475" s="1315" t="s">
        <v>0</v>
      </c>
      <c r="H475" s="1315" t="s">
        <v>24</v>
      </c>
      <c r="I475" s="1315">
        <v>302</v>
      </c>
      <c r="J475" s="1316" t="s">
        <v>1379</v>
      </c>
      <c r="K475" s="1315"/>
      <c r="L475" s="1328">
        <v>0.35628472222222224</v>
      </c>
      <c r="M475" s="1328">
        <v>0</v>
      </c>
      <c r="N475" s="1315" t="s">
        <v>21</v>
      </c>
      <c r="O475" s="1315">
        <v>0</v>
      </c>
      <c r="P475" s="1316">
        <v>0</v>
      </c>
      <c r="Q475" s="1315"/>
      <c r="R475" s="686"/>
      <c r="S475" s="12">
        <f t="shared" si="28"/>
        <v>1</v>
      </c>
      <c r="T475" s="12" t="str">
        <f t="shared" si="29"/>
        <v/>
      </c>
      <c r="U475" s="12" t="str">
        <f t="shared" si="30"/>
        <v/>
      </c>
      <c r="V475" s="12">
        <f t="shared" si="31"/>
        <v>1</v>
      </c>
    </row>
    <row r="476" spans="1:22" ht="23.25" customHeight="1" x14ac:dyDescent="0.25">
      <c r="A476" s="1313">
        <v>471</v>
      </c>
      <c r="B476" s="1313">
        <v>22501</v>
      </c>
      <c r="C476" s="1313">
        <v>22501</v>
      </c>
      <c r="D476" s="1313" t="s">
        <v>368</v>
      </c>
      <c r="E476" s="1313" t="s">
        <v>72</v>
      </c>
      <c r="F476" s="1313" t="s">
        <v>23</v>
      </c>
      <c r="G476" s="1313" t="s">
        <v>0</v>
      </c>
      <c r="H476" s="1313" t="s">
        <v>24</v>
      </c>
      <c r="I476" s="1313">
        <v>302</v>
      </c>
      <c r="J476" s="1314" t="s">
        <v>1379</v>
      </c>
      <c r="K476" s="1313"/>
      <c r="L476" s="1327">
        <v>0.34452546296296299</v>
      </c>
      <c r="M476" s="1327">
        <v>0</v>
      </c>
      <c r="N476" s="1313" t="s">
        <v>21</v>
      </c>
      <c r="O476" s="1313">
        <v>0</v>
      </c>
      <c r="P476" s="1314">
        <v>0</v>
      </c>
      <c r="Q476" s="1313"/>
      <c r="R476" s="685"/>
      <c r="S476" s="12">
        <f t="shared" si="28"/>
        <v>1</v>
      </c>
      <c r="T476" s="12" t="str">
        <f t="shared" si="29"/>
        <v/>
      </c>
      <c r="U476" s="12" t="str">
        <f t="shared" si="30"/>
        <v/>
      </c>
      <c r="V476" s="12">
        <f t="shared" si="31"/>
        <v>1</v>
      </c>
    </row>
    <row r="477" spans="1:22" ht="23.25" customHeight="1" x14ac:dyDescent="0.25">
      <c r="A477" s="1315">
        <v>472</v>
      </c>
      <c r="B477" s="1315">
        <v>22503</v>
      </c>
      <c r="C477" s="1315">
        <v>22503</v>
      </c>
      <c r="D477" s="1315" t="s">
        <v>190</v>
      </c>
      <c r="E477" s="1315" t="s">
        <v>73</v>
      </c>
      <c r="F477" s="1315" t="s">
        <v>23</v>
      </c>
      <c r="G477" s="1315" t="s">
        <v>0</v>
      </c>
      <c r="H477" s="1315" t="s">
        <v>24</v>
      </c>
      <c r="I477" s="1315">
        <v>306</v>
      </c>
      <c r="J477" s="1316" t="s">
        <v>1379</v>
      </c>
      <c r="K477" s="1315"/>
      <c r="L477" s="1328">
        <v>0.3444444444444445</v>
      </c>
      <c r="M477" s="1328">
        <v>0</v>
      </c>
      <c r="N477" s="1315" t="s">
        <v>21</v>
      </c>
      <c r="O477" s="1315">
        <v>0</v>
      </c>
      <c r="P477" s="1316">
        <v>0</v>
      </c>
      <c r="Q477" s="1315"/>
      <c r="R477" s="686"/>
      <c r="S477" s="12">
        <f t="shared" si="28"/>
        <v>1</v>
      </c>
      <c r="T477" s="12" t="str">
        <f t="shared" si="29"/>
        <v/>
      </c>
      <c r="U477" s="12" t="str">
        <f t="shared" si="30"/>
        <v/>
      </c>
      <c r="V477" s="12">
        <f t="shared" si="31"/>
        <v>1</v>
      </c>
    </row>
    <row r="478" spans="1:22" ht="23.25" customHeight="1" x14ac:dyDescent="0.25">
      <c r="A478" s="1313">
        <v>473</v>
      </c>
      <c r="B478" s="1313">
        <v>22507</v>
      </c>
      <c r="C478" s="1313">
        <v>22507</v>
      </c>
      <c r="D478" s="1313" t="s">
        <v>369</v>
      </c>
      <c r="E478" s="1313" t="s">
        <v>22</v>
      </c>
      <c r="F478" s="1313" t="s">
        <v>23</v>
      </c>
      <c r="G478" s="1313" t="s">
        <v>0</v>
      </c>
      <c r="H478" s="1313" t="s">
        <v>24</v>
      </c>
      <c r="I478" s="1313">
        <v>302</v>
      </c>
      <c r="J478" s="1314" t="s">
        <v>1379</v>
      </c>
      <c r="K478" s="1313"/>
      <c r="L478" s="1327">
        <v>0.35168981481481482</v>
      </c>
      <c r="M478" s="1327">
        <v>0</v>
      </c>
      <c r="N478" s="1313" t="s">
        <v>21</v>
      </c>
      <c r="O478" s="1313">
        <v>0</v>
      </c>
      <c r="P478" s="1314">
        <v>0</v>
      </c>
      <c r="Q478" s="1313"/>
      <c r="R478" s="685"/>
      <c r="S478" s="12">
        <f t="shared" si="28"/>
        <v>1</v>
      </c>
      <c r="T478" s="12" t="str">
        <f t="shared" si="29"/>
        <v/>
      </c>
      <c r="U478" s="12" t="str">
        <f t="shared" si="30"/>
        <v/>
      </c>
      <c r="V478" s="12">
        <f t="shared" si="31"/>
        <v>1</v>
      </c>
    </row>
    <row r="479" spans="1:22" ht="23.25" customHeight="1" x14ac:dyDescent="0.25">
      <c r="A479" s="1315">
        <v>474</v>
      </c>
      <c r="B479" s="1315">
        <v>22509</v>
      </c>
      <c r="C479" s="1315">
        <v>22509</v>
      </c>
      <c r="D479" s="1315" t="s">
        <v>370</v>
      </c>
      <c r="E479" s="1315" t="s">
        <v>22</v>
      </c>
      <c r="F479" s="1315" t="s">
        <v>23</v>
      </c>
      <c r="G479" s="1315" t="s">
        <v>0</v>
      </c>
      <c r="H479" s="1315" t="s">
        <v>24</v>
      </c>
      <c r="I479" s="1315">
        <v>302</v>
      </c>
      <c r="J479" s="1316" t="s">
        <v>1379</v>
      </c>
      <c r="K479" s="1315"/>
      <c r="L479" s="1328">
        <v>0.34430555555555559</v>
      </c>
      <c r="M479" s="1328">
        <v>0</v>
      </c>
      <c r="N479" s="1315" t="s">
        <v>21</v>
      </c>
      <c r="O479" s="1315">
        <v>0</v>
      </c>
      <c r="P479" s="1316">
        <v>0</v>
      </c>
      <c r="Q479" s="1315"/>
      <c r="R479" s="686"/>
      <c r="S479" s="12">
        <f t="shared" si="28"/>
        <v>1</v>
      </c>
      <c r="T479" s="12" t="str">
        <f t="shared" si="29"/>
        <v/>
      </c>
      <c r="U479" s="12" t="str">
        <f t="shared" si="30"/>
        <v/>
      </c>
      <c r="V479" s="12">
        <f t="shared" si="31"/>
        <v>1</v>
      </c>
    </row>
    <row r="480" spans="1:22" ht="23.25" customHeight="1" x14ac:dyDescent="0.25">
      <c r="A480" s="1313">
        <v>475</v>
      </c>
      <c r="B480" s="1313">
        <v>22510</v>
      </c>
      <c r="C480" s="1313">
        <v>22510</v>
      </c>
      <c r="D480" s="1313" t="s">
        <v>371</v>
      </c>
      <c r="E480" s="1313" t="s">
        <v>22</v>
      </c>
      <c r="F480" s="1313" t="s">
        <v>23</v>
      </c>
      <c r="G480" s="1313" t="s">
        <v>0</v>
      </c>
      <c r="H480" s="1313" t="s">
        <v>24</v>
      </c>
      <c r="I480" s="1313">
        <v>302</v>
      </c>
      <c r="J480" s="1314" t="s">
        <v>1379</v>
      </c>
      <c r="K480" s="1313"/>
      <c r="L480" s="1327">
        <v>0.34931712962962963</v>
      </c>
      <c r="M480" s="1327">
        <v>0</v>
      </c>
      <c r="N480" s="1313" t="s">
        <v>21</v>
      </c>
      <c r="O480" s="1313">
        <v>0</v>
      </c>
      <c r="P480" s="1314">
        <v>0</v>
      </c>
      <c r="Q480" s="1313"/>
      <c r="R480" s="685"/>
      <c r="S480" s="12">
        <f t="shared" si="28"/>
        <v>1</v>
      </c>
      <c r="T480" s="12" t="str">
        <f t="shared" si="29"/>
        <v/>
      </c>
      <c r="U480" s="12" t="str">
        <f t="shared" si="30"/>
        <v/>
      </c>
      <c r="V480" s="12">
        <f t="shared" si="31"/>
        <v>1</v>
      </c>
    </row>
    <row r="481" spans="1:22" ht="23.25" customHeight="1" x14ac:dyDescent="0.25">
      <c r="A481" s="1315">
        <v>476</v>
      </c>
      <c r="B481" s="1315">
        <v>22513</v>
      </c>
      <c r="C481" s="1315">
        <v>22513</v>
      </c>
      <c r="D481" s="1315" t="s">
        <v>372</v>
      </c>
      <c r="E481" s="1315" t="s">
        <v>22</v>
      </c>
      <c r="F481" s="1315" t="s">
        <v>23</v>
      </c>
      <c r="G481" s="1315" t="s">
        <v>0</v>
      </c>
      <c r="H481" s="1315" t="s">
        <v>24</v>
      </c>
      <c r="I481" s="1315">
        <v>302</v>
      </c>
      <c r="J481" s="1316" t="s">
        <v>1379</v>
      </c>
      <c r="K481" s="1315"/>
      <c r="L481" s="1328">
        <v>0.34638888888888886</v>
      </c>
      <c r="M481" s="1328">
        <v>0</v>
      </c>
      <c r="N481" s="1315" t="s">
        <v>21</v>
      </c>
      <c r="O481" s="1315">
        <v>0</v>
      </c>
      <c r="P481" s="1316">
        <v>0</v>
      </c>
      <c r="Q481" s="1315"/>
      <c r="R481" s="686"/>
      <c r="S481" s="12">
        <f t="shared" si="28"/>
        <v>1</v>
      </c>
      <c r="T481" s="12" t="str">
        <f t="shared" si="29"/>
        <v/>
      </c>
      <c r="U481" s="12" t="str">
        <f t="shared" si="30"/>
        <v/>
      </c>
      <c r="V481" s="12">
        <f t="shared" si="31"/>
        <v>1</v>
      </c>
    </row>
    <row r="482" spans="1:22" ht="23.25" customHeight="1" x14ac:dyDescent="0.25">
      <c r="A482" s="1313">
        <v>477</v>
      </c>
      <c r="B482" s="1313">
        <v>22550</v>
      </c>
      <c r="C482" s="1313">
        <v>22550</v>
      </c>
      <c r="D482" s="1313" t="s">
        <v>373</v>
      </c>
      <c r="E482" s="1313" t="s">
        <v>72</v>
      </c>
      <c r="F482" s="1313" t="s">
        <v>23</v>
      </c>
      <c r="G482" s="1313" t="s">
        <v>0</v>
      </c>
      <c r="H482" s="1313" t="s">
        <v>24</v>
      </c>
      <c r="I482" s="1313">
        <v>302</v>
      </c>
      <c r="J482" s="1314" t="s">
        <v>1379</v>
      </c>
      <c r="K482" s="1313"/>
      <c r="L482" s="1327">
        <v>0.35196759259259264</v>
      </c>
      <c r="M482" s="1327">
        <v>0</v>
      </c>
      <c r="N482" s="1313" t="s">
        <v>21</v>
      </c>
      <c r="O482" s="1313">
        <v>0</v>
      </c>
      <c r="P482" s="1314">
        <v>0</v>
      </c>
      <c r="Q482" s="1313"/>
      <c r="R482" s="685"/>
      <c r="S482" s="12">
        <f t="shared" si="28"/>
        <v>1</v>
      </c>
      <c r="T482" s="12" t="str">
        <f t="shared" si="29"/>
        <v/>
      </c>
      <c r="U482" s="12" t="str">
        <f t="shared" si="30"/>
        <v/>
      </c>
      <c r="V482" s="12">
        <f t="shared" si="31"/>
        <v>1</v>
      </c>
    </row>
    <row r="483" spans="1:22" ht="23.25" customHeight="1" x14ac:dyDescent="0.25">
      <c r="A483" s="1315">
        <v>478</v>
      </c>
      <c r="B483" s="1315">
        <v>22552</v>
      </c>
      <c r="C483" s="1315">
        <v>22552</v>
      </c>
      <c r="D483" s="1315" t="s">
        <v>374</v>
      </c>
      <c r="E483" s="1315" t="s">
        <v>73</v>
      </c>
      <c r="F483" s="1315" t="s">
        <v>23</v>
      </c>
      <c r="G483" s="1315" t="s">
        <v>0</v>
      </c>
      <c r="H483" s="1315" t="s">
        <v>24</v>
      </c>
      <c r="I483" s="1315">
        <v>305</v>
      </c>
      <c r="J483" s="1316" t="s">
        <v>1379</v>
      </c>
      <c r="K483" s="1315"/>
      <c r="L483" s="1328">
        <v>0</v>
      </c>
      <c r="M483" s="1328">
        <v>0</v>
      </c>
      <c r="N483" s="1315" t="s">
        <v>25</v>
      </c>
      <c r="O483" s="1315">
        <v>0</v>
      </c>
      <c r="P483" s="1316">
        <v>0</v>
      </c>
      <c r="Q483" s="1315"/>
      <c r="R483" s="686"/>
      <c r="S483" s="12" t="str">
        <f t="shared" si="28"/>
        <v/>
      </c>
      <c r="T483" s="12">
        <f t="shared" si="29"/>
        <v>1</v>
      </c>
      <c r="U483" s="12" t="str">
        <f t="shared" si="30"/>
        <v/>
      </c>
      <c r="V483" s="12">
        <f t="shared" si="31"/>
        <v>1</v>
      </c>
    </row>
    <row r="484" spans="1:22" ht="23.25" customHeight="1" x14ac:dyDescent="0.25">
      <c r="A484" s="1313">
        <v>479</v>
      </c>
      <c r="B484" s="1313">
        <v>22570</v>
      </c>
      <c r="C484" s="1313">
        <v>22570</v>
      </c>
      <c r="D484" s="1313" t="s">
        <v>376</v>
      </c>
      <c r="E484" s="1313" t="s">
        <v>73</v>
      </c>
      <c r="F484" s="1313" t="s">
        <v>23</v>
      </c>
      <c r="G484" s="1313" t="s">
        <v>0</v>
      </c>
      <c r="H484" s="1313" t="s">
        <v>24</v>
      </c>
      <c r="I484" s="1313">
        <v>305</v>
      </c>
      <c r="J484" s="1314" t="s">
        <v>1379</v>
      </c>
      <c r="K484" s="1313"/>
      <c r="L484" s="1327">
        <v>0.35434027777777777</v>
      </c>
      <c r="M484" s="1327">
        <v>0</v>
      </c>
      <c r="N484" s="1313" t="s">
        <v>21</v>
      </c>
      <c r="O484" s="1313">
        <v>0</v>
      </c>
      <c r="P484" s="1314">
        <v>0</v>
      </c>
      <c r="Q484" s="1313"/>
      <c r="R484" s="685"/>
      <c r="S484" s="12">
        <f t="shared" si="28"/>
        <v>1</v>
      </c>
      <c r="T484" s="12" t="str">
        <f t="shared" si="29"/>
        <v/>
      </c>
      <c r="U484" s="12" t="str">
        <f t="shared" si="30"/>
        <v/>
      </c>
      <c r="V484" s="12">
        <f t="shared" si="31"/>
        <v>1</v>
      </c>
    </row>
    <row r="485" spans="1:22" ht="23.25" customHeight="1" x14ac:dyDescent="0.25">
      <c r="A485" s="1315">
        <v>480</v>
      </c>
      <c r="B485" s="1315">
        <v>22572</v>
      </c>
      <c r="C485" s="1315">
        <v>22572</v>
      </c>
      <c r="D485" s="1315" t="s">
        <v>377</v>
      </c>
      <c r="E485" s="1315" t="s">
        <v>30</v>
      </c>
      <c r="F485" s="1315" t="s">
        <v>23</v>
      </c>
      <c r="G485" s="1315" t="s">
        <v>0</v>
      </c>
      <c r="H485" s="1315" t="s">
        <v>24</v>
      </c>
      <c r="I485" s="1315">
        <v>303</v>
      </c>
      <c r="J485" s="1316" t="s">
        <v>1379</v>
      </c>
      <c r="K485" s="1315"/>
      <c r="L485" s="1328">
        <v>0.34293981481481484</v>
      </c>
      <c r="M485" s="1328">
        <v>0</v>
      </c>
      <c r="N485" s="1315" t="s">
        <v>21</v>
      </c>
      <c r="O485" s="1315">
        <v>0</v>
      </c>
      <c r="P485" s="1316">
        <v>0</v>
      </c>
      <c r="Q485" s="1315"/>
      <c r="R485" s="686"/>
      <c r="S485" s="12">
        <f t="shared" si="28"/>
        <v>1</v>
      </c>
      <c r="T485" s="12" t="str">
        <f t="shared" si="29"/>
        <v/>
      </c>
      <c r="U485" s="12" t="str">
        <f t="shared" si="30"/>
        <v/>
      </c>
      <c r="V485" s="12">
        <f t="shared" si="31"/>
        <v>1</v>
      </c>
    </row>
    <row r="486" spans="1:22" ht="23.25" customHeight="1" x14ac:dyDescent="0.25">
      <c r="A486" s="1313">
        <v>481</v>
      </c>
      <c r="B486" s="1313">
        <v>22573</v>
      </c>
      <c r="C486" s="1313">
        <v>22573</v>
      </c>
      <c r="D486" s="1313" t="s">
        <v>378</v>
      </c>
      <c r="E486" s="1313" t="s">
        <v>22</v>
      </c>
      <c r="F486" s="1313" t="s">
        <v>23</v>
      </c>
      <c r="G486" s="1313" t="s">
        <v>0</v>
      </c>
      <c r="H486" s="1313" t="s">
        <v>24</v>
      </c>
      <c r="I486" s="1313">
        <v>302</v>
      </c>
      <c r="J486" s="1314" t="s">
        <v>1379</v>
      </c>
      <c r="K486" s="1313"/>
      <c r="L486" s="1327">
        <v>0</v>
      </c>
      <c r="M486" s="1327">
        <v>0</v>
      </c>
      <c r="N486" s="1313" t="s">
        <v>25</v>
      </c>
      <c r="O486" s="1313">
        <v>0</v>
      </c>
      <c r="P486" s="1314">
        <v>0</v>
      </c>
      <c r="Q486" s="1313"/>
      <c r="R486" s="685"/>
      <c r="S486" s="12" t="str">
        <f t="shared" si="28"/>
        <v/>
      </c>
      <c r="T486" s="12">
        <f t="shared" si="29"/>
        <v>1</v>
      </c>
      <c r="U486" s="12" t="str">
        <f t="shared" si="30"/>
        <v/>
      </c>
      <c r="V486" s="12">
        <f t="shared" si="31"/>
        <v>1</v>
      </c>
    </row>
    <row r="487" spans="1:22" ht="23.25" customHeight="1" x14ac:dyDescent="0.25">
      <c r="A487" s="1315">
        <v>482</v>
      </c>
      <c r="B487" s="1315">
        <v>22575</v>
      </c>
      <c r="C487" s="1315">
        <v>22575</v>
      </c>
      <c r="D487" s="1315" t="s">
        <v>379</v>
      </c>
      <c r="E487" s="1315" t="s">
        <v>72</v>
      </c>
      <c r="F487" s="1315" t="s">
        <v>23</v>
      </c>
      <c r="G487" s="1315" t="s">
        <v>0</v>
      </c>
      <c r="H487" s="1315" t="s">
        <v>24</v>
      </c>
      <c r="I487" s="1315">
        <v>301</v>
      </c>
      <c r="J487" s="1316" t="s">
        <v>1379</v>
      </c>
      <c r="K487" s="1315"/>
      <c r="L487" s="1328">
        <v>0.35454861111111113</v>
      </c>
      <c r="M487" s="1328">
        <v>0</v>
      </c>
      <c r="N487" s="1315" t="s">
        <v>21</v>
      </c>
      <c r="O487" s="1315">
        <v>0</v>
      </c>
      <c r="P487" s="1316">
        <v>0</v>
      </c>
      <c r="Q487" s="1315"/>
      <c r="R487" s="686"/>
      <c r="S487" s="12">
        <f t="shared" si="28"/>
        <v>1</v>
      </c>
      <c r="T487" s="12" t="str">
        <f t="shared" si="29"/>
        <v/>
      </c>
      <c r="U487" s="12" t="str">
        <f t="shared" si="30"/>
        <v/>
      </c>
      <c r="V487" s="12">
        <f t="shared" si="31"/>
        <v>1</v>
      </c>
    </row>
    <row r="488" spans="1:22" ht="34.5" customHeight="1" x14ac:dyDescent="0.25">
      <c r="A488" s="1313">
        <v>483</v>
      </c>
      <c r="B488" s="1313">
        <v>22634</v>
      </c>
      <c r="C488" s="1313">
        <v>22634</v>
      </c>
      <c r="D488" s="1313" t="s">
        <v>381</v>
      </c>
      <c r="E488" s="1313" t="s">
        <v>73</v>
      </c>
      <c r="F488" s="1313" t="s">
        <v>23</v>
      </c>
      <c r="G488" s="1313" t="s">
        <v>0</v>
      </c>
      <c r="H488" s="1313" t="s">
        <v>24</v>
      </c>
      <c r="I488" s="1313">
        <v>309</v>
      </c>
      <c r="J488" s="1314" t="s">
        <v>1379</v>
      </c>
      <c r="K488" s="1313"/>
      <c r="L488" s="1327">
        <v>0.35651620370370374</v>
      </c>
      <c r="M488" s="1327">
        <v>0</v>
      </c>
      <c r="N488" s="1313" t="s">
        <v>21</v>
      </c>
      <c r="O488" s="1313">
        <v>0</v>
      </c>
      <c r="P488" s="1314">
        <v>0</v>
      </c>
      <c r="Q488" s="1313"/>
      <c r="R488" s="685"/>
      <c r="S488" s="12">
        <f t="shared" si="28"/>
        <v>1</v>
      </c>
      <c r="T488" s="12" t="str">
        <f t="shared" si="29"/>
        <v/>
      </c>
      <c r="U488" s="12" t="str">
        <f t="shared" si="30"/>
        <v/>
      </c>
      <c r="V488" s="12">
        <f t="shared" si="31"/>
        <v>1</v>
      </c>
    </row>
    <row r="489" spans="1:22" ht="23.25" customHeight="1" x14ac:dyDescent="0.25">
      <c r="A489" s="1315">
        <v>484</v>
      </c>
      <c r="B489" s="1315">
        <v>22636</v>
      </c>
      <c r="C489" s="1315">
        <v>22636</v>
      </c>
      <c r="D489" s="1315" t="s">
        <v>382</v>
      </c>
      <c r="E489" s="1315" t="s">
        <v>73</v>
      </c>
      <c r="F489" s="1315" t="s">
        <v>23</v>
      </c>
      <c r="G489" s="1315" t="s">
        <v>0</v>
      </c>
      <c r="H489" s="1315" t="s">
        <v>24</v>
      </c>
      <c r="I489" s="1315">
        <v>304</v>
      </c>
      <c r="J489" s="1316" t="s">
        <v>1379</v>
      </c>
      <c r="K489" s="1315"/>
      <c r="L489" s="1328">
        <v>0.3510300925925926</v>
      </c>
      <c r="M489" s="1328">
        <v>0</v>
      </c>
      <c r="N489" s="1315" t="s">
        <v>21</v>
      </c>
      <c r="O489" s="1315">
        <v>0</v>
      </c>
      <c r="P489" s="1316">
        <v>0</v>
      </c>
      <c r="Q489" s="1315"/>
      <c r="R489" s="686"/>
      <c r="S489" s="12">
        <f t="shared" si="28"/>
        <v>1</v>
      </c>
      <c r="T489" s="12" t="str">
        <f t="shared" si="29"/>
        <v/>
      </c>
      <c r="U489" s="12" t="str">
        <f t="shared" si="30"/>
        <v/>
      </c>
      <c r="V489" s="12">
        <f t="shared" si="31"/>
        <v>1</v>
      </c>
    </row>
    <row r="490" spans="1:22" ht="23.25" customHeight="1" x14ac:dyDescent="0.25">
      <c r="A490" s="1313">
        <v>485</v>
      </c>
      <c r="B490" s="1313">
        <v>22640</v>
      </c>
      <c r="C490" s="1313">
        <v>22640</v>
      </c>
      <c r="D490" s="1313" t="s">
        <v>383</v>
      </c>
      <c r="E490" s="1313" t="s">
        <v>22</v>
      </c>
      <c r="F490" s="1313" t="s">
        <v>23</v>
      </c>
      <c r="G490" s="1313" t="s">
        <v>0</v>
      </c>
      <c r="H490" s="1313" t="s">
        <v>24</v>
      </c>
      <c r="I490" s="1313">
        <v>304</v>
      </c>
      <c r="J490" s="1314" t="s">
        <v>1379</v>
      </c>
      <c r="K490" s="1313"/>
      <c r="L490" s="1327">
        <v>0.35708333333333336</v>
      </c>
      <c r="M490" s="1327">
        <v>0</v>
      </c>
      <c r="N490" s="1313" t="s">
        <v>21</v>
      </c>
      <c r="O490" s="1313">
        <v>0</v>
      </c>
      <c r="P490" s="1314">
        <v>0</v>
      </c>
      <c r="Q490" s="1313"/>
      <c r="R490" s="685"/>
      <c r="S490" s="12">
        <f t="shared" si="28"/>
        <v>1</v>
      </c>
      <c r="T490" s="12" t="str">
        <f t="shared" si="29"/>
        <v/>
      </c>
      <c r="U490" s="12" t="str">
        <f t="shared" si="30"/>
        <v/>
      </c>
      <c r="V490" s="12">
        <f t="shared" si="31"/>
        <v>1</v>
      </c>
    </row>
    <row r="491" spans="1:22" ht="23.25" customHeight="1" x14ac:dyDescent="0.25">
      <c r="A491" s="1315">
        <v>486</v>
      </c>
      <c r="B491" s="1315">
        <v>22652</v>
      </c>
      <c r="C491" s="1315">
        <v>22652</v>
      </c>
      <c r="D491" s="1315" t="s">
        <v>384</v>
      </c>
      <c r="E491" s="1315" t="s">
        <v>22</v>
      </c>
      <c r="F491" s="1315" t="s">
        <v>23</v>
      </c>
      <c r="G491" s="1315" t="s">
        <v>0</v>
      </c>
      <c r="H491" s="1315" t="s">
        <v>24</v>
      </c>
      <c r="I491" s="1315">
        <v>305</v>
      </c>
      <c r="J491" s="1316" t="s">
        <v>1379</v>
      </c>
      <c r="K491" s="1315"/>
      <c r="L491" s="1328">
        <v>0.35069444444444442</v>
      </c>
      <c r="M491" s="1328">
        <v>0</v>
      </c>
      <c r="N491" s="1315" t="s">
        <v>21</v>
      </c>
      <c r="O491" s="1315">
        <v>0</v>
      </c>
      <c r="P491" s="1316">
        <v>0</v>
      </c>
      <c r="Q491" s="1315"/>
      <c r="R491" s="686"/>
      <c r="S491" s="12">
        <f t="shared" si="28"/>
        <v>1</v>
      </c>
      <c r="T491" s="12" t="str">
        <f t="shared" si="29"/>
        <v/>
      </c>
      <c r="U491" s="12" t="str">
        <f t="shared" si="30"/>
        <v/>
      </c>
      <c r="V491" s="12">
        <f t="shared" si="31"/>
        <v>1</v>
      </c>
    </row>
    <row r="492" spans="1:22" ht="23.25" customHeight="1" x14ac:dyDescent="0.25">
      <c r="A492" s="1313">
        <v>487</v>
      </c>
      <c r="B492" s="1313">
        <v>22653</v>
      </c>
      <c r="C492" s="1313">
        <v>22653</v>
      </c>
      <c r="D492" s="1313" t="s">
        <v>385</v>
      </c>
      <c r="E492" s="1313" t="s">
        <v>22</v>
      </c>
      <c r="F492" s="1313" t="s">
        <v>23</v>
      </c>
      <c r="G492" s="1313" t="s">
        <v>0</v>
      </c>
      <c r="H492" s="1313" t="s">
        <v>24</v>
      </c>
      <c r="I492" s="1313">
        <v>304</v>
      </c>
      <c r="J492" s="1314" t="s">
        <v>1379</v>
      </c>
      <c r="K492" s="1313"/>
      <c r="L492" s="1327">
        <v>0.34708333333333335</v>
      </c>
      <c r="M492" s="1327">
        <v>0</v>
      </c>
      <c r="N492" s="1313" t="s">
        <v>21</v>
      </c>
      <c r="O492" s="1313">
        <v>0</v>
      </c>
      <c r="P492" s="1314">
        <v>0</v>
      </c>
      <c r="Q492" s="1313"/>
      <c r="R492" s="685"/>
      <c r="S492" s="12">
        <f t="shared" si="28"/>
        <v>1</v>
      </c>
      <c r="T492" s="12" t="str">
        <f t="shared" si="29"/>
        <v/>
      </c>
      <c r="U492" s="12" t="str">
        <f t="shared" si="30"/>
        <v/>
      </c>
      <c r="V492" s="12">
        <f t="shared" si="31"/>
        <v>1</v>
      </c>
    </row>
    <row r="493" spans="1:22" ht="23.25" customHeight="1" x14ac:dyDescent="0.25">
      <c r="A493" s="1315">
        <v>488</v>
      </c>
      <c r="B493" s="1315">
        <v>22666</v>
      </c>
      <c r="C493" s="1315">
        <v>22666</v>
      </c>
      <c r="D493" s="1315" t="s">
        <v>342</v>
      </c>
      <c r="E493" s="1315" t="s">
        <v>22</v>
      </c>
      <c r="F493" s="1315" t="s">
        <v>23</v>
      </c>
      <c r="G493" s="1315" t="s">
        <v>0</v>
      </c>
      <c r="H493" s="1315" t="s">
        <v>24</v>
      </c>
      <c r="I493" s="1315">
        <v>305</v>
      </c>
      <c r="J493" s="1316" t="s">
        <v>1379</v>
      </c>
      <c r="K493" s="1315"/>
      <c r="L493" s="1328">
        <v>0</v>
      </c>
      <c r="M493" s="1328">
        <v>0</v>
      </c>
      <c r="N493" s="1315" t="s">
        <v>25</v>
      </c>
      <c r="O493" s="1315">
        <v>0</v>
      </c>
      <c r="P493" s="1316">
        <v>0</v>
      </c>
      <c r="Q493" s="1315"/>
      <c r="R493" s="686"/>
      <c r="S493" s="12" t="str">
        <f t="shared" si="28"/>
        <v/>
      </c>
      <c r="T493" s="12">
        <f t="shared" si="29"/>
        <v>1</v>
      </c>
      <c r="U493" s="12" t="str">
        <f t="shared" si="30"/>
        <v/>
      </c>
      <c r="V493" s="12">
        <f t="shared" si="31"/>
        <v>1</v>
      </c>
    </row>
    <row r="494" spans="1:22" ht="23.25" customHeight="1" x14ac:dyDescent="0.25">
      <c r="A494" s="1313">
        <v>489</v>
      </c>
      <c r="B494" s="1313">
        <v>22671</v>
      </c>
      <c r="C494" s="1313">
        <v>22671</v>
      </c>
      <c r="D494" s="1313" t="s">
        <v>386</v>
      </c>
      <c r="E494" s="1313" t="s">
        <v>22</v>
      </c>
      <c r="F494" s="1313" t="s">
        <v>23</v>
      </c>
      <c r="G494" s="1313" t="s">
        <v>0</v>
      </c>
      <c r="H494" s="1313" t="s">
        <v>24</v>
      </c>
      <c r="I494" s="1313">
        <v>302</v>
      </c>
      <c r="J494" s="1314" t="s">
        <v>1379</v>
      </c>
      <c r="K494" s="1313"/>
      <c r="L494" s="1327">
        <v>0.35445601851851855</v>
      </c>
      <c r="M494" s="1327">
        <v>0</v>
      </c>
      <c r="N494" s="1313" t="s">
        <v>21</v>
      </c>
      <c r="O494" s="1313">
        <v>0</v>
      </c>
      <c r="P494" s="1314">
        <v>0</v>
      </c>
      <c r="Q494" s="1313"/>
      <c r="R494" s="685"/>
      <c r="S494" s="12">
        <f t="shared" si="28"/>
        <v>1</v>
      </c>
      <c r="T494" s="12" t="str">
        <f t="shared" si="29"/>
        <v/>
      </c>
      <c r="U494" s="12" t="str">
        <f t="shared" si="30"/>
        <v/>
      </c>
      <c r="V494" s="12">
        <f t="shared" si="31"/>
        <v>1</v>
      </c>
    </row>
    <row r="495" spans="1:22" ht="23.25" customHeight="1" x14ac:dyDescent="0.25">
      <c r="A495" s="1315">
        <v>490</v>
      </c>
      <c r="B495" s="1315">
        <v>22672</v>
      </c>
      <c r="C495" s="1315">
        <v>22672</v>
      </c>
      <c r="D495" s="1315" t="s">
        <v>387</v>
      </c>
      <c r="E495" s="1315" t="s">
        <v>22</v>
      </c>
      <c r="F495" s="1315" t="s">
        <v>23</v>
      </c>
      <c r="G495" s="1315" t="s">
        <v>0</v>
      </c>
      <c r="H495" s="1315" t="s">
        <v>24</v>
      </c>
      <c r="I495" s="1315">
        <v>302</v>
      </c>
      <c r="J495" s="1316" t="s">
        <v>1379</v>
      </c>
      <c r="K495" s="1315"/>
      <c r="L495" s="1328">
        <v>0.35563657407407406</v>
      </c>
      <c r="M495" s="1328">
        <v>0</v>
      </c>
      <c r="N495" s="1315" t="s">
        <v>21</v>
      </c>
      <c r="O495" s="1315">
        <v>0</v>
      </c>
      <c r="P495" s="1316">
        <v>0</v>
      </c>
      <c r="Q495" s="1315"/>
      <c r="R495" s="686"/>
      <c r="S495" s="12">
        <f t="shared" si="28"/>
        <v>1</v>
      </c>
      <c r="T495" s="12" t="str">
        <f t="shared" si="29"/>
        <v/>
      </c>
      <c r="U495" s="12" t="str">
        <f t="shared" si="30"/>
        <v/>
      </c>
      <c r="V495" s="12">
        <f t="shared" si="31"/>
        <v>1</v>
      </c>
    </row>
    <row r="496" spans="1:22" ht="23.25" customHeight="1" x14ac:dyDescent="0.25">
      <c r="A496" s="1313">
        <v>491</v>
      </c>
      <c r="B496" s="1313">
        <v>22682</v>
      </c>
      <c r="C496" s="1313">
        <v>22682</v>
      </c>
      <c r="D496" s="1313" t="s">
        <v>263</v>
      </c>
      <c r="E496" s="1313" t="s">
        <v>44</v>
      </c>
      <c r="F496" s="1313" t="s">
        <v>23</v>
      </c>
      <c r="G496" s="1313" t="s">
        <v>0</v>
      </c>
      <c r="H496" s="1313" t="s">
        <v>24</v>
      </c>
      <c r="I496" s="1313">
        <v>315</v>
      </c>
      <c r="J496" s="1314" t="s">
        <v>1379</v>
      </c>
      <c r="K496" s="1313"/>
      <c r="L496" s="1327">
        <v>0.33246527777777779</v>
      </c>
      <c r="M496" s="1327">
        <v>0</v>
      </c>
      <c r="N496" s="1313" t="s">
        <v>21</v>
      </c>
      <c r="O496" s="1313">
        <v>0</v>
      </c>
      <c r="P496" s="1314">
        <v>0</v>
      </c>
      <c r="Q496" s="1313"/>
      <c r="R496" s="685"/>
      <c r="S496" s="12">
        <f t="shared" si="28"/>
        <v>1</v>
      </c>
      <c r="T496" s="12" t="str">
        <f t="shared" si="29"/>
        <v/>
      </c>
      <c r="U496" s="12" t="str">
        <f t="shared" si="30"/>
        <v/>
      </c>
      <c r="V496" s="12">
        <f t="shared" si="31"/>
        <v>1</v>
      </c>
    </row>
    <row r="497" spans="1:22" ht="23.25" customHeight="1" x14ac:dyDescent="0.25">
      <c r="A497" s="1315">
        <v>492</v>
      </c>
      <c r="B497" s="1315">
        <v>22684</v>
      </c>
      <c r="C497" s="1315">
        <v>22684</v>
      </c>
      <c r="D497" s="1315" t="s">
        <v>358</v>
      </c>
      <c r="E497" s="1315" t="s">
        <v>93</v>
      </c>
      <c r="F497" s="1315" t="s">
        <v>50</v>
      </c>
      <c r="G497" s="1315" t="s">
        <v>0</v>
      </c>
      <c r="H497" s="1315" t="s">
        <v>24</v>
      </c>
      <c r="I497" s="1315">
        <v>306</v>
      </c>
      <c r="J497" s="1316" t="s">
        <v>1379</v>
      </c>
      <c r="K497" s="1315"/>
      <c r="L497" s="1328">
        <v>0.35138888888888892</v>
      </c>
      <c r="M497" s="1328">
        <v>0</v>
      </c>
      <c r="N497" s="1315" t="s">
        <v>21</v>
      </c>
      <c r="O497" s="1315">
        <v>0</v>
      </c>
      <c r="P497" s="1316">
        <v>0</v>
      </c>
      <c r="Q497" s="1315"/>
      <c r="R497" s="686"/>
      <c r="S497" s="12">
        <f t="shared" si="28"/>
        <v>1</v>
      </c>
      <c r="T497" s="12" t="str">
        <f t="shared" si="29"/>
        <v/>
      </c>
      <c r="U497" s="12" t="str">
        <f t="shared" si="30"/>
        <v/>
      </c>
      <c r="V497" s="12">
        <f t="shared" si="31"/>
        <v>1</v>
      </c>
    </row>
    <row r="498" spans="1:22" ht="23.25" customHeight="1" x14ac:dyDescent="0.25">
      <c r="A498" s="1313">
        <v>493</v>
      </c>
      <c r="B498" s="1313">
        <v>22692</v>
      </c>
      <c r="C498" s="1313">
        <v>22692</v>
      </c>
      <c r="D498" s="1313" t="s">
        <v>388</v>
      </c>
      <c r="E498" s="1313" t="s">
        <v>22</v>
      </c>
      <c r="F498" s="1313" t="s">
        <v>23</v>
      </c>
      <c r="G498" s="1313" t="s">
        <v>0</v>
      </c>
      <c r="H498" s="1313" t="s">
        <v>58</v>
      </c>
      <c r="I498" s="1313"/>
      <c r="J498" s="1314" t="s">
        <v>1379</v>
      </c>
      <c r="K498" s="1313"/>
      <c r="L498" s="1327">
        <v>0.35303240740740738</v>
      </c>
      <c r="M498" s="1327">
        <v>0</v>
      </c>
      <c r="N498" s="1313" t="s">
        <v>21</v>
      </c>
      <c r="O498" s="1313">
        <v>0</v>
      </c>
      <c r="P498" s="1314">
        <v>0</v>
      </c>
      <c r="Q498" s="1313"/>
      <c r="R498" s="685"/>
      <c r="S498" s="12">
        <f t="shared" si="28"/>
        <v>1</v>
      </c>
      <c r="T498" s="12" t="str">
        <f t="shared" si="29"/>
        <v/>
      </c>
      <c r="U498" s="12" t="str">
        <f t="shared" si="30"/>
        <v/>
      </c>
      <c r="V498" s="12">
        <f t="shared" si="31"/>
        <v>1</v>
      </c>
    </row>
    <row r="499" spans="1:22" ht="23.25" customHeight="1" x14ac:dyDescent="0.25">
      <c r="A499" s="1315">
        <v>494</v>
      </c>
      <c r="B499" s="1315">
        <v>22698</v>
      </c>
      <c r="C499" s="1315">
        <v>22698</v>
      </c>
      <c r="D499" s="1315" t="s">
        <v>389</v>
      </c>
      <c r="E499" s="1315" t="s">
        <v>93</v>
      </c>
      <c r="F499" s="1315" t="s">
        <v>50</v>
      </c>
      <c r="G499" s="1315" t="s">
        <v>0</v>
      </c>
      <c r="H499" s="1315" t="s">
        <v>58</v>
      </c>
      <c r="I499" s="1315"/>
      <c r="J499" s="1316" t="s">
        <v>1379</v>
      </c>
      <c r="K499" s="1315"/>
      <c r="L499" s="1328">
        <v>0.35138888888888892</v>
      </c>
      <c r="M499" s="1328">
        <v>0</v>
      </c>
      <c r="N499" s="1315" t="s">
        <v>21</v>
      </c>
      <c r="O499" s="1315">
        <v>0</v>
      </c>
      <c r="P499" s="1316">
        <v>0</v>
      </c>
      <c r="Q499" s="1315"/>
      <c r="R499" s="686"/>
      <c r="S499" s="12">
        <f t="shared" si="28"/>
        <v>1</v>
      </c>
      <c r="T499" s="12" t="str">
        <f t="shared" si="29"/>
        <v/>
      </c>
      <c r="U499" s="12" t="str">
        <f t="shared" si="30"/>
        <v/>
      </c>
      <c r="V499" s="12">
        <f t="shared" si="31"/>
        <v>1</v>
      </c>
    </row>
    <row r="500" spans="1:22" ht="23.25" customHeight="1" x14ac:dyDescent="0.25">
      <c r="A500" s="1313">
        <v>495</v>
      </c>
      <c r="B500" s="1313">
        <v>22702</v>
      </c>
      <c r="C500" s="1313">
        <v>22702</v>
      </c>
      <c r="D500" s="1313" t="s">
        <v>343</v>
      </c>
      <c r="E500" s="1313" t="s">
        <v>93</v>
      </c>
      <c r="F500" s="1313" t="s">
        <v>50</v>
      </c>
      <c r="G500" s="1313" t="s">
        <v>0</v>
      </c>
      <c r="H500" s="1313" t="s">
        <v>58</v>
      </c>
      <c r="I500" s="1313"/>
      <c r="J500" s="1314" t="s">
        <v>1379</v>
      </c>
      <c r="K500" s="1313"/>
      <c r="L500" s="1327">
        <v>0.34151620370370367</v>
      </c>
      <c r="M500" s="1327">
        <v>0</v>
      </c>
      <c r="N500" s="1313" t="s">
        <v>21</v>
      </c>
      <c r="O500" s="1313">
        <v>0</v>
      </c>
      <c r="P500" s="1314">
        <v>0</v>
      </c>
      <c r="Q500" s="1313"/>
      <c r="R500" s="685"/>
      <c r="S500" s="12">
        <f t="shared" si="28"/>
        <v>1</v>
      </c>
      <c r="T500" s="12" t="str">
        <f t="shared" si="29"/>
        <v/>
      </c>
      <c r="U500" s="12" t="str">
        <f t="shared" si="30"/>
        <v/>
      </c>
      <c r="V500" s="12">
        <f t="shared" si="31"/>
        <v>1</v>
      </c>
    </row>
    <row r="501" spans="1:22" ht="23.25" customHeight="1" x14ac:dyDescent="0.25">
      <c r="A501" s="1315">
        <v>496</v>
      </c>
      <c r="B501" s="1315">
        <v>22726</v>
      </c>
      <c r="C501" s="1315">
        <v>22726</v>
      </c>
      <c r="D501" s="1315" t="s">
        <v>938</v>
      </c>
      <c r="E501" s="1315" t="s">
        <v>163</v>
      </c>
      <c r="F501" s="1315" t="s">
        <v>23</v>
      </c>
      <c r="G501" s="1315" t="s">
        <v>0</v>
      </c>
      <c r="H501" s="1315" t="s">
        <v>53</v>
      </c>
      <c r="I501" s="1315"/>
      <c r="J501" s="1316" t="s">
        <v>1379</v>
      </c>
      <c r="K501" s="1315"/>
      <c r="L501" s="1328">
        <v>0.35422453703703699</v>
      </c>
      <c r="M501" s="1328">
        <v>0</v>
      </c>
      <c r="N501" s="1315" t="s">
        <v>21</v>
      </c>
      <c r="O501" s="1315">
        <v>0</v>
      </c>
      <c r="P501" s="1316">
        <v>0</v>
      </c>
      <c r="Q501" s="1315"/>
      <c r="R501" s="686"/>
      <c r="S501" s="12">
        <f t="shared" si="28"/>
        <v>1</v>
      </c>
      <c r="T501" s="12" t="str">
        <f t="shared" si="29"/>
        <v/>
      </c>
      <c r="U501" s="12" t="str">
        <f t="shared" si="30"/>
        <v/>
      </c>
      <c r="V501" s="12">
        <f t="shared" si="31"/>
        <v>1</v>
      </c>
    </row>
    <row r="502" spans="1:22" ht="23.25" customHeight="1" x14ac:dyDescent="0.25">
      <c r="A502" s="1313">
        <v>497</v>
      </c>
      <c r="B502" s="1313">
        <v>22731</v>
      </c>
      <c r="C502" s="1313">
        <v>22731</v>
      </c>
      <c r="D502" s="1313" t="s">
        <v>939</v>
      </c>
      <c r="E502" s="1313" t="s">
        <v>93</v>
      </c>
      <c r="F502" s="1313" t="s">
        <v>50</v>
      </c>
      <c r="G502" s="1313" t="s">
        <v>0</v>
      </c>
      <c r="H502" s="1313" t="s">
        <v>53</v>
      </c>
      <c r="I502" s="1313"/>
      <c r="J502" s="1314" t="s">
        <v>1379</v>
      </c>
      <c r="K502" s="1313"/>
      <c r="L502" s="1327">
        <v>0.3465509259259259</v>
      </c>
      <c r="M502" s="1327">
        <v>0</v>
      </c>
      <c r="N502" s="1313" t="s">
        <v>21</v>
      </c>
      <c r="O502" s="1313">
        <v>0</v>
      </c>
      <c r="P502" s="1314">
        <v>0</v>
      </c>
      <c r="Q502" s="1313"/>
      <c r="R502" s="685"/>
      <c r="S502" s="12">
        <f t="shared" si="28"/>
        <v>1</v>
      </c>
      <c r="T502" s="12" t="str">
        <f t="shared" si="29"/>
        <v/>
      </c>
      <c r="U502" s="12" t="str">
        <f t="shared" si="30"/>
        <v/>
      </c>
      <c r="V502" s="12">
        <f t="shared" si="31"/>
        <v>1</v>
      </c>
    </row>
    <row r="503" spans="1:22" ht="23.25" customHeight="1" x14ac:dyDescent="0.25">
      <c r="A503" s="1315">
        <v>498</v>
      </c>
      <c r="B503" s="1315">
        <v>22740</v>
      </c>
      <c r="C503" s="1315">
        <v>22740</v>
      </c>
      <c r="D503" s="1315" t="s">
        <v>940</v>
      </c>
      <c r="E503" s="1315" t="s">
        <v>22</v>
      </c>
      <c r="F503" s="1315" t="s">
        <v>23</v>
      </c>
      <c r="G503" s="1315" t="s">
        <v>0</v>
      </c>
      <c r="H503" s="1315" t="s">
        <v>24</v>
      </c>
      <c r="I503" s="1315">
        <v>305</v>
      </c>
      <c r="J503" s="1316" t="s">
        <v>1379</v>
      </c>
      <c r="K503" s="1315"/>
      <c r="L503" s="1328">
        <v>0.35138888888888892</v>
      </c>
      <c r="M503" s="1328">
        <v>0</v>
      </c>
      <c r="N503" s="1315" t="s">
        <v>21</v>
      </c>
      <c r="O503" s="1315">
        <v>0</v>
      </c>
      <c r="P503" s="1316">
        <v>0</v>
      </c>
      <c r="Q503" s="1315"/>
      <c r="R503" s="686"/>
      <c r="S503" s="12">
        <f t="shared" si="28"/>
        <v>1</v>
      </c>
      <c r="T503" s="12" t="str">
        <f t="shared" si="29"/>
        <v/>
      </c>
      <c r="U503" s="12" t="str">
        <f t="shared" si="30"/>
        <v/>
      </c>
      <c r="V503" s="12">
        <f t="shared" si="31"/>
        <v>1</v>
      </c>
    </row>
    <row r="504" spans="1:22" ht="23.25" customHeight="1" x14ac:dyDescent="0.25">
      <c r="A504" s="1313">
        <v>499</v>
      </c>
      <c r="B504" s="1313">
        <v>22741</v>
      </c>
      <c r="C504" s="1313">
        <v>22741</v>
      </c>
      <c r="D504" s="1313" t="s">
        <v>941</v>
      </c>
      <c r="E504" s="1313" t="s">
        <v>22</v>
      </c>
      <c r="F504" s="1313" t="s">
        <v>23</v>
      </c>
      <c r="G504" s="1313" t="s">
        <v>0</v>
      </c>
      <c r="H504" s="1313" t="s">
        <v>24</v>
      </c>
      <c r="I504" s="1313">
        <v>304</v>
      </c>
      <c r="J504" s="1314" t="s">
        <v>1379</v>
      </c>
      <c r="K504" s="1313"/>
      <c r="L504" s="1327">
        <v>0.34629629629629632</v>
      </c>
      <c r="M504" s="1327">
        <v>0</v>
      </c>
      <c r="N504" s="1313" t="s">
        <v>21</v>
      </c>
      <c r="O504" s="1313">
        <v>0</v>
      </c>
      <c r="P504" s="1314">
        <v>0</v>
      </c>
      <c r="Q504" s="1313"/>
      <c r="R504" s="685"/>
      <c r="S504" s="12">
        <f t="shared" si="28"/>
        <v>1</v>
      </c>
      <c r="T504" s="12" t="str">
        <f t="shared" si="29"/>
        <v/>
      </c>
      <c r="U504" s="12" t="str">
        <f t="shared" si="30"/>
        <v/>
      </c>
      <c r="V504" s="12">
        <f t="shared" si="31"/>
        <v>1</v>
      </c>
    </row>
    <row r="505" spans="1:22" ht="23.25" customHeight="1" x14ac:dyDescent="0.25">
      <c r="A505" s="1315">
        <v>500</v>
      </c>
      <c r="B505" s="1315">
        <v>22743</v>
      </c>
      <c r="C505" s="1315">
        <v>22743</v>
      </c>
      <c r="D505" s="1315" t="s">
        <v>942</v>
      </c>
      <c r="E505" s="1315" t="s">
        <v>22</v>
      </c>
      <c r="F505" s="1315" t="s">
        <v>23</v>
      </c>
      <c r="G505" s="1315" t="s">
        <v>0</v>
      </c>
      <c r="H505" s="1315" t="s">
        <v>24</v>
      </c>
      <c r="I505" s="1315">
        <v>313</v>
      </c>
      <c r="J505" s="1316" t="s">
        <v>1379</v>
      </c>
      <c r="K505" s="1315"/>
      <c r="L505" s="1328">
        <v>0.34414351851851849</v>
      </c>
      <c r="M505" s="1328">
        <v>0</v>
      </c>
      <c r="N505" s="1315" t="s">
        <v>21</v>
      </c>
      <c r="O505" s="1315">
        <v>0</v>
      </c>
      <c r="P505" s="1316">
        <v>0</v>
      </c>
      <c r="Q505" s="1315"/>
      <c r="R505" s="686"/>
      <c r="S505" s="12">
        <f t="shared" si="28"/>
        <v>1</v>
      </c>
      <c r="T505" s="12" t="str">
        <f t="shared" si="29"/>
        <v/>
      </c>
      <c r="U505" s="12" t="str">
        <f t="shared" si="30"/>
        <v/>
      </c>
      <c r="V505" s="12">
        <f t="shared" si="31"/>
        <v>1</v>
      </c>
    </row>
    <row r="506" spans="1:22" ht="23.25" customHeight="1" x14ac:dyDescent="0.25">
      <c r="A506" s="1313">
        <v>501</v>
      </c>
      <c r="B506" s="1313">
        <v>22748</v>
      </c>
      <c r="C506" s="1313">
        <v>22748</v>
      </c>
      <c r="D506" s="1313" t="s">
        <v>943</v>
      </c>
      <c r="E506" s="1313" t="s">
        <v>72</v>
      </c>
      <c r="F506" s="1313" t="s">
        <v>23</v>
      </c>
      <c r="G506" s="1313" t="s">
        <v>0</v>
      </c>
      <c r="H506" s="1313" t="s">
        <v>24</v>
      </c>
      <c r="I506" s="1313">
        <v>305</v>
      </c>
      <c r="J506" s="1314" t="s">
        <v>1379</v>
      </c>
      <c r="K506" s="1313"/>
      <c r="L506" s="1327">
        <v>0.35443287037037036</v>
      </c>
      <c r="M506" s="1327">
        <v>0</v>
      </c>
      <c r="N506" s="1313" t="s">
        <v>21</v>
      </c>
      <c r="O506" s="1313">
        <v>0</v>
      </c>
      <c r="P506" s="1314">
        <v>0</v>
      </c>
      <c r="Q506" s="1313"/>
      <c r="R506" s="685"/>
      <c r="S506" s="12">
        <f t="shared" si="28"/>
        <v>1</v>
      </c>
      <c r="T506" s="12" t="str">
        <f t="shared" si="29"/>
        <v/>
      </c>
      <c r="U506" s="12" t="str">
        <f t="shared" si="30"/>
        <v/>
      </c>
      <c r="V506" s="12">
        <f t="shared" si="31"/>
        <v>1</v>
      </c>
    </row>
    <row r="507" spans="1:22" ht="23.25" customHeight="1" x14ac:dyDescent="0.25">
      <c r="A507" s="1315">
        <v>502</v>
      </c>
      <c r="B507" s="1315">
        <v>22699</v>
      </c>
      <c r="C507" s="1315">
        <v>22699</v>
      </c>
      <c r="D507" s="1315" t="s">
        <v>391</v>
      </c>
      <c r="E507" s="1315" t="s">
        <v>22</v>
      </c>
      <c r="F507" s="1315" t="s">
        <v>23</v>
      </c>
      <c r="G507" s="1315" t="s">
        <v>0</v>
      </c>
      <c r="H507" s="1315" t="s">
        <v>24</v>
      </c>
      <c r="I507" s="1315">
        <v>305</v>
      </c>
      <c r="J507" s="1316" t="s">
        <v>1379</v>
      </c>
      <c r="K507" s="1315"/>
      <c r="L507" s="1328">
        <v>0.35347222222222219</v>
      </c>
      <c r="M507" s="1328">
        <v>0</v>
      </c>
      <c r="N507" s="1315" t="s">
        <v>21</v>
      </c>
      <c r="O507" s="1315">
        <v>0</v>
      </c>
      <c r="P507" s="1316">
        <v>0</v>
      </c>
      <c r="Q507" s="1315"/>
      <c r="R507" s="686"/>
      <c r="S507" s="12">
        <f t="shared" si="28"/>
        <v>1</v>
      </c>
      <c r="T507" s="12" t="str">
        <f t="shared" si="29"/>
        <v/>
      </c>
      <c r="U507" s="12" t="str">
        <f t="shared" si="30"/>
        <v/>
      </c>
      <c r="V507" s="12">
        <f t="shared" si="31"/>
        <v>1</v>
      </c>
    </row>
    <row r="508" spans="1:22" ht="23.25" customHeight="1" x14ac:dyDescent="0.25">
      <c r="A508" s="1313">
        <v>503</v>
      </c>
      <c r="B508" s="1313">
        <v>22703</v>
      </c>
      <c r="C508" s="1313">
        <v>22703</v>
      </c>
      <c r="D508" s="1313" t="s">
        <v>350</v>
      </c>
      <c r="E508" s="1313" t="s">
        <v>22</v>
      </c>
      <c r="F508" s="1313" t="s">
        <v>23</v>
      </c>
      <c r="G508" s="1313" t="s">
        <v>0</v>
      </c>
      <c r="H508" s="1313" t="s">
        <v>24</v>
      </c>
      <c r="I508" s="1313">
        <v>304</v>
      </c>
      <c r="J508" s="1314" t="s">
        <v>1379</v>
      </c>
      <c r="K508" s="1313"/>
      <c r="L508" s="1327">
        <v>0.356412037037037</v>
      </c>
      <c r="M508" s="1327">
        <v>0</v>
      </c>
      <c r="N508" s="1313" t="s">
        <v>21</v>
      </c>
      <c r="O508" s="1313">
        <v>0</v>
      </c>
      <c r="P508" s="1314">
        <v>0</v>
      </c>
      <c r="Q508" s="1313"/>
      <c r="R508" s="685"/>
      <c r="S508" s="12">
        <f t="shared" si="28"/>
        <v>1</v>
      </c>
      <c r="T508" s="12" t="str">
        <f t="shared" si="29"/>
        <v/>
      </c>
      <c r="U508" s="12" t="str">
        <f t="shared" si="30"/>
        <v/>
      </c>
      <c r="V508" s="12">
        <f t="shared" si="31"/>
        <v>1</v>
      </c>
    </row>
    <row r="509" spans="1:22" ht="23.25" customHeight="1" x14ac:dyDescent="0.25">
      <c r="A509" s="1315">
        <v>504</v>
      </c>
      <c r="B509" s="1315">
        <v>22704</v>
      </c>
      <c r="C509" s="1315">
        <v>22704</v>
      </c>
      <c r="D509" s="1315" t="s">
        <v>198</v>
      </c>
      <c r="E509" s="1315" t="s">
        <v>22</v>
      </c>
      <c r="F509" s="1315" t="s">
        <v>23</v>
      </c>
      <c r="G509" s="1315" t="s">
        <v>0</v>
      </c>
      <c r="H509" s="1315" t="s">
        <v>24</v>
      </c>
      <c r="I509" s="1315">
        <v>313</v>
      </c>
      <c r="J509" s="1316" t="s">
        <v>1379</v>
      </c>
      <c r="K509" s="1315"/>
      <c r="L509" s="1328">
        <v>0.34888888888888886</v>
      </c>
      <c r="M509" s="1328">
        <v>0</v>
      </c>
      <c r="N509" s="1315" t="s">
        <v>21</v>
      </c>
      <c r="O509" s="1315">
        <v>0</v>
      </c>
      <c r="P509" s="1316">
        <v>0</v>
      </c>
      <c r="Q509" s="1315"/>
      <c r="R509" s="686"/>
      <c r="S509" s="12">
        <f t="shared" si="28"/>
        <v>1</v>
      </c>
      <c r="T509" s="12" t="str">
        <f t="shared" si="29"/>
        <v/>
      </c>
      <c r="U509" s="12" t="str">
        <f t="shared" si="30"/>
        <v/>
      </c>
      <c r="V509" s="12">
        <f t="shared" si="31"/>
        <v>1</v>
      </c>
    </row>
    <row r="510" spans="1:22" ht="23.25" customHeight="1" x14ac:dyDescent="0.25">
      <c r="A510" s="1313">
        <v>505</v>
      </c>
      <c r="B510" s="1313">
        <v>22710</v>
      </c>
      <c r="C510" s="1313">
        <v>22710</v>
      </c>
      <c r="D510" s="1313" t="s">
        <v>392</v>
      </c>
      <c r="E510" s="1313" t="s">
        <v>162</v>
      </c>
      <c r="F510" s="1313" t="s">
        <v>23</v>
      </c>
      <c r="G510" s="1313" t="s">
        <v>0</v>
      </c>
      <c r="H510" s="1313" t="s">
        <v>24</v>
      </c>
      <c r="I510" s="1313">
        <v>301</v>
      </c>
      <c r="J510" s="1314" t="s">
        <v>1379</v>
      </c>
      <c r="K510" s="1313"/>
      <c r="L510" s="1327">
        <v>0.35248842592592594</v>
      </c>
      <c r="M510" s="1327">
        <v>0</v>
      </c>
      <c r="N510" s="1313" t="s">
        <v>21</v>
      </c>
      <c r="O510" s="1313">
        <v>0</v>
      </c>
      <c r="P510" s="1314">
        <v>0</v>
      </c>
      <c r="Q510" s="1313"/>
      <c r="R510" s="685"/>
      <c r="S510" s="12">
        <f t="shared" si="28"/>
        <v>1</v>
      </c>
      <c r="T510" s="12" t="str">
        <f t="shared" si="29"/>
        <v/>
      </c>
      <c r="U510" s="12" t="str">
        <f t="shared" si="30"/>
        <v/>
      </c>
      <c r="V510" s="12">
        <f t="shared" si="31"/>
        <v>1</v>
      </c>
    </row>
    <row r="511" spans="1:22" ht="23.25" customHeight="1" x14ac:dyDescent="0.25">
      <c r="A511" s="1315">
        <v>506</v>
      </c>
      <c r="B511" s="1315">
        <v>22714</v>
      </c>
      <c r="C511" s="1315">
        <v>22714</v>
      </c>
      <c r="D511" s="1315" t="s">
        <v>393</v>
      </c>
      <c r="E511" s="1315" t="s">
        <v>65</v>
      </c>
      <c r="F511" s="1315" t="s">
        <v>23</v>
      </c>
      <c r="G511" s="1315" t="s">
        <v>0</v>
      </c>
      <c r="H511" s="1315" t="s">
        <v>58</v>
      </c>
      <c r="I511" s="1315"/>
      <c r="J511" s="1316" t="s">
        <v>1379</v>
      </c>
      <c r="K511" s="1315"/>
      <c r="L511" s="1328">
        <v>0.36064814814814811</v>
      </c>
      <c r="M511" s="1328">
        <v>0</v>
      </c>
      <c r="N511" s="1315" t="s">
        <v>260</v>
      </c>
      <c r="O511" s="1315">
        <v>9</v>
      </c>
      <c r="P511" s="1316">
        <v>0</v>
      </c>
      <c r="Q511" s="1315"/>
      <c r="R511" s="686"/>
      <c r="S511" s="12">
        <f t="shared" si="28"/>
        <v>1</v>
      </c>
      <c r="T511" s="12" t="str">
        <f t="shared" si="29"/>
        <v/>
      </c>
      <c r="U511" s="12" t="str">
        <f t="shared" si="30"/>
        <v/>
      </c>
      <c r="V511" s="12">
        <f t="shared" si="31"/>
        <v>1</v>
      </c>
    </row>
    <row r="512" spans="1:22" ht="23.25" customHeight="1" x14ac:dyDescent="0.25">
      <c r="A512" s="1313">
        <v>507</v>
      </c>
      <c r="B512" s="1313">
        <v>22733</v>
      </c>
      <c r="C512" s="1313">
        <v>22733</v>
      </c>
      <c r="D512" s="1313" t="s">
        <v>394</v>
      </c>
      <c r="E512" s="1313" t="s">
        <v>250</v>
      </c>
      <c r="F512" s="1313" t="s">
        <v>23</v>
      </c>
      <c r="G512" s="1313" t="s">
        <v>0</v>
      </c>
      <c r="H512" s="1313" t="s">
        <v>24</v>
      </c>
      <c r="I512" s="1313">
        <v>305</v>
      </c>
      <c r="J512" s="1314" t="s">
        <v>1379</v>
      </c>
      <c r="K512" s="1313"/>
      <c r="L512" s="1327">
        <v>0</v>
      </c>
      <c r="M512" s="1327">
        <v>0</v>
      </c>
      <c r="N512" s="1313" t="s">
        <v>25</v>
      </c>
      <c r="O512" s="1313">
        <v>0</v>
      </c>
      <c r="P512" s="1314">
        <v>0</v>
      </c>
      <c r="Q512" s="1313"/>
      <c r="R512" s="685"/>
      <c r="S512" s="12" t="str">
        <f t="shared" si="28"/>
        <v/>
      </c>
      <c r="T512" s="12">
        <f t="shared" si="29"/>
        <v>1</v>
      </c>
      <c r="U512" s="12" t="str">
        <f t="shared" si="30"/>
        <v/>
      </c>
      <c r="V512" s="12">
        <f t="shared" si="31"/>
        <v>1</v>
      </c>
    </row>
    <row r="513" spans="1:22" ht="23.25" customHeight="1" x14ac:dyDescent="0.25">
      <c r="A513" s="1315">
        <v>508</v>
      </c>
      <c r="B513" s="1315">
        <v>22739</v>
      </c>
      <c r="C513" s="1315">
        <v>22739</v>
      </c>
      <c r="D513" s="1315" t="s">
        <v>395</v>
      </c>
      <c r="E513" s="1315" t="s">
        <v>93</v>
      </c>
      <c r="F513" s="1315" t="s">
        <v>50</v>
      </c>
      <c r="G513" s="1315" t="s">
        <v>0</v>
      </c>
      <c r="H513" s="1315" t="s">
        <v>24</v>
      </c>
      <c r="I513" s="1315">
        <v>301</v>
      </c>
      <c r="J513" s="1316" t="s">
        <v>1379</v>
      </c>
      <c r="K513" s="1315"/>
      <c r="L513" s="1328">
        <v>0.34592592592592591</v>
      </c>
      <c r="M513" s="1328">
        <v>0</v>
      </c>
      <c r="N513" s="1315" t="s">
        <v>21</v>
      </c>
      <c r="O513" s="1315">
        <v>0</v>
      </c>
      <c r="P513" s="1316">
        <v>0</v>
      </c>
      <c r="Q513" s="1315"/>
      <c r="R513" s="686"/>
      <c r="S513" s="12">
        <f t="shared" si="28"/>
        <v>1</v>
      </c>
      <c r="T513" s="12" t="str">
        <f t="shared" si="29"/>
        <v/>
      </c>
      <c r="U513" s="12" t="str">
        <f t="shared" si="30"/>
        <v/>
      </c>
      <c r="V513" s="12">
        <f t="shared" si="31"/>
        <v>1</v>
      </c>
    </row>
    <row r="514" spans="1:22" ht="23.25" customHeight="1" x14ac:dyDescent="0.25">
      <c r="A514" s="1313">
        <v>509</v>
      </c>
      <c r="B514" s="1313">
        <v>22781</v>
      </c>
      <c r="C514" s="1313">
        <v>22781</v>
      </c>
      <c r="D514" s="1313" t="s">
        <v>944</v>
      </c>
      <c r="E514" s="1313" t="s">
        <v>62</v>
      </c>
      <c r="F514" s="1313" t="s">
        <v>50</v>
      </c>
      <c r="G514" s="1313" t="s">
        <v>0</v>
      </c>
      <c r="H514" s="1313" t="s">
        <v>58</v>
      </c>
      <c r="I514" s="1313"/>
      <c r="J514" s="1314" t="s">
        <v>1379</v>
      </c>
      <c r="K514" s="1313"/>
      <c r="L514" s="1327">
        <v>0.3527777777777778</v>
      </c>
      <c r="M514" s="1327">
        <v>0</v>
      </c>
      <c r="N514" s="1313" t="s">
        <v>21</v>
      </c>
      <c r="O514" s="1313">
        <v>0</v>
      </c>
      <c r="P514" s="1314">
        <v>0</v>
      </c>
      <c r="Q514" s="1313"/>
      <c r="R514" s="685"/>
      <c r="S514" s="12">
        <f t="shared" si="28"/>
        <v>1</v>
      </c>
      <c r="T514" s="12" t="str">
        <f t="shared" si="29"/>
        <v/>
      </c>
      <c r="U514" s="12" t="str">
        <f t="shared" si="30"/>
        <v/>
      </c>
      <c r="V514" s="12">
        <f t="shared" si="31"/>
        <v>1</v>
      </c>
    </row>
    <row r="515" spans="1:22" ht="23.25" customHeight="1" x14ac:dyDescent="0.25">
      <c r="A515" s="1315">
        <v>510</v>
      </c>
      <c r="B515" s="1315">
        <v>22782</v>
      </c>
      <c r="C515" s="1315">
        <v>22782</v>
      </c>
      <c r="D515" s="1315" t="s">
        <v>396</v>
      </c>
      <c r="E515" s="1315" t="s">
        <v>93</v>
      </c>
      <c r="F515" s="1315" t="s">
        <v>50</v>
      </c>
      <c r="G515" s="1315" t="s">
        <v>0</v>
      </c>
      <c r="H515" s="1315" t="s">
        <v>58</v>
      </c>
      <c r="I515" s="1315"/>
      <c r="J515" s="1316" t="s">
        <v>1379</v>
      </c>
      <c r="K515" s="1315"/>
      <c r="L515" s="1328">
        <v>0.3472337962962963</v>
      </c>
      <c r="M515" s="1328">
        <v>0</v>
      </c>
      <c r="N515" s="1315" t="s">
        <v>21</v>
      </c>
      <c r="O515" s="1315">
        <v>0</v>
      </c>
      <c r="P515" s="1316">
        <v>0</v>
      </c>
      <c r="Q515" s="1315"/>
      <c r="R515" s="686"/>
      <c r="S515" s="12">
        <f t="shared" si="28"/>
        <v>1</v>
      </c>
      <c r="T515" s="12" t="str">
        <f t="shared" si="29"/>
        <v/>
      </c>
      <c r="U515" s="12" t="str">
        <f t="shared" si="30"/>
        <v/>
      </c>
      <c r="V515" s="12">
        <f t="shared" si="31"/>
        <v>1</v>
      </c>
    </row>
    <row r="516" spans="1:22" ht="23.25" customHeight="1" x14ac:dyDescent="0.25">
      <c r="A516" s="1313">
        <v>511</v>
      </c>
      <c r="B516" s="1313">
        <v>22789</v>
      </c>
      <c r="C516" s="1313">
        <v>22789</v>
      </c>
      <c r="D516" s="1313" t="s">
        <v>187</v>
      </c>
      <c r="E516" s="1313" t="s">
        <v>65</v>
      </c>
      <c r="F516" s="1313" t="s">
        <v>23</v>
      </c>
      <c r="G516" s="1313" t="s">
        <v>0</v>
      </c>
      <c r="H516" s="1313" t="s">
        <v>58</v>
      </c>
      <c r="I516" s="1313"/>
      <c r="J516" s="1314" t="s">
        <v>1379</v>
      </c>
      <c r="K516" s="1313"/>
      <c r="L516" s="1327">
        <v>0.35730324074074077</v>
      </c>
      <c r="M516" s="1327">
        <v>0</v>
      </c>
      <c r="N516" s="1313" t="s">
        <v>21</v>
      </c>
      <c r="O516" s="1313">
        <v>0</v>
      </c>
      <c r="P516" s="1314">
        <v>0</v>
      </c>
      <c r="Q516" s="1313"/>
      <c r="R516" s="685"/>
      <c r="S516" s="12">
        <f t="shared" si="28"/>
        <v>1</v>
      </c>
      <c r="T516" s="12" t="str">
        <f t="shared" si="29"/>
        <v/>
      </c>
      <c r="U516" s="12" t="str">
        <f t="shared" si="30"/>
        <v/>
      </c>
      <c r="V516" s="12">
        <f t="shared" si="31"/>
        <v>1</v>
      </c>
    </row>
    <row r="517" spans="1:22" ht="23.25" customHeight="1" x14ac:dyDescent="0.25">
      <c r="A517" s="1315">
        <v>512</v>
      </c>
      <c r="B517" s="1315">
        <v>22794</v>
      </c>
      <c r="C517" s="1315">
        <v>22794</v>
      </c>
      <c r="D517" s="1315" t="s">
        <v>945</v>
      </c>
      <c r="E517" s="1315" t="s">
        <v>73</v>
      </c>
      <c r="F517" s="1315" t="s">
        <v>23</v>
      </c>
      <c r="G517" s="1315" t="s">
        <v>0</v>
      </c>
      <c r="H517" s="1315" t="s">
        <v>24</v>
      </c>
      <c r="I517" s="1315">
        <v>304</v>
      </c>
      <c r="J517" s="1316" t="s">
        <v>1379</v>
      </c>
      <c r="K517" s="1315"/>
      <c r="L517" s="1328">
        <v>0.34354166666666663</v>
      </c>
      <c r="M517" s="1328">
        <v>0</v>
      </c>
      <c r="N517" s="1315" t="s">
        <v>21</v>
      </c>
      <c r="O517" s="1315">
        <v>0</v>
      </c>
      <c r="P517" s="1316">
        <v>0</v>
      </c>
      <c r="Q517" s="1315"/>
      <c r="R517" s="686"/>
      <c r="S517" s="12">
        <f t="shared" si="28"/>
        <v>1</v>
      </c>
      <c r="T517" s="12" t="str">
        <f t="shared" si="29"/>
        <v/>
      </c>
      <c r="U517" s="12" t="str">
        <f t="shared" si="30"/>
        <v/>
      </c>
      <c r="V517" s="12">
        <f t="shared" si="31"/>
        <v>1</v>
      </c>
    </row>
    <row r="518" spans="1:22" ht="23.25" customHeight="1" x14ac:dyDescent="0.25">
      <c r="A518" s="1313">
        <v>513</v>
      </c>
      <c r="B518" s="1313">
        <v>22801</v>
      </c>
      <c r="C518" s="1313">
        <v>22801</v>
      </c>
      <c r="D518" s="1313" t="s">
        <v>946</v>
      </c>
      <c r="E518" s="1313" t="s">
        <v>22</v>
      </c>
      <c r="F518" s="1313" t="s">
        <v>23</v>
      </c>
      <c r="G518" s="1313" t="s">
        <v>0</v>
      </c>
      <c r="H518" s="1313" t="s">
        <v>24</v>
      </c>
      <c r="I518" s="1313">
        <v>304</v>
      </c>
      <c r="J518" s="1314" t="s">
        <v>1379</v>
      </c>
      <c r="K518" s="1313"/>
      <c r="L518" s="1327">
        <v>0.36582175925925925</v>
      </c>
      <c r="M518" s="1327">
        <v>0</v>
      </c>
      <c r="N518" s="1313" t="s">
        <v>260</v>
      </c>
      <c r="O518" s="1313">
        <v>16</v>
      </c>
      <c r="P518" s="1314">
        <v>0</v>
      </c>
      <c r="Q518" s="1313"/>
      <c r="R518" s="685"/>
      <c r="S518" s="12">
        <f t="shared" si="28"/>
        <v>1</v>
      </c>
      <c r="T518" s="12" t="str">
        <f t="shared" si="29"/>
        <v/>
      </c>
      <c r="U518" s="12" t="str">
        <f t="shared" si="30"/>
        <v/>
      </c>
      <c r="V518" s="12">
        <f t="shared" si="31"/>
        <v>1</v>
      </c>
    </row>
    <row r="519" spans="1:22" ht="23.25" customHeight="1" x14ac:dyDescent="0.25">
      <c r="A519" s="1315">
        <v>514</v>
      </c>
      <c r="B519" s="1315">
        <v>22805</v>
      </c>
      <c r="C519" s="1315">
        <v>22805</v>
      </c>
      <c r="D519" s="1315" t="s">
        <v>397</v>
      </c>
      <c r="E519" s="1315" t="s">
        <v>163</v>
      </c>
      <c r="F519" s="1315" t="s">
        <v>23</v>
      </c>
      <c r="G519" s="1315" t="s">
        <v>0</v>
      </c>
      <c r="H519" s="1315" t="s">
        <v>53</v>
      </c>
      <c r="I519" s="1315"/>
      <c r="J519" s="1316" t="s">
        <v>1379</v>
      </c>
      <c r="K519" s="1315"/>
      <c r="L519" s="1328">
        <v>0.3457175925925926</v>
      </c>
      <c r="M519" s="1328">
        <v>0</v>
      </c>
      <c r="N519" s="1315" t="s">
        <v>21</v>
      </c>
      <c r="O519" s="1315">
        <v>0</v>
      </c>
      <c r="P519" s="1316">
        <v>0</v>
      </c>
      <c r="Q519" s="1315"/>
      <c r="R519" s="686"/>
      <c r="S519" s="12">
        <f t="shared" ref="S519:S582" si="32">IF(N519="P",1,IF(N519="D",1,""))</f>
        <v>1</v>
      </c>
      <c r="T519" s="12" t="str">
        <f t="shared" ref="T519:T582" si="33">IF(N519="A",1,"")</f>
        <v/>
      </c>
      <c r="U519" s="12" t="str">
        <f t="shared" ref="U519:U582" si="34">IF(N519="CL",1,IF(N519="SL",1,IF(N519="EL",1,"")))</f>
        <v/>
      </c>
      <c r="V519" s="12">
        <f t="shared" ref="V519:V582" si="35">SUM(S519:U519)</f>
        <v>1</v>
      </c>
    </row>
    <row r="520" spans="1:22" ht="23.25" customHeight="1" x14ac:dyDescent="0.25">
      <c r="A520" s="1313">
        <v>515</v>
      </c>
      <c r="B520" s="1313">
        <v>22832</v>
      </c>
      <c r="C520" s="1313">
        <v>22832</v>
      </c>
      <c r="D520" s="1313" t="s">
        <v>75</v>
      </c>
      <c r="E520" s="1313" t="s">
        <v>73</v>
      </c>
      <c r="F520" s="1313" t="s">
        <v>23</v>
      </c>
      <c r="G520" s="1313" t="s">
        <v>0</v>
      </c>
      <c r="H520" s="1313" t="s">
        <v>24</v>
      </c>
      <c r="I520" s="1313">
        <v>301</v>
      </c>
      <c r="J520" s="1314" t="s">
        <v>1379</v>
      </c>
      <c r="K520" s="1313"/>
      <c r="L520" s="1327">
        <v>0.34292824074074074</v>
      </c>
      <c r="M520" s="1327">
        <v>0</v>
      </c>
      <c r="N520" s="1313" t="s">
        <v>21</v>
      </c>
      <c r="O520" s="1313">
        <v>0</v>
      </c>
      <c r="P520" s="1314">
        <v>0</v>
      </c>
      <c r="Q520" s="1313"/>
      <c r="R520" s="685"/>
      <c r="S520" s="12">
        <f t="shared" si="32"/>
        <v>1</v>
      </c>
      <c r="T520" s="12" t="str">
        <f t="shared" si="33"/>
        <v/>
      </c>
      <c r="U520" s="12" t="str">
        <f t="shared" si="34"/>
        <v/>
      </c>
      <c r="V520" s="12">
        <f t="shared" si="35"/>
        <v>1</v>
      </c>
    </row>
    <row r="521" spans="1:22" ht="23.25" customHeight="1" x14ac:dyDescent="0.25">
      <c r="A521" s="1315">
        <v>516</v>
      </c>
      <c r="B521" s="1315">
        <v>22834</v>
      </c>
      <c r="C521" s="1315">
        <v>22834</v>
      </c>
      <c r="D521" s="1315" t="s">
        <v>398</v>
      </c>
      <c r="E521" s="1315" t="s">
        <v>22</v>
      </c>
      <c r="F521" s="1315" t="s">
        <v>23</v>
      </c>
      <c r="G521" s="1315" t="s">
        <v>0</v>
      </c>
      <c r="H521" s="1315" t="s">
        <v>24</v>
      </c>
      <c r="I521" s="1315">
        <v>301</v>
      </c>
      <c r="J521" s="1316" t="s">
        <v>1379</v>
      </c>
      <c r="K521" s="1315"/>
      <c r="L521" s="1328">
        <v>0.34973379629629631</v>
      </c>
      <c r="M521" s="1328">
        <v>0</v>
      </c>
      <c r="N521" s="1315" t="s">
        <v>21</v>
      </c>
      <c r="O521" s="1315">
        <v>0</v>
      </c>
      <c r="P521" s="1316">
        <v>0</v>
      </c>
      <c r="Q521" s="1315"/>
      <c r="R521" s="686"/>
      <c r="S521" s="12">
        <f t="shared" si="32"/>
        <v>1</v>
      </c>
      <c r="T521" s="12" t="str">
        <f t="shared" si="33"/>
        <v/>
      </c>
      <c r="U521" s="12" t="str">
        <f t="shared" si="34"/>
        <v/>
      </c>
      <c r="V521" s="12">
        <f t="shared" si="35"/>
        <v>1</v>
      </c>
    </row>
    <row r="522" spans="1:22" ht="23.25" customHeight="1" x14ac:dyDescent="0.25">
      <c r="A522" s="1313">
        <v>517</v>
      </c>
      <c r="B522" s="1313">
        <v>22853</v>
      </c>
      <c r="C522" s="1313">
        <v>22853</v>
      </c>
      <c r="D522" s="1313" t="s">
        <v>240</v>
      </c>
      <c r="E522" s="1313" t="s">
        <v>408</v>
      </c>
      <c r="F522" s="1313" t="s">
        <v>23</v>
      </c>
      <c r="G522" s="1313" t="s">
        <v>0</v>
      </c>
      <c r="H522" s="1313" t="s">
        <v>53</v>
      </c>
      <c r="I522" s="1313"/>
      <c r="J522" s="1314" t="s">
        <v>1379</v>
      </c>
      <c r="K522" s="1313"/>
      <c r="L522" s="1327">
        <v>0.35289351851851852</v>
      </c>
      <c r="M522" s="1327">
        <v>0</v>
      </c>
      <c r="N522" s="1313" t="s">
        <v>21</v>
      </c>
      <c r="O522" s="1313">
        <v>0</v>
      </c>
      <c r="P522" s="1314">
        <v>0</v>
      </c>
      <c r="Q522" s="1313"/>
      <c r="R522" s="685"/>
      <c r="S522" s="12">
        <f t="shared" si="32"/>
        <v>1</v>
      </c>
      <c r="T522" s="12" t="str">
        <f t="shared" si="33"/>
        <v/>
      </c>
      <c r="U522" s="12" t="str">
        <f t="shared" si="34"/>
        <v/>
      </c>
      <c r="V522" s="12">
        <f t="shared" si="35"/>
        <v>1</v>
      </c>
    </row>
    <row r="523" spans="1:22" ht="23.25" customHeight="1" x14ac:dyDescent="0.25">
      <c r="A523" s="1315">
        <v>518</v>
      </c>
      <c r="B523" s="1315">
        <v>22855</v>
      </c>
      <c r="C523" s="1315">
        <v>22855</v>
      </c>
      <c r="D523" s="1315" t="s">
        <v>947</v>
      </c>
      <c r="E523" s="1315" t="s">
        <v>73</v>
      </c>
      <c r="F523" s="1315" t="s">
        <v>23</v>
      </c>
      <c r="G523" s="1315" t="s">
        <v>0</v>
      </c>
      <c r="H523" s="1315" t="s">
        <v>24</v>
      </c>
      <c r="I523" s="1315">
        <v>302</v>
      </c>
      <c r="J523" s="1316" t="s">
        <v>1379</v>
      </c>
      <c r="K523" s="1315"/>
      <c r="L523" s="1328">
        <v>0</v>
      </c>
      <c r="M523" s="1328">
        <v>0</v>
      </c>
      <c r="N523" s="1315" t="s">
        <v>25</v>
      </c>
      <c r="O523" s="1315">
        <v>0</v>
      </c>
      <c r="P523" s="1316">
        <v>0</v>
      </c>
      <c r="Q523" s="1315"/>
      <c r="R523" s="686"/>
      <c r="S523" s="12" t="str">
        <f t="shared" si="32"/>
        <v/>
      </c>
      <c r="T523" s="12">
        <f t="shared" si="33"/>
        <v>1</v>
      </c>
      <c r="U523" s="12" t="str">
        <f t="shared" si="34"/>
        <v/>
      </c>
      <c r="V523" s="12">
        <f t="shared" si="35"/>
        <v>1</v>
      </c>
    </row>
    <row r="524" spans="1:22" ht="23.25" customHeight="1" x14ac:dyDescent="0.25">
      <c r="A524" s="1313">
        <v>519</v>
      </c>
      <c r="B524" s="1313">
        <v>22856</v>
      </c>
      <c r="C524" s="1313">
        <v>22856</v>
      </c>
      <c r="D524" s="1313" t="s">
        <v>297</v>
      </c>
      <c r="E524" s="1313" t="s">
        <v>73</v>
      </c>
      <c r="F524" s="1313" t="s">
        <v>23</v>
      </c>
      <c r="G524" s="1313" t="s">
        <v>0</v>
      </c>
      <c r="H524" s="1313" t="s">
        <v>24</v>
      </c>
      <c r="I524" s="1313">
        <v>304</v>
      </c>
      <c r="J524" s="1314" t="s">
        <v>1379</v>
      </c>
      <c r="K524" s="1313"/>
      <c r="L524" s="1327">
        <v>0.34843750000000001</v>
      </c>
      <c r="M524" s="1327">
        <v>0</v>
      </c>
      <c r="N524" s="1313" t="s">
        <v>21</v>
      </c>
      <c r="O524" s="1313">
        <v>0</v>
      </c>
      <c r="P524" s="1314">
        <v>0</v>
      </c>
      <c r="Q524" s="1313"/>
      <c r="R524" s="685"/>
      <c r="S524" s="12">
        <f t="shared" si="32"/>
        <v>1</v>
      </c>
      <c r="T524" s="12" t="str">
        <f t="shared" si="33"/>
        <v/>
      </c>
      <c r="U524" s="12" t="str">
        <f t="shared" si="34"/>
        <v/>
      </c>
      <c r="V524" s="12">
        <f t="shared" si="35"/>
        <v>1</v>
      </c>
    </row>
    <row r="525" spans="1:22" ht="23.25" customHeight="1" x14ac:dyDescent="0.25">
      <c r="A525" s="1315">
        <v>520</v>
      </c>
      <c r="B525" s="1315">
        <v>22909</v>
      </c>
      <c r="C525" s="1315">
        <v>22909</v>
      </c>
      <c r="D525" s="1315" t="s">
        <v>399</v>
      </c>
      <c r="E525" s="1315" t="s">
        <v>22</v>
      </c>
      <c r="F525" s="1315" t="s">
        <v>23</v>
      </c>
      <c r="G525" s="1315" t="s">
        <v>0</v>
      </c>
      <c r="H525" s="1315" t="s">
        <v>24</v>
      </c>
      <c r="I525" s="1315">
        <v>304</v>
      </c>
      <c r="J525" s="1316" t="s">
        <v>1379</v>
      </c>
      <c r="K525" s="1315"/>
      <c r="L525" s="1328">
        <v>0.34802083333333328</v>
      </c>
      <c r="M525" s="1328">
        <v>0</v>
      </c>
      <c r="N525" s="1315" t="s">
        <v>21</v>
      </c>
      <c r="O525" s="1315">
        <v>0</v>
      </c>
      <c r="P525" s="1316">
        <v>0</v>
      </c>
      <c r="Q525" s="1315"/>
      <c r="R525" s="686"/>
      <c r="S525" s="12">
        <f t="shared" si="32"/>
        <v>1</v>
      </c>
      <c r="T525" s="12" t="str">
        <f t="shared" si="33"/>
        <v/>
      </c>
      <c r="U525" s="12" t="str">
        <f t="shared" si="34"/>
        <v/>
      </c>
      <c r="V525" s="12">
        <f t="shared" si="35"/>
        <v>1</v>
      </c>
    </row>
    <row r="526" spans="1:22" ht="23.25" customHeight="1" x14ac:dyDescent="0.25">
      <c r="A526" s="1313">
        <v>521</v>
      </c>
      <c r="B526" s="1313">
        <v>22936</v>
      </c>
      <c r="C526" s="1313">
        <v>22936</v>
      </c>
      <c r="D526" s="1313" t="s">
        <v>405</v>
      </c>
      <c r="E526" s="1313" t="s">
        <v>233</v>
      </c>
      <c r="F526" s="1313" t="s">
        <v>23</v>
      </c>
      <c r="G526" s="1313" t="s">
        <v>0</v>
      </c>
      <c r="H526" s="1313" t="s">
        <v>58</v>
      </c>
      <c r="I526" s="1313" t="s">
        <v>21</v>
      </c>
      <c r="J526" s="1314" t="s">
        <v>1379</v>
      </c>
      <c r="K526" s="1313"/>
      <c r="L526" s="1327">
        <v>0.35656249999999995</v>
      </c>
      <c r="M526" s="1327">
        <v>0</v>
      </c>
      <c r="N526" s="1313" t="s">
        <v>21</v>
      </c>
      <c r="O526" s="1313">
        <v>0</v>
      </c>
      <c r="P526" s="1314">
        <v>0</v>
      </c>
      <c r="Q526" s="1313"/>
      <c r="R526" s="685"/>
      <c r="S526" s="12">
        <f t="shared" si="32"/>
        <v>1</v>
      </c>
      <c r="T526" s="12" t="str">
        <f t="shared" si="33"/>
        <v/>
      </c>
      <c r="U526" s="12" t="str">
        <f t="shared" si="34"/>
        <v/>
      </c>
      <c r="V526" s="12">
        <f t="shared" si="35"/>
        <v>1</v>
      </c>
    </row>
    <row r="527" spans="1:22" ht="23.25" customHeight="1" x14ac:dyDescent="0.25">
      <c r="A527" s="1315">
        <v>522</v>
      </c>
      <c r="B527" s="1315">
        <v>22940</v>
      </c>
      <c r="C527" s="1315">
        <v>22940</v>
      </c>
      <c r="D527" s="1315" t="s">
        <v>406</v>
      </c>
      <c r="E527" s="1315" t="s">
        <v>22</v>
      </c>
      <c r="F527" s="1315" t="s">
        <v>23</v>
      </c>
      <c r="G527" s="1315" t="s">
        <v>0</v>
      </c>
      <c r="H527" s="1315" t="s">
        <v>24</v>
      </c>
      <c r="I527" s="1315">
        <v>306</v>
      </c>
      <c r="J527" s="1316" t="s">
        <v>1379</v>
      </c>
      <c r="K527" s="1315"/>
      <c r="L527" s="1328">
        <v>0.35949074074074078</v>
      </c>
      <c r="M527" s="1328">
        <v>0</v>
      </c>
      <c r="N527" s="1315" t="s">
        <v>260</v>
      </c>
      <c r="O527" s="1315">
        <v>7</v>
      </c>
      <c r="P527" s="1316">
        <v>0</v>
      </c>
      <c r="Q527" s="1315"/>
      <c r="R527" s="686"/>
      <c r="S527" s="12">
        <f t="shared" si="32"/>
        <v>1</v>
      </c>
      <c r="T527" s="12" t="str">
        <f t="shared" si="33"/>
        <v/>
      </c>
      <c r="U527" s="12" t="str">
        <f t="shared" si="34"/>
        <v/>
      </c>
      <c r="V527" s="12">
        <f t="shared" si="35"/>
        <v>1</v>
      </c>
    </row>
    <row r="528" spans="1:22" ht="23.25" customHeight="1" x14ac:dyDescent="0.25">
      <c r="A528" s="1313">
        <v>523</v>
      </c>
      <c r="B528" s="1313">
        <v>22943</v>
      </c>
      <c r="C528" s="1313">
        <v>22943</v>
      </c>
      <c r="D528" s="1313" t="s">
        <v>407</v>
      </c>
      <c r="E528" s="1313" t="s">
        <v>22</v>
      </c>
      <c r="F528" s="1313" t="s">
        <v>23</v>
      </c>
      <c r="G528" s="1313" t="s">
        <v>0</v>
      </c>
      <c r="H528" s="1313" t="s">
        <v>24</v>
      </c>
      <c r="I528" s="1313">
        <v>308</v>
      </c>
      <c r="J528" s="1314" t="s">
        <v>1379</v>
      </c>
      <c r="K528" s="1313"/>
      <c r="L528" s="1327">
        <v>0.3580787037037037</v>
      </c>
      <c r="M528" s="1327">
        <v>0</v>
      </c>
      <c r="N528" s="1313" t="s">
        <v>21</v>
      </c>
      <c r="O528" s="1313">
        <v>0</v>
      </c>
      <c r="P528" s="1314">
        <v>0</v>
      </c>
      <c r="Q528" s="1313"/>
      <c r="R528" s="685"/>
      <c r="S528" s="12">
        <f t="shared" si="32"/>
        <v>1</v>
      </c>
      <c r="T528" s="12" t="str">
        <f t="shared" si="33"/>
        <v/>
      </c>
      <c r="U528" s="12" t="str">
        <f t="shared" si="34"/>
        <v/>
      </c>
      <c r="V528" s="12">
        <f t="shared" si="35"/>
        <v>1</v>
      </c>
    </row>
    <row r="529" spans="1:22" ht="23.25" customHeight="1" x14ac:dyDescent="0.25">
      <c r="A529" s="1315">
        <v>524</v>
      </c>
      <c r="B529" s="1315">
        <v>22944</v>
      </c>
      <c r="C529" s="1315">
        <v>22944</v>
      </c>
      <c r="D529" s="1315" t="s">
        <v>948</v>
      </c>
      <c r="E529" s="1315" t="s">
        <v>44</v>
      </c>
      <c r="F529" s="1315" t="s">
        <v>23</v>
      </c>
      <c r="G529" s="1315" t="s">
        <v>0</v>
      </c>
      <c r="H529" s="1315" t="s">
        <v>24</v>
      </c>
      <c r="I529" s="1315">
        <v>306</v>
      </c>
      <c r="J529" s="1316" t="s">
        <v>1379</v>
      </c>
      <c r="K529" s="1315"/>
      <c r="L529" s="1328">
        <v>0.35349537037037032</v>
      </c>
      <c r="M529" s="1328">
        <v>0</v>
      </c>
      <c r="N529" s="1315" t="s">
        <v>21</v>
      </c>
      <c r="O529" s="1315">
        <v>0</v>
      </c>
      <c r="P529" s="1316">
        <v>0</v>
      </c>
      <c r="Q529" s="1315"/>
      <c r="R529" s="686"/>
      <c r="S529" s="12">
        <f t="shared" si="32"/>
        <v>1</v>
      </c>
      <c r="T529" s="12" t="str">
        <f t="shared" si="33"/>
        <v/>
      </c>
      <c r="U529" s="12" t="str">
        <f t="shared" si="34"/>
        <v/>
      </c>
      <c r="V529" s="12">
        <f t="shared" si="35"/>
        <v>1</v>
      </c>
    </row>
    <row r="530" spans="1:22" ht="23.25" customHeight="1" x14ac:dyDescent="0.25">
      <c r="A530" s="1313">
        <v>525</v>
      </c>
      <c r="B530" s="1313">
        <v>22945</v>
      </c>
      <c r="C530" s="1313">
        <v>22945</v>
      </c>
      <c r="D530" s="1313" t="s">
        <v>949</v>
      </c>
      <c r="E530" s="1313" t="s">
        <v>93</v>
      </c>
      <c r="F530" s="1313" t="s">
        <v>50</v>
      </c>
      <c r="G530" s="1313" t="s">
        <v>0</v>
      </c>
      <c r="H530" s="1313" t="s">
        <v>614</v>
      </c>
      <c r="I530" s="1313"/>
      <c r="J530" s="1314" t="s">
        <v>1379</v>
      </c>
      <c r="K530" s="1313"/>
      <c r="L530" s="1327">
        <v>0.34920138888888891</v>
      </c>
      <c r="M530" s="1327">
        <v>0</v>
      </c>
      <c r="N530" s="1313" t="s">
        <v>21</v>
      </c>
      <c r="O530" s="1313">
        <v>0</v>
      </c>
      <c r="P530" s="1314">
        <v>0</v>
      </c>
      <c r="Q530" s="1313"/>
      <c r="R530" s="685"/>
      <c r="S530" s="12">
        <f t="shared" si="32"/>
        <v>1</v>
      </c>
      <c r="T530" s="12" t="str">
        <f t="shared" si="33"/>
        <v/>
      </c>
      <c r="U530" s="12" t="str">
        <f t="shared" si="34"/>
        <v/>
      </c>
      <c r="V530" s="12">
        <f t="shared" si="35"/>
        <v>1</v>
      </c>
    </row>
    <row r="531" spans="1:22" ht="23.25" customHeight="1" x14ac:dyDescent="0.25">
      <c r="A531" s="1315">
        <v>526</v>
      </c>
      <c r="B531" s="1315">
        <v>22946</v>
      </c>
      <c r="C531" s="1315">
        <v>22946</v>
      </c>
      <c r="D531" s="1315" t="s">
        <v>115</v>
      </c>
      <c r="E531" s="1315" t="s">
        <v>272</v>
      </c>
      <c r="F531" s="1315" t="s">
        <v>23</v>
      </c>
      <c r="G531" s="1315" t="s">
        <v>0</v>
      </c>
      <c r="H531" s="1315" t="s">
        <v>53</v>
      </c>
      <c r="I531" s="1315"/>
      <c r="J531" s="1316" t="s">
        <v>1379</v>
      </c>
      <c r="K531" s="1315"/>
      <c r="L531" s="1328">
        <v>0.35562500000000002</v>
      </c>
      <c r="M531" s="1328">
        <v>0</v>
      </c>
      <c r="N531" s="1315" t="s">
        <v>21</v>
      </c>
      <c r="O531" s="1315">
        <v>0</v>
      </c>
      <c r="P531" s="1316">
        <v>0</v>
      </c>
      <c r="Q531" s="1315"/>
      <c r="R531" s="686"/>
      <c r="S531" s="12">
        <f t="shared" si="32"/>
        <v>1</v>
      </c>
      <c r="T531" s="12" t="str">
        <f t="shared" si="33"/>
        <v/>
      </c>
      <c r="U531" s="12" t="str">
        <f t="shared" si="34"/>
        <v/>
      </c>
      <c r="V531" s="12">
        <f t="shared" si="35"/>
        <v>1</v>
      </c>
    </row>
    <row r="532" spans="1:22" ht="23.25" customHeight="1" x14ac:dyDescent="0.25">
      <c r="A532" s="1313">
        <v>527</v>
      </c>
      <c r="B532" s="1313">
        <v>22947</v>
      </c>
      <c r="C532" s="1313">
        <v>22947</v>
      </c>
      <c r="D532" s="1313" t="s">
        <v>222</v>
      </c>
      <c r="E532" s="1313" t="s">
        <v>22</v>
      </c>
      <c r="F532" s="1313" t="s">
        <v>23</v>
      </c>
      <c r="G532" s="1313" t="s">
        <v>0</v>
      </c>
      <c r="H532" s="1313" t="s">
        <v>24</v>
      </c>
      <c r="I532" s="1313">
        <v>304</v>
      </c>
      <c r="J532" s="1314" t="s">
        <v>1379</v>
      </c>
      <c r="K532" s="1313"/>
      <c r="L532" s="1327">
        <v>0.3434490740740741</v>
      </c>
      <c r="M532" s="1327">
        <v>0</v>
      </c>
      <c r="N532" s="1313" t="s">
        <v>21</v>
      </c>
      <c r="O532" s="1313">
        <v>0</v>
      </c>
      <c r="P532" s="1314">
        <v>0</v>
      </c>
      <c r="Q532" s="1313"/>
      <c r="R532" s="685"/>
      <c r="S532" s="12">
        <f t="shared" si="32"/>
        <v>1</v>
      </c>
      <c r="T532" s="12" t="str">
        <f t="shared" si="33"/>
        <v/>
      </c>
      <c r="U532" s="12" t="str">
        <f t="shared" si="34"/>
        <v/>
      </c>
      <c r="V532" s="12">
        <f t="shared" si="35"/>
        <v>1</v>
      </c>
    </row>
    <row r="533" spans="1:22" ht="23.25" customHeight="1" x14ac:dyDescent="0.25">
      <c r="A533" s="1315">
        <v>528</v>
      </c>
      <c r="B533" s="1315">
        <v>22957</v>
      </c>
      <c r="C533" s="1315">
        <v>22957</v>
      </c>
      <c r="D533" s="1315" t="s">
        <v>950</v>
      </c>
      <c r="E533" s="1315" t="s">
        <v>93</v>
      </c>
      <c r="F533" s="1315" t="s">
        <v>50</v>
      </c>
      <c r="G533" s="1315" t="s">
        <v>0</v>
      </c>
      <c r="H533" s="1315" t="s">
        <v>24</v>
      </c>
      <c r="I533" s="1315">
        <v>305</v>
      </c>
      <c r="J533" s="1316" t="s">
        <v>1379</v>
      </c>
      <c r="K533" s="1315"/>
      <c r="L533" s="1328">
        <v>0.34300925925925929</v>
      </c>
      <c r="M533" s="1328">
        <v>0</v>
      </c>
      <c r="N533" s="1315" t="s">
        <v>21</v>
      </c>
      <c r="O533" s="1315">
        <v>0</v>
      </c>
      <c r="P533" s="1316">
        <v>0</v>
      </c>
      <c r="Q533" s="1315"/>
      <c r="R533" s="686"/>
      <c r="S533" s="12">
        <f t="shared" si="32"/>
        <v>1</v>
      </c>
      <c r="T533" s="12" t="str">
        <f t="shared" si="33"/>
        <v/>
      </c>
      <c r="U533" s="12" t="str">
        <f t="shared" si="34"/>
        <v/>
      </c>
      <c r="V533" s="12">
        <f t="shared" si="35"/>
        <v>1</v>
      </c>
    </row>
    <row r="534" spans="1:22" ht="23.25" customHeight="1" x14ac:dyDescent="0.25">
      <c r="A534" s="1313">
        <v>529</v>
      </c>
      <c r="B534" s="1313">
        <v>22974</v>
      </c>
      <c r="C534" s="1313">
        <v>22974</v>
      </c>
      <c r="D534" s="1313" t="s">
        <v>951</v>
      </c>
      <c r="E534" s="1313" t="s">
        <v>65</v>
      </c>
      <c r="F534" s="1313" t="s">
        <v>23</v>
      </c>
      <c r="G534" s="1313" t="s">
        <v>0</v>
      </c>
      <c r="H534" s="1313" t="s">
        <v>58</v>
      </c>
      <c r="I534" s="1313" t="s">
        <v>21</v>
      </c>
      <c r="J534" s="1314" t="s">
        <v>1379</v>
      </c>
      <c r="K534" s="1313"/>
      <c r="L534" s="1327">
        <v>0.35665509259259259</v>
      </c>
      <c r="M534" s="1327">
        <v>0</v>
      </c>
      <c r="N534" s="1313" t="s">
        <v>21</v>
      </c>
      <c r="O534" s="1313">
        <v>0</v>
      </c>
      <c r="P534" s="1314">
        <v>0</v>
      </c>
      <c r="Q534" s="1313"/>
      <c r="R534" s="685"/>
      <c r="S534" s="12">
        <f t="shared" si="32"/>
        <v>1</v>
      </c>
      <c r="T534" s="12" t="str">
        <f t="shared" si="33"/>
        <v/>
      </c>
      <c r="U534" s="12" t="str">
        <f t="shared" si="34"/>
        <v/>
      </c>
      <c r="V534" s="12">
        <f t="shared" si="35"/>
        <v>1</v>
      </c>
    </row>
    <row r="535" spans="1:22" ht="23.25" customHeight="1" x14ac:dyDescent="0.25">
      <c r="A535" s="1315">
        <v>530</v>
      </c>
      <c r="B535" s="1315">
        <v>22975</v>
      </c>
      <c r="C535" s="1315">
        <v>22975</v>
      </c>
      <c r="D535" s="1315" t="s">
        <v>409</v>
      </c>
      <c r="E535" s="1315" t="s">
        <v>93</v>
      </c>
      <c r="F535" s="1315" t="s">
        <v>50</v>
      </c>
      <c r="G535" s="1315" t="s">
        <v>0</v>
      </c>
      <c r="H535" s="1315" t="s">
        <v>24</v>
      </c>
      <c r="I535" s="1315">
        <v>312</v>
      </c>
      <c r="J535" s="1316" t="s">
        <v>1379</v>
      </c>
      <c r="K535" s="1315"/>
      <c r="L535" s="1328">
        <v>0.34564814814814815</v>
      </c>
      <c r="M535" s="1328">
        <v>0</v>
      </c>
      <c r="N535" s="1315" t="s">
        <v>21</v>
      </c>
      <c r="O535" s="1315">
        <v>0</v>
      </c>
      <c r="P535" s="1316">
        <v>0</v>
      </c>
      <c r="Q535" s="1315"/>
      <c r="R535" s="686"/>
      <c r="S535" s="12">
        <f t="shared" si="32"/>
        <v>1</v>
      </c>
      <c r="T535" s="12" t="str">
        <f t="shared" si="33"/>
        <v/>
      </c>
      <c r="U535" s="12" t="str">
        <f t="shared" si="34"/>
        <v/>
      </c>
      <c r="V535" s="12">
        <f t="shared" si="35"/>
        <v>1</v>
      </c>
    </row>
    <row r="536" spans="1:22" ht="23.25" customHeight="1" x14ac:dyDescent="0.25">
      <c r="A536" s="1313">
        <v>531</v>
      </c>
      <c r="B536" s="1313">
        <v>23006</v>
      </c>
      <c r="C536" s="1313">
        <v>23006</v>
      </c>
      <c r="D536" s="1313" t="s">
        <v>952</v>
      </c>
      <c r="E536" s="1313" t="s">
        <v>22</v>
      </c>
      <c r="F536" s="1313" t="s">
        <v>23</v>
      </c>
      <c r="G536" s="1313" t="s">
        <v>0</v>
      </c>
      <c r="H536" s="1313" t="s">
        <v>24</v>
      </c>
      <c r="I536" s="1313">
        <v>306</v>
      </c>
      <c r="J536" s="1314" t="s">
        <v>1379</v>
      </c>
      <c r="K536" s="1313"/>
      <c r="L536" s="1327">
        <v>0.34956018518518522</v>
      </c>
      <c r="M536" s="1327">
        <v>0</v>
      </c>
      <c r="N536" s="1313" t="s">
        <v>21</v>
      </c>
      <c r="O536" s="1313">
        <v>0</v>
      </c>
      <c r="P536" s="1314">
        <v>0</v>
      </c>
      <c r="Q536" s="1313"/>
      <c r="R536" s="685"/>
      <c r="S536" s="12">
        <f t="shared" si="32"/>
        <v>1</v>
      </c>
      <c r="T536" s="12" t="str">
        <f t="shared" si="33"/>
        <v/>
      </c>
      <c r="U536" s="12" t="str">
        <f t="shared" si="34"/>
        <v/>
      </c>
      <c r="V536" s="12">
        <f t="shared" si="35"/>
        <v>1</v>
      </c>
    </row>
    <row r="537" spans="1:22" ht="23.25" customHeight="1" x14ac:dyDescent="0.25">
      <c r="A537" s="1315">
        <v>532</v>
      </c>
      <c r="B537" s="1315">
        <v>23015</v>
      </c>
      <c r="C537" s="1315">
        <v>23015</v>
      </c>
      <c r="D537" s="1315" t="s">
        <v>410</v>
      </c>
      <c r="E537" s="1315" t="s">
        <v>22</v>
      </c>
      <c r="F537" s="1315" t="s">
        <v>23</v>
      </c>
      <c r="G537" s="1315" t="s">
        <v>0</v>
      </c>
      <c r="H537" s="1315" t="s">
        <v>24</v>
      </c>
      <c r="I537" s="1315">
        <v>305</v>
      </c>
      <c r="J537" s="1316" t="s">
        <v>1379</v>
      </c>
      <c r="K537" s="1315"/>
      <c r="L537" s="1328">
        <v>0.35694444444444445</v>
      </c>
      <c r="M537" s="1328">
        <v>0</v>
      </c>
      <c r="N537" s="1315" t="s">
        <v>21</v>
      </c>
      <c r="O537" s="1315">
        <v>0</v>
      </c>
      <c r="P537" s="1316">
        <v>0</v>
      </c>
      <c r="Q537" s="1315"/>
      <c r="R537" s="686"/>
      <c r="S537" s="12">
        <f t="shared" si="32"/>
        <v>1</v>
      </c>
      <c r="T537" s="12" t="str">
        <f t="shared" si="33"/>
        <v/>
      </c>
      <c r="U537" s="12" t="str">
        <f t="shared" si="34"/>
        <v/>
      </c>
      <c r="V537" s="12">
        <f t="shared" si="35"/>
        <v>1</v>
      </c>
    </row>
    <row r="538" spans="1:22" ht="23.25" customHeight="1" x14ac:dyDescent="0.25">
      <c r="A538" s="1313">
        <v>533</v>
      </c>
      <c r="B538" s="1313">
        <v>23023</v>
      </c>
      <c r="C538" s="1313">
        <v>23023</v>
      </c>
      <c r="D538" s="1313" t="s">
        <v>953</v>
      </c>
      <c r="E538" s="1313" t="s">
        <v>44</v>
      </c>
      <c r="F538" s="1313" t="s">
        <v>23</v>
      </c>
      <c r="G538" s="1313" t="s">
        <v>0</v>
      </c>
      <c r="H538" s="1313" t="s">
        <v>24</v>
      </c>
      <c r="I538" s="1313">
        <v>302</v>
      </c>
      <c r="J538" s="1314" t="s">
        <v>1379</v>
      </c>
      <c r="K538" s="1313"/>
      <c r="L538" s="1327">
        <v>0.34085648148148145</v>
      </c>
      <c r="M538" s="1327">
        <v>0</v>
      </c>
      <c r="N538" s="1313" t="s">
        <v>21</v>
      </c>
      <c r="O538" s="1313">
        <v>0</v>
      </c>
      <c r="P538" s="1314">
        <v>0</v>
      </c>
      <c r="Q538" s="1313"/>
      <c r="R538" s="685"/>
      <c r="S538" s="12">
        <f t="shared" si="32"/>
        <v>1</v>
      </c>
      <c r="T538" s="12" t="str">
        <f t="shared" si="33"/>
        <v/>
      </c>
      <c r="U538" s="12" t="str">
        <f t="shared" si="34"/>
        <v/>
      </c>
      <c r="V538" s="12">
        <f t="shared" si="35"/>
        <v>1</v>
      </c>
    </row>
    <row r="539" spans="1:22" ht="23.25" customHeight="1" x14ac:dyDescent="0.25">
      <c r="A539" s="1315">
        <v>534</v>
      </c>
      <c r="B539" s="1315">
        <v>23042</v>
      </c>
      <c r="C539" s="1315">
        <v>23042</v>
      </c>
      <c r="D539" s="1315" t="s">
        <v>411</v>
      </c>
      <c r="E539" s="1315" t="s">
        <v>65</v>
      </c>
      <c r="F539" s="1315" t="s">
        <v>23</v>
      </c>
      <c r="G539" s="1315" t="s">
        <v>0</v>
      </c>
      <c r="H539" s="1315" t="s">
        <v>58</v>
      </c>
      <c r="I539" s="1315"/>
      <c r="J539" s="1316" t="s">
        <v>1379</v>
      </c>
      <c r="K539" s="1315"/>
      <c r="L539" s="1328">
        <v>0.35069444444444442</v>
      </c>
      <c r="M539" s="1328">
        <v>0</v>
      </c>
      <c r="N539" s="1315" t="s">
        <v>21</v>
      </c>
      <c r="O539" s="1315">
        <v>0</v>
      </c>
      <c r="P539" s="1316">
        <v>0</v>
      </c>
      <c r="Q539" s="1315"/>
      <c r="R539" s="686"/>
      <c r="S539" s="12">
        <f t="shared" si="32"/>
        <v>1</v>
      </c>
      <c r="T539" s="12" t="str">
        <f t="shared" si="33"/>
        <v/>
      </c>
      <c r="U539" s="12" t="str">
        <f t="shared" si="34"/>
        <v/>
      </c>
      <c r="V539" s="12">
        <f t="shared" si="35"/>
        <v>1</v>
      </c>
    </row>
    <row r="540" spans="1:22" ht="23.25" customHeight="1" x14ac:dyDescent="0.25">
      <c r="A540" s="1313">
        <v>535</v>
      </c>
      <c r="B540" s="1313">
        <v>23107</v>
      </c>
      <c r="C540" s="1313">
        <v>23107</v>
      </c>
      <c r="D540" s="1313" t="s">
        <v>380</v>
      </c>
      <c r="E540" s="1313" t="s">
        <v>22</v>
      </c>
      <c r="F540" s="1313" t="s">
        <v>23</v>
      </c>
      <c r="G540" s="1313" t="s">
        <v>0</v>
      </c>
      <c r="H540" s="1313" t="s">
        <v>24</v>
      </c>
      <c r="I540" s="1313">
        <v>302</v>
      </c>
      <c r="J540" s="1314" t="s">
        <v>1379</v>
      </c>
      <c r="K540" s="1313"/>
      <c r="L540" s="1327">
        <v>0.34598379629629633</v>
      </c>
      <c r="M540" s="1327">
        <v>0</v>
      </c>
      <c r="N540" s="1313" t="s">
        <v>21</v>
      </c>
      <c r="O540" s="1313">
        <v>0</v>
      </c>
      <c r="P540" s="1314">
        <v>0</v>
      </c>
      <c r="Q540" s="1313"/>
      <c r="R540" s="685"/>
      <c r="S540" s="12">
        <f t="shared" si="32"/>
        <v>1</v>
      </c>
      <c r="T540" s="12" t="str">
        <f t="shared" si="33"/>
        <v/>
      </c>
      <c r="U540" s="12" t="str">
        <f t="shared" si="34"/>
        <v/>
      </c>
      <c r="V540" s="12">
        <f t="shared" si="35"/>
        <v>1</v>
      </c>
    </row>
    <row r="541" spans="1:22" ht="23.25" customHeight="1" x14ac:dyDescent="0.25">
      <c r="A541" s="1315">
        <v>536</v>
      </c>
      <c r="B541" s="1315">
        <v>23116</v>
      </c>
      <c r="C541" s="1315">
        <v>23116</v>
      </c>
      <c r="D541" s="1315" t="s">
        <v>412</v>
      </c>
      <c r="E541" s="1315" t="s">
        <v>73</v>
      </c>
      <c r="F541" s="1315" t="s">
        <v>23</v>
      </c>
      <c r="G541" s="1315" t="s">
        <v>0</v>
      </c>
      <c r="H541" s="1315" t="s">
        <v>24</v>
      </c>
      <c r="I541" s="1315">
        <v>313</v>
      </c>
      <c r="J541" s="1316" t="s">
        <v>1379</v>
      </c>
      <c r="K541" s="1315"/>
      <c r="L541" s="1328">
        <v>0.3477777777777778</v>
      </c>
      <c r="M541" s="1328">
        <v>0</v>
      </c>
      <c r="N541" s="1315" t="s">
        <v>21</v>
      </c>
      <c r="O541" s="1315">
        <v>0</v>
      </c>
      <c r="P541" s="1316">
        <v>0</v>
      </c>
      <c r="Q541" s="1315"/>
      <c r="R541" s="686"/>
      <c r="S541" s="12">
        <f t="shared" si="32"/>
        <v>1</v>
      </c>
      <c r="T541" s="12" t="str">
        <f t="shared" si="33"/>
        <v/>
      </c>
      <c r="U541" s="12" t="str">
        <f t="shared" si="34"/>
        <v/>
      </c>
      <c r="V541" s="12">
        <f t="shared" si="35"/>
        <v>1</v>
      </c>
    </row>
    <row r="542" spans="1:22" ht="23.25" customHeight="1" x14ac:dyDescent="0.25">
      <c r="A542" s="1313">
        <v>537</v>
      </c>
      <c r="B542" s="1313">
        <v>23122</v>
      </c>
      <c r="C542" s="1313">
        <v>23122</v>
      </c>
      <c r="D542" s="1313" t="s">
        <v>414</v>
      </c>
      <c r="E542" s="1313" t="s">
        <v>65</v>
      </c>
      <c r="F542" s="1313" t="s">
        <v>23</v>
      </c>
      <c r="G542" s="1313" t="s">
        <v>0</v>
      </c>
      <c r="H542" s="1313" t="s">
        <v>58</v>
      </c>
      <c r="I542" s="1313" t="s">
        <v>21</v>
      </c>
      <c r="J542" s="1314" t="s">
        <v>1379</v>
      </c>
      <c r="K542" s="1313"/>
      <c r="L542" s="1327">
        <v>0.34538194444444442</v>
      </c>
      <c r="M542" s="1327">
        <v>0</v>
      </c>
      <c r="N542" s="1313" t="s">
        <v>21</v>
      </c>
      <c r="O542" s="1313">
        <v>0</v>
      </c>
      <c r="P542" s="1314">
        <v>0</v>
      </c>
      <c r="Q542" s="1313"/>
      <c r="R542" s="685"/>
      <c r="S542" s="12">
        <f t="shared" si="32"/>
        <v>1</v>
      </c>
      <c r="T542" s="12" t="str">
        <f t="shared" si="33"/>
        <v/>
      </c>
      <c r="U542" s="12" t="str">
        <f t="shared" si="34"/>
        <v/>
      </c>
      <c r="V542" s="12">
        <f t="shared" si="35"/>
        <v>1</v>
      </c>
    </row>
    <row r="543" spans="1:22" ht="23.25" customHeight="1" x14ac:dyDescent="0.25">
      <c r="A543" s="1315">
        <v>538</v>
      </c>
      <c r="B543" s="1315">
        <v>23129</v>
      </c>
      <c r="C543" s="1315">
        <v>23129</v>
      </c>
      <c r="D543" s="1315" t="s">
        <v>954</v>
      </c>
      <c r="E543" s="1315" t="s">
        <v>22</v>
      </c>
      <c r="F543" s="1315" t="s">
        <v>23</v>
      </c>
      <c r="G543" s="1315" t="s">
        <v>0</v>
      </c>
      <c r="H543" s="1315" t="s">
        <v>24</v>
      </c>
      <c r="I543" s="1315">
        <v>304</v>
      </c>
      <c r="J543" s="1316" t="s">
        <v>1379</v>
      </c>
      <c r="K543" s="1315"/>
      <c r="L543" s="1328">
        <v>0.34950231481481481</v>
      </c>
      <c r="M543" s="1328">
        <v>0</v>
      </c>
      <c r="N543" s="1315" t="s">
        <v>21</v>
      </c>
      <c r="O543" s="1315">
        <v>0</v>
      </c>
      <c r="P543" s="1316">
        <v>0</v>
      </c>
      <c r="Q543" s="1315"/>
      <c r="R543" s="686"/>
      <c r="S543" s="12">
        <f t="shared" si="32"/>
        <v>1</v>
      </c>
      <c r="T543" s="12" t="str">
        <f t="shared" si="33"/>
        <v/>
      </c>
      <c r="U543" s="12" t="str">
        <f t="shared" si="34"/>
        <v/>
      </c>
      <c r="V543" s="12">
        <f t="shared" si="35"/>
        <v>1</v>
      </c>
    </row>
    <row r="544" spans="1:22" ht="23.25" customHeight="1" x14ac:dyDescent="0.25">
      <c r="A544" s="1313">
        <v>539</v>
      </c>
      <c r="B544" s="1313">
        <v>23114</v>
      </c>
      <c r="C544" s="1313">
        <v>23114</v>
      </c>
      <c r="D544" s="1313" t="s">
        <v>415</v>
      </c>
      <c r="E544" s="1313" t="s">
        <v>72</v>
      </c>
      <c r="F544" s="1313" t="s">
        <v>23</v>
      </c>
      <c r="G544" s="1313" t="s">
        <v>0</v>
      </c>
      <c r="H544" s="1313" t="s">
        <v>24</v>
      </c>
      <c r="I544" s="1313">
        <v>313</v>
      </c>
      <c r="J544" s="1314" t="s">
        <v>1379</v>
      </c>
      <c r="K544" s="1313"/>
      <c r="L544" s="1327">
        <v>0.35804398148148148</v>
      </c>
      <c r="M544" s="1327">
        <v>0</v>
      </c>
      <c r="N544" s="1313" t="s">
        <v>21</v>
      </c>
      <c r="O544" s="1313">
        <v>0</v>
      </c>
      <c r="P544" s="1314">
        <v>0</v>
      </c>
      <c r="Q544" s="1313"/>
      <c r="R544" s="685"/>
      <c r="S544" s="12">
        <f t="shared" si="32"/>
        <v>1</v>
      </c>
      <c r="T544" s="12" t="str">
        <f t="shared" si="33"/>
        <v/>
      </c>
      <c r="U544" s="12" t="str">
        <f t="shared" si="34"/>
        <v/>
      </c>
      <c r="V544" s="12">
        <f t="shared" si="35"/>
        <v>1</v>
      </c>
    </row>
    <row r="545" spans="1:22" ht="23.25" customHeight="1" x14ac:dyDescent="0.25">
      <c r="A545" s="1315">
        <v>540</v>
      </c>
      <c r="B545" s="1315">
        <v>23118</v>
      </c>
      <c r="C545" s="1315">
        <v>23118</v>
      </c>
      <c r="D545" s="1315" t="s">
        <v>416</v>
      </c>
      <c r="E545" s="1315" t="s">
        <v>22</v>
      </c>
      <c r="F545" s="1315" t="s">
        <v>23</v>
      </c>
      <c r="G545" s="1315" t="s">
        <v>0</v>
      </c>
      <c r="H545" s="1315" t="s">
        <v>24</v>
      </c>
      <c r="I545" s="1315">
        <v>313</v>
      </c>
      <c r="J545" s="1316" t="s">
        <v>1379</v>
      </c>
      <c r="K545" s="1315"/>
      <c r="L545" s="1328">
        <v>0.35372685185185188</v>
      </c>
      <c r="M545" s="1328">
        <v>0</v>
      </c>
      <c r="N545" s="1315" t="s">
        <v>21</v>
      </c>
      <c r="O545" s="1315">
        <v>0</v>
      </c>
      <c r="P545" s="1316">
        <v>0</v>
      </c>
      <c r="Q545" s="1315"/>
      <c r="R545" s="686"/>
      <c r="S545" s="12">
        <f t="shared" si="32"/>
        <v>1</v>
      </c>
      <c r="T545" s="12" t="str">
        <f t="shared" si="33"/>
        <v/>
      </c>
      <c r="U545" s="12" t="str">
        <f t="shared" si="34"/>
        <v/>
      </c>
      <c r="V545" s="12">
        <f t="shared" si="35"/>
        <v>1</v>
      </c>
    </row>
    <row r="546" spans="1:22" ht="23.25" customHeight="1" x14ac:dyDescent="0.25">
      <c r="A546" s="1313">
        <v>541</v>
      </c>
      <c r="B546" s="1313">
        <v>23121</v>
      </c>
      <c r="C546" s="1313">
        <v>23121</v>
      </c>
      <c r="D546" s="1313" t="s">
        <v>955</v>
      </c>
      <c r="E546" s="1313" t="s">
        <v>22</v>
      </c>
      <c r="F546" s="1313" t="s">
        <v>23</v>
      </c>
      <c r="G546" s="1313" t="s">
        <v>0</v>
      </c>
      <c r="H546" s="1313" t="s">
        <v>24</v>
      </c>
      <c r="I546" s="1313">
        <v>306</v>
      </c>
      <c r="J546" s="1314" t="s">
        <v>1379</v>
      </c>
      <c r="K546" s="1313"/>
      <c r="L546" s="1327">
        <v>0</v>
      </c>
      <c r="M546" s="1327">
        <v>0</v>
      </c>
      <c r="N546" s="1313" t="s">
        <v>25</v>
      </c>
      <c r="O546" s="1313">
        <v>0</v>
      </c>
      <c r="P546" s="1314">
        <v>0</v>
      </c>
      <c r="Q546" s="1313"/>
      <c r="R546" s="685"/>
      <c r="S546" s="12" t="str">
        <f t="shared" si="32"/>
        <v/>
      </c>
      <c r="T546" s="12">
        <f t="shared" si="33"/>
        <v>1</v>
      </c>
      <c r="U546" s="12" t="str">
        <f t="shared" si="34"/>
        <v/>
      </c>
      <c r="V546" s="12">
        <f t="shared" si="35"/>
        <v>1</v>
      </c>
    </row>
    <row r="547" spans="1:22" ht="23.25" customHeight="1" x14ac:dyDescent="0.25">
      <c r="A547" s="1315">
        <v>542</v>
      </c>
      <c r="B547" s="1315">
        <v>23139</v>
      </c>
      <c r="C547" s="1315">
        <v>23139</v>
      </c>
      <c r="D547" s="1315" t="s">
        <v>417</v>
      </c>
      <c r="E547" s="1315" t="s">
        <v>165</v>
      </c>
      <c r="F547" s="1315" t="s">
        <v>23</v>
      </c>
      <c r="G547" s="1315" t="s">
        <v>0</v>
      </c>
      <c r="H547" s="1315" t="s">
        <v>53</v>
      </c>
      <c r="I547" s="1315"/>
      <c r="J547" s="1316" t="s">
        <v>1379</v>
      </c>
      <c r="K547" s="1315"/>
      <c r="L547" s="1328">
        <v>0.34715277777777781</v>
      </c>
      <c r="M547" s="1328">
        <v>0</v>
      </c>
      <c r="N547" s="1315" t="s">
        <v>21</v>
      </c>
      <c r="O547" s="1315">
        <v>0</v>
      </c>
      <c r="P547" s="1316">
        <v>0</v>
      </c>
      <c r="Q547" s="1315"/>
      <c r="R547" s="686"/>
      <c r="S547" s="12">
        <f t="shared" si="32"/>
        <v>1</v>
      </c>
      <c r="T547" s="12" t="str">
        <f t="shared" si="33"/>
        <v/>
      </c>
      <c r="U547" s="12" t="str">
        <f t="shared" si="34"/>
        <v/>
      </c>
      <c r="V547" s="12">
        <f t="shared" si="35"/>
        <v>1</v>
      </c>
    </row>
    <row r="548" spans="1:22" ht="23.25" customHeight="1" x14ac:dyDescent="0.25">
      <c r="A548" s="1313">
        <v>543</v>
      </c>
      <c r="B548" s="1313">
        <v>23140</v>
      </c>
      <c r="C548" s="1313">
        <v>23140</v>
      </c>
      <c r="D548" s="1313" t="s">
        <v>337</v>
      </c>
      <c r="E548" s="1313" t="s">
        <v>72</v>
      </c>
      <c r="F548" s="1313" t="s">
        <v>23</v>
      </c>
      <c r="G548" s="1313" t="s">
        <v>0</v>
      </c>
      <c r="H548" s="1313" t="s">
        <v>24</v>
      </c>
      <c r="I548" s="1313">
        <v>315</v>
      </c>
      <c r="J548" s="1314" t="s">
        <v>1379</v>
      </c>
      <c r="K548" s="1313"/>
      <c r="L548" s="1327">
        <v>0.35636574074074073</v>
      </c>
      <c r="M548" s="1327">
        <v>0</v>
      </c>
      <c r="N548" s="1313" t="s">
        <v>21</v>
      </c>
      <c r="O548" s="1313">
        <v>0</v>
      </c>
      <c r="P548" s="1314">
        <v>0</v>
      </c>
      <c r="Q548" s="1313"/>
      <c r="R548" s="685"/>
      <c r="S548" s="12">
        <f t="shared" si="32"/>
        <v>1</v>
      </c>
      <c r="T548" s="12" t="str">
        <f t="shared" si="33"/>
        <v/>
      </c>
      <c r="U548" s="12" t="str">
        <f t="shared" si="34"/>
        <v/>
      </c>
      <c r="V548" s="12">
        <f t="shared" si="35"/>
        <v>1</v>
      </c>
    </row>
    <row r="549" spans="1:22" ht="23.25" customHeight="1" x14ac:dyDescent="0.25">
      <c r="A549" s="1315">
        <v>544</v>
      </c>
      <c r="B549" s="1315">
        <v>23142</v>
      </c>
      <c r="C549" s="1315">
        <v>23142</v>
      </c>
      <c r="D549" s="1315" t="s">
        <v>418</v>
      </c>
      <c r="E549" s="1315" t="s">
        <v>22</v>
      </c>
      <c r="F549" s="1315" t="s">
        <v>23</v>
      </c>
      <c r="G549" s="1315" t="s">
        <v>0</v>
      </c>
      <c r="H549" s="1315" t="s">
        <v>24</v>
      </c>
      <c r="I549" s="1315">
        <v>305</v>
      </c>
      <c r="J549" s="1316" t="s">
        <v>1379</v>
      </c>
      <c r="K549" s="1315"/>
      <c r="L549" s="1328">
        <v>0.35069444444444442</v>
      </c>
      <c r="M549" s="1328">
        <v>0</v>
      </c>
      <c r="N549" s="1315" t="s">
        <v>21</v>
      </c>
      <c r="O549" s="1315">
        <v>0</v>
      </c>
      <c r="P549" s="1316">
        <v>0</v>
      </c>
      <c r="Q549" s="1315"/>
      <c r="R549" s="686"/>
      <c r="S549" s="12">
        <f t="shared" si="32"/>
        <v>1</v>
      </c>
      <c r="T549" s="12" t="str">
        <f t="shared" si="33"/>
        <v/>
      </c>
      <c r="U549" s="12" t="str">
        <f t="shared" si="34"/>
        <v/>
      </c>
      <c r="V549" s="12">
        <f t="shared" si="35"/>
        <v>1</v>
      </c>
    </row>
    <row r="550" spans="1:22" ht="23.25" customHeight="1" x14ac:dyDescent="0.25">
      <c r="A550" s="1313">
        <v>545</v>
      </c>
      <c r="B550" s="1313">
        <v>23143</v>
      </c>
      <c r="C550" s="1313">
        <v>23143</v>
      </c>
      <c r="D550" s="1313" t="s">
        <v>419</v>
      </c>
      <c r="E550" s="1313" t="s">
        <v>22</v>
      </c>
      <c r="F550" s="1313" t="s">
        <v>23</v>
      </c>
      <c r="G550" s="1313" t="s">
        <v>0</v>
      </c>
      <c r="H550" s="1313" t="s">
        <v>24</v>
      </c>
      <c r="I550" s="1313">
        <v>316</v>
      </c>
      <c r="J550" s="1314" t="s">
        <v>1379</v>
      </c>
      <c r="K550" s="1313"/>
      <c r="L550" s="1327">
        <v>0</v>
      </c>
      <c r="M550" s="1327">
        <v>0</v>
      </c>
      <c r="N550" s="1313" t="s">
        <v>25</v>
      </c>
      <c r="O550" s="1313">
        <v>0</v>
      </c>
      <c r="P550" s="1314">
        <v>0</v>
      </c>
      <c r="Q550" s="1313"/>
      <c r="R550" s="685"/>
      <c r="S550" s="12" t="str">
        <f t="shared" si="32"/>
        <v/>
      </c>
      <c r="T550" s="12">
        <f t="shared" si="33"/>
        <v>1</v>
      </c>
      <c r="U550" s="12" t="str">
        <f t="shared" si="34"/>
        <v/>
      </c>
      <c r="V550" s="12">
        <f t="shared" si="35"/>
        <v>1</v>
      </c>
    </row>
    <row r="551" spans="1:22" ht="23.25" customHeight="1" x14ac:dyDescent="0.25">
      <c r="A551" s="1315">
        <v>546</v>
      </c>
      <c r="B551" s="1315">
        <v>23144</v>
      </c>
      <c r="C551" s="1315">
        <v>23144</v>
      </c>
      <c r="D551" s="1315" t="s">
        <v>956</v>
      </c>
      <c r="E551" s="1315" t="s">
        <v>22</v>
      </c>
      <c r="F551" s="1315" t="s">
        <v>23</v>
      </c>
      <c r="G551" s="1315" t="s">
        <v>0</v>
      </c>
      <c r="H551" s="1315" t="s">
        <v>24</v>
      </c>
      <c r="I551" s="1315">
        <v>305</v>
      </c>
      <c r="J551" s="1316" t="s">
        <v>1379</v>
      </c>
      <c r="K551" s="1315"/>
      <c r="L551" s="1328">
        <v>0.35694444444444445</v>
      </c>
      <c r="M551" s="1328">
        <v>0</v>
      </c>
      <c r="N551" s="1315" t="s">
        <v>21</v>
      </c>
      <c r="O551" s="1315">
        <v>0</v>
      </c>
      <c r="P551" s="1316">
        <v>0</v>
      </c>
      <c r="Q551" s="1315"/>
      <c r="R551" s="686"/>
      <c r="S551" s="12">
        <f t="shared" si="32"/>
        <v>1</v>
      </c>
      <c r="T551" s="12" t="str">
        <f t="shared" si="33"/>
        <v/>
      </c>
      <c r="U551" s="12" t="str">
        <f t="shared" si="34"/>
        <v/>
      </c>
      <c r="V551" s="12">
        <f t="shared" si="35"/>
        <v>1</v>
      </c>
    </row>
    <row r="552" spans="1:22" ht="23.25" customHeight="1" x14ac:dyDescent="0.25">
      <c r="A552" s="1313">
        <v>547</v>
      </c>
      <c r="B552" s="1313">
        <v>23159</v>
      </c>
      <c r="C552" s="1313">
        <v>23159</v>
      </c>
      <c r="D552" s="1313" t="s">
        <v>421</v>
      </c>
      <c r="E552" s="1313" t="s">
        <v>73</v>
      </c>
      <c r="F552" s="1313" t="s">
        <v>23</v>
      </c>
      <c r="G552" s="1313" t="s">
        <v>0</v>
      </c>
      <c r="H552" s="1313" t="s">
        <v>24</v>
      </c>
      <c r="I552" s="1313">
        <v>309</v>
      </c>
      <c r="J552" s="1314" t="s">
        <v>1379</v>
      </c>
      <c r="K552" s="1313"/>
      <c r="L552" s="1327">
        <v>0.35199074074074077</v>
      </c>
      <c r="M552" s="1327">
        <v>0</v>
      </c>
      <c r="N552" s="1313" t="s">
        <v>21</v>
      </c>
      <c r="O552" s="1313">
        <v>0</v>
      </c>
      <c r="P552" s="1314">
        <v>0</v>
      </c>
      <c r="Q552" s="1313"/>
      <c r="R552" s="685"/>
      <c r="S552" s="12">
        <f t="shared" si="32"/>
        <v>1</v>
      </c>
      <c r="T552" s="12" t="str">
        <f t="shared" si="33"/>
        <v/>
      </c>
      <c r="U552" s="12" t="str">
        <f t="shared" si="34"/>
        <v/>
      </c>
      <c r="V552" s="12">
        <f t="shared" si="35"/>
        <v>1</v>
      </c>
    </row>
    <row r="553" spans="1:22" ht="23.25" customHeight="1" x14ac:dyDescent="0.25">
      <c r="A553" s="1315">
        <v>548</v>
      </c>
      <c r="B553" s="1315">
        <v>23160</v>
      </c>
      <c r="C553" s="1315">
        <v>23160</v>
      </c>
      <c r="D553" s="1315" t="s">
        <v>386</v>
      </c>
      <c r="E553" s="1315" t="s">
        <v>22</v>
      </c>
      <c r="F553" s="1315" t="s">
        <v>23</v>
      </c>
      <c r="G553" s="1315" t="s">
        <v>0</v>
      </c>
      <c r="H553" s="1315" t="s">
        <v>24</v>
      </c>
      <c r="I553" s="1315">
        <v>302</v>
      </c>
      <c r="J553" s="1316" t="s">
        <v>1379</v>
      </c>
      <c r="K553" s="1315"/>
      <c r="L553" s="1328">
        <v>0.34792824074074075</v>
      </c>
      <c r="M553" s="1328">
        <v>0</v>
      </c>
      <c r="N553" s="1315" t="s">
        <v>21</v>
      </c>
      <c r="O553" s="1315">
        <v>0</v>
      </c>
      <c r="P553" s="1316">
        <v>0</v>
      </c>
      <c r="Q553" s="1315"/>
      <c r="R553" s="686"/>
      <c r="S553" s="12">
        <f t="shared" si="32"/>
        <v>1</v>
      </c>
      <c r="T553" s="12" t="str">
        <f t="shared" si="33"/>
        <v/>
      </c>
      <c r="U553" s="12" t="str">
        <f t="shared" si="34"/>
        <v/>
      </c>
      <c r="V553" s="12">
        <f t="shared" si="35"/>
        <v>1</v>
      </c>
    </row>
    <row r="554" spans="1:22" ht="23.25" customHeight="1" x14ac:dyDescent="0.25">
      <c r="A554" s="1313">
        <v>549</v>
      </c>
      <c r="B554" s="1313">
        <v>23167</v>
      </c>
      <c r="C554" s="1313">
        <v>23167</v>
      </c>
      <c r="D554" s="1313" t="s">
        <v>422</v>
      </c>
      <c r="E554" s="1313" t="s">
        <v>22</v>
      </c>
      <c r="F554" s="1313" t="s">
        <v>23</v>
      </c>
      <c r="G554" s="1313" t="s">
        <v>0</v>
      </c>
      <c r="H554" s="1313" t="s">
        <v>24</v>
      </c>
      <c r="I554" s="1313">
        <v>303</v>
      </c>
      <c r="J554" s="1314" t="s">
        <v>1379</v>
      </c>
      <c r="K554" s="1313"/>
      <c r="L554" s="1327">
        <v>0.34831018518518514</v>
      </c>
      <c r="M554" s="1327">
        <v>0</v>
      </c>
      <c r="N554" s="1313" t="s">
        <v>21</v>
      </c>
      <c r="O554" s="1313">
        <v>0</v>
      </c>
      <c r="P554" s="1314">
        <v>0</v>
      </c>
      <c r="Q554" s="1313"/>
      <c r="R554" s="685"/>
      <c r="S554" s="12">
        <f t="shared" si="32"/>
        <v>1</v>
      </c>
      <c r="T554" s="12" t="str">
        <f t="shared" si="33"/>
        <v/>
      </c>
      <c r="U554" s="12" t="str">
        <f t="shared" si="34"/>
        <v/>
      </c>
      <c r="V554" s="12">
        <f t="shared" si="35"/>
        <v>1</v>
      </c>
    </row>
    <row r="555" spans="1:22" ht="23.25" customHeight="1" x14ac:dyDescent="0.25">
      <c r="A555" s="1315">
        <v>550</v>
      </c>
      <c r="B555" s="1315">
        <v>23172</v>
      </c>
      <c r="C555" s="1315">
        <v>23172</v>
      </c>
      <c r="D555" s="1315" t="s">
        <v>957</v>
      </c>
      <c r="E555" s="1315" t="s">
        <v>73</v>
      </c>
      <c r="F555" s="1315" t="s">
        <v>23</v>
      </c>
      <c r="G555" s="1315" t="s">
        <v>0</v>
      </c>
      <c r="H555" s="1315" t="s">
        <v>24</v>
      </c>
      <c r="I555" s="1315">
        <v>309</v>
      </c>
      <c r="J555" s="1316" t="s">
        <v>1379</v>
      </c>
      <c r="K555" s="1315"/>
      <c r="L555" s="1328">
        <v>0.34990740740740739</v>
      </c>
      <c r="M555" s="1328">
        <v>0</v>
      </c>
      <c r="N555" s="1315" t="s">
        <v>21</v>
      </c>
      <c r="O555" s="1315">
        <v>0</v>
      </c>
      <c r="P555" s="1316">
        <v>0</v>
      </c>
      <c r="Q555" s="1315"/>
      <c r="R555" s="686"/>
      <c r="S555" s="12">
        <f t="shared" si="32"/>
        <v>1</v>
      </c>
      <c r="T555" s="12" t="str">
        <f t="shared" si="33"/>
        <v/>
      </c>
      <c r="U555" s="12" t="str">
        <f t="shared" si="34"/>
        <v/>
      </c>
      <c r="V555" s="12">
        <f t="shared" si="35"/>
        <v>1</v>
      </c>
    </row>
    <row r="556" spans="1:22" ht="23.25" customHeight="1" x14ac:dyDescent="0.25">
      <c r="A556" s="1313">
        <v>551</v>
      </c>
      <c r="B556" s="1313">
        <v>23195</v>
      </c>
      <c r="C556" s="1313">
        <v>23195</v>
      </c>
      <c r="D556" s="1313" t="s">
        <v>281</v>
      </c>
      <c r="E556" s="1313" t="s">
        <v>22</v>
      </c>
      <c r="F556" s="1313" t="s">
        <v>23</v>
      </c>
      <c r="G556" s="1313" t="s">
        <v>0</v>
      </c>
      <c r="H556" s="1313" t="s">
        <v>24</v>
      </c>
      <c r="I556" s="1313">
        <v>303</v>
      </c>
      <c r="J556" s="1314" t="s">
        <v>1379</v>
      </c>
      <c r="K556" s="1313"/>
      <c r="L556" s="1327">
        <v>0.35438657407407409</v>
      </c>
      <c r="M556" s="1327">
        <v>0</v>
      </c>
      <c r="N556" s="1313" t="s">
        <v>21</v>
      </c>
      <c r="O556" s="1313">
        <v>0</v>
      </c>
      <c r="P556" s="1314">
        <v>0</v>
      </c>
      <c r="Q556" s="1313"/>
      <c r="R556" s="685"/>
      <c r="S556" s="12">
        <f t="shared" si="32"/>
        <v>1</v>
      </c>
      <c r="T556" s="12" t="str">
        <f t="shared" si="33"/>
        <v/>
      </c>
      <c r="U556" s="12" t="str">
        <f t="shared" si="34"/>
        <v/>
      </c>
      <c r="V556" s="12">
        <f t="shared" si="35"/>
        <v>1</v>
      </c>
    </row>
    <row r="557" spans="1:22" ht="23.25" customHeight="1" x14ac:dyDescent="0.25">
      <c r="A557" s="1315">
        <v>552</v>
      </c>
      <c r="B557" s="1315">
        <v>23197</v>
      </c>
      <c r="C557" s="1315">
        <v>23197</v>
      </c>
      <c r="D557" s="1315" t="s">
        <v>423</v>
      </c>
      <c r="E557" s="1315" t="s">
        <v>72</v>
      </c>
      <c r="F557" s="1315" t="s">
        <v>23</v>
      </c>
      <c r="G557" s="1315" t="s">
        <v>0</v>
      </c>
      <c r="H557" s="1315" t="s">
        <v>24</v>
      </c>
      <c r="I557" s="1315">
        <v>316</v>
      </c>
      <c r="J557" s="1316" t="s">
        <v>1379</v>
      </c>
      <c r="K557" s="1315"/>
      <c r="L557" s="1328">
        <v>0.35737268518518522</v>
      </c>
      <c r="M557" s="1328">
        <v>0</v>
      </c>
      <c r="N557" s="1315" t="s">
        <v>21</v>
      </c>
      <c r="O557" s="1315">
        <v>0</v>
      </c>
      <c r="P557" s="1316">
        <v>0</v>
      </c>
      <c r="Q557" s="1315"/>
      <c r="R557" s="686"/>
      <c r="S557" s="12">
        <f t="shared" si="32"/>
        <v>1</v>
      </c>
      <c r="T557" s="12" t="str">
        <f t="shared" si="33"/>
        <v/>
      </c>
      <c r="U557" s="12" t="str">
        <f t="shared" si="34"/>
        <v/>
      </c>
      <c r="V557" s="12">
        <f t="shared" si="35"/>
        <v>1</v>
      </c>
    </row>
    <row r="558" spans="1:22" ht="23.25" customHeight="1" x14ac:dyDescent="0.25">
      <c r="A558" s="1313">
        <v>553</v>
      </c>
      <c r="B558" s="1313">
        <v>23221</v>
      </c>
      <c r="C558" s="1313">
        <v>23221</v>
      </c>
      <c r="D558" s="1313" t="s">
        <v>424</v>
      </c>
      <c r="E558" s="1313" t="s">
        <v>22</v>
      </c>
      <c r="F558" s="1313" t="s">
        <v>23</v>
      </c>
      <c r="G558" s="1313" t="s">
        <v>0</v>
      </c>
      <c r="H558" s="1313" t="s">
        <v>24</v>
      </c>
      <c r="I558" s="1313">
        <v>304</v>
      </c>
      <c r="J558" s="1314" t="s">
        <v>1379</v>
      </c>
      <c r="K558" s="1313"/>
      <c r="L558" s="1327">
        <v>0.34517361111111117</v>
      </c>
      <c r="M558" s="1327">
        <v>0</v>
      </c>
      <c r="N558" s="1313" t="s">
        <v>21</v>
      </c>
      <c r="O558" s="1313">
        <v>0</v>
      </c>
      <c r="P558" s="1314">
        <v>0</v>
      </c>
      <c r="Q558" s="1313"/>
      <c r="R558" s="685"/>
      <c r="S558" s="12">
        <f t="shared" si="32"/>
        <v>1</v>
      </c>
      <c r="T558" s="12" t="str">
        <f t="shared" si="33"/>
        <v/>
      </c>
      <c r="U558" s="12" t="str">
        <f t="shared" si="34"/>
        <v/>
      </c>
      <c r="V558" s="12">
        <f t="shared" si="35"/>
        <v>1</v>
      </c>
    </row>
    <row r="559" spans="1:22" ht="23.25" customHeight="1" x14ac:dyDescent="0.25">
      <c r="A559" s="1315">
        <v>554</v>
      </c>
      <c r="B559" s="1315">
        <v>23223</v>
      </c>
      <c r="C559" s="1315">
        <v>23223</v>
      </c>
      <c r="D559" s="1315" t="s">
        <v>425</v>
      </c>
      <c r="E559" s="1315" t="s">
        <v>93</v>
      </c>
      <c r="F559" s="1315" t="s">
        <v>50</v>
      </c>
      <c r="G559" s="1315" t="s">
        <v>0</v>
      </c>
      <c r="H559" s="1315" t="s">
        <v>24</v>
      </c>
      <c r="I559" s="1315">
        <v>305</v>
      </c>
      <c r="J559" s="1316" t="s">
        <v>1379</v>
      </c>
      <c r="K559" s="1315"/>
      <c r="L559" s="1328">
        <v>0.35168981481481482</v>
      </c>
      <c r="M559" s="1328">
        <v>0</v>
      </c>
      <c r="N559" s="1315" t="s">
        <v>21</v>
      </c>
      <c r="O559" s="1315">
        <v>0</v>
      </c>
      <c r="P559" s="1316">
        <v>0</v>
      </c>
      <c r="Q559" s="1315"/>
      <c r="R559" s="686"/>
      <c r="S559" s="12">
        <f t="shared" si="32"/>
        <v>1</v>
      </c>
      <c r="T559" s="12" t="str">
        <f t="shared" si="33"/>
        <v/>
      </c>
      <c r="U559" s="12" t="str">
        <f t="shared" si="34"/>
        <v/>
      </c>
      <c r="V559" s="12">
        <f t="shared" si="35"/>
        <v>1</v>
      </c>
    </row>
    <row r="560" spans="1:22" ht="23.25" customHeight="1" x14ac:dyDescent="0.25">
      <c r="A560" s="1313">
        <v>555</v>
      </c>
      <c r="B560" s="1313">
        <v>23227</v>
      </c>
      <c r="C560" s="1313">
        <v>23227</v>
      </c>
      <c r="D560" s="1313" t="s">
        <v>426</v>
      </c>
      <c r="E560" s="1313" t="s">
        <v>22</v>
      </c>
      <c r="F560" s="1313" t="s">
        <v>23</v>
      </c>
      <c r="G560" s="1313" t="s">
        <v>0</v>
      </c>
      <c r="H560" s="1313" t="s">
        <v>24</v>
      </c>
      <c r="I560" s="1313">
        <v>304</v>
      </c>
      <c r="J560" s="1314" t="s">
        <v>1379</v>
      </c>
      <c r="K560" s="1313"/>
      <c r="L560" s="1327">
        <v>0.3564930555555556</v>
      </c>
      <c r="M560" s="1327">
        <v>0</v>
      </c>
      <c r="N560" s="1313" t="s">
        <v>21</v>
      </c>
      <c r="O560" s="1313">
        <v>0</v>
      </c>
      <c r="P560" s="1314">
        <v>0</v>
      </c>
      <c r="Q560" s="1313"/>
      <c r="R560" s="685"/>
      <c r="S560" s="12">
        <f t="shared" si="32"/>
        <v>1</v>
      </c>
      <c r="T560" s="12" t="str">
        <f t="shared" si="33"/>
        <v/>
      </c>
      <c r="U560" s="12" t="str">
        <f t="shared" si="34"/>
        <v/>
      </c>
      <c r="V560" s="12">
        <f t="shared" si="35"/>
        <v>1</v>
      </c>
    </row>
    <row r="561" spans="1:22" ht="23.25" customHeight="1" x14ac:dyDescent="0.25">
      <c r="A561" s="1315">
        <v>556</v>
      </c>
      <c r="B561" s="1315">
        <v>23228</v>
      </c>
      <c r="C561" s="1315">
        <v>23228</v>
      </c>
      <c r="D561" s="1315" t="s">
        <v>427</v>
      </c>
      <c r="E561" s="1315" t="s">
        <v>22</v>
      </c>
      <c r="F561" s="1315" t="s">
        <v>23</v>
      </c>
      <c r="G561" s="1315" t="s">
        <v>0</v>
      </c>
      <c r="H561" s="1315" t="s">
        <v>24</v>
      </c>
      <c r="I561" s="1315">
        <v>305</v>
      </c>
      <c r="J561" s="1316" t="s">
        <v>1379</v>
      </c>
      <c r="K561" s="1315"/>
      <c r="L561" s="1328">
        <v>0.3546643518518518</v>
      </c>
      <c r="M561" s="1328">
        <v>0</v>
      </c>
      <c r="N561" s="1315" t="s">
        <v>21</v>
      </c>
      <c r="O561" s="1315">
        <v>0</v>
      </c>
      <c r="P561" s="1316">
        <v>0</v>
      </c>
      <c r="Q561" s="1315"/>
      <c r="R561" s="686"/>
      <c r="S561" s="12">
        <f t="shared" si="32"/>
        <v>1</v>
      </c>
      <c r="T561" s="12" t="str">
        <f t="shared" si="33"/>
        <v/>
      </c>
      <c r="U561" s="12" t="str">
        <f t="shared" si="34"/>
        <v/>
      </c>
      <c r="V561" s="12">
        <f t="shared" si="35"/>
        <v>1</v>
      </c>
    </row>
    <row r="562" spans="1:22" ht="23.25" customHeight="1" x14ac:dyDescent="0.25">
      <c r="A562" s="1313">
        <v>557</v>
      </c>
      <c r="B562" s="1313">
        <v>23231</v>
      </c>
      <c r="C562" s="1313">
        <v>23231</v>
      </c>
      <c r="D562" s="1313" t="s">
        <v>282</v>
      </c>
      <c r="E562" s="1313" t="s">
        <v>22</v>
      </c>
      <c r="F562" s="1313" t="s">
        <v>23</v>
      </c>
      <c r="G562" s="1313" t="s">
        <v>0</v>
      </c>
      <c r="H562" s="1313" t="s">
        <v>24</v>
      </c>
      <c r="I562" s="1313">
        <v>314</v>
      </c>
      <c r="J562" s="1314" t="s">
        <v>1379</v>
      </c>
      <c r="K562" s="1313"/>
      <c r="L562" s="1327">
        <v>0.35424768518518518</v>
      </c>
      <c r="M562" s="1327">
        <v>0</v>
      </c>
      <c r="N562" s="1313" t="s">
        <v>21</v>
      </c>
      <c r="O562" s="1313">
        <v>0</v>
      </c>
      <c r="P562" s="1314">
        <v>0</v>
      </c>
      <c r="Q562" s="1313"/>
      <c r="R562" s="685"/>
      <c r="S562" s="12">
        <f t="shared" si="32"/>
        <v>1</v>
      </c>
      <c r="T562" s="12" t="str">
        <f t="shared" si="33"/>
        <v/>
      </c>
      <c r="U562" s="12" t="str">
        <f t="shared" si="34"/>
        <v/>
      </c>
      <c r="V562" s="12">
        <f t="shared" si="35"/>
        <v>1</v>
      </c>
    </row>
    <row r="563" spans="1:22" ht="23.25" customHeight="1" x14ac:dyDescent="0.25">
      <c r="A563" s="1315">
        <v>558</v>
      </c>
      <c r="B563" s="1315">
        <v>23236</v>
      </c>
      <c r="C563" s="1315">
        <v>23236</v>
      </c>
      <c r="D563" s="1315" t="s">
        <v>428</v>
      </c>
      <c r="E563" s="1315" t="s">
        <v>22</v>
      </c>
      <c r="F563" s="1315" t="s">
        <v>23</v>
      </c>
      <c r="G563" s="1315" t="s">
        <v>0</v>
      </c>
      <c r="H563" s="1315" t="s">
        <v>24</v>
      </c>
      <c r="I563" s="1315">
        <v>301</v>
      </c>
      <c r="J563" s="1316" t="s">
        <v>1379</v>
      </c>
      <c r="K563" s="1315"/>
      <c r="L563" s="1328">
        <v>0.35342592592592598</v>
      </c>
      <c r="M563" s="1328">
        <v>0</v>
      </c>
      <c r="N563" s="1315" t="s">
        <v>21</v>
      </c>
      <c r="O563" s="1315">
        <v>0</v>
      </c>
      <c r="P563" s="1316">
        <v>0</v>
      </c>
      <c r="Q563" s="1315"/>
      <c r="R563" s="686"/>
      <c r="S563" s="12">
        <f t="shared" si="32"/>
        <v>1</v>
      </c>
      <c r="T563" s="12" t="str">
        <f t="shared" si="33"/>
        <v/>
      </c>
      <c r="U563" s="12" t="str">
        <f t="shared" si="34"/>
        <v/>
      </c>
      <c r="V563" s="12">
        <f t="shared" si="35"/>
        <v>1</v>
      </c>
    </row>
    <row r="564" spans="1:22" ht="23.25" customHeight="1" x14ac:dyDescent="0.25">
      <c r="A564" s="1313">
        <v>559</v>
      </c>
      <c r="B564" s="1313">
        <v>23238</v>
      </c>
      <c r="C564" s="1313">
        <v>23238</v>
      </c>
      <c r="D564" s="1313" t="s">
        <v>292</v>
      </c>
      <c r="E564" s="1313" t="s">
        <v>22</v>
      </c>
      <c r="F564" s="1313" t="s">
        <v>23</v>
      </c>
      <c r="G564" s="1313" t="s">
        <v>0</v>
      </c>
      <c r="H564" s="1313" t="s">
        <v>24</v>
      </c>
      <c r="I564" s="1313">
        <v>302</v>
      </c>
      <c r="J564" s="1314" t="s">
        <v>1379</v>
      </c>
      <c r="K564" s="1313"/>
      <c r="L564" s="1327">
        <v>0.34813657407407406</v>
      </c>
      <c r="M564" s="1327">
        <v>0</v>
      </c>
      <c r="N564" s="1313" t="s">
        <v>21</v>
      </c>
      <c r="O564" s="1313">
        <v>0</v>
      </c>
      <c r="P564" s="1314">
        <v>0</v>
      </c>
      <c r="Q564" s="1313"/>
      <c r="R564" s="685"/>
      <c r="S564" s="12">
        <f t="shared" si="32"/>
        <v>1</v>
      </c>
      <c r="T564" s="12" t="str">
        <f t="shared" si="33"/>
        <v/>
      </c>
      <c r="U564" s="12" t="str">
        <f t="shared" si="34"/>
        <v/>
      </c>
      <c r="V564" s="12">
        <f t="shared" si="35"/>
        <v>1</v>
      </c>
    </row>
    <row r="565" spans="1:22" ht="23.25" customHeight="1" x14ac:dyDescent="0.25">
      <c r="A565" s="1315">
        <v>560</v>
      </c>
      <c r="B565" s="1315">
        <v>23239</v>
      </c>
      <c r="C565" s="1315">
        <v>23239</v>
      </c>
      <c r="D565" s="1315" t="s">
        <v>429</v>
      </c>
      <c r="E565" s="1315" t="s">
        <v>165</v>
      </c>
      <c r="F565" s="1315" t="s">
        <v>23</v>
      </c>
      <c r="G565" s="1315" t="s">
        <v>0</v>
      </c>
      <c r="H565" s="1315" t="s">
        <v>24</v>
      </c>
      <c r="I565" s="1315">
        <v>304</v>
      </c>
      <c r="J565" s="1316" t="s">
        <v>1379</v>
      </c>
      <c r="K565" s="1315"/>
      <c r="L565" s="1328">
        <v>0.34532407407407412</v>
      </c>
      <c r="M565" s="1328">
        <v>0</v>
      </c>
      <c r="N565" s="1315" t="s">
        <v>21</v>
      </c>
      <c r="O565" s="1315">
        <v>0</v>
      </c>
      <c r="P565" s="1316">
        <v>0</v>
      </c>
      <c r="Q565" s="1315"/>
      <c r="R565" s="686"/>
      <c r="S565" s="12">
        <f t="shared" si="32"/>
        <v>1</v>
      </c>
      <c r="T565" s="12" t="str">
        <f t="shared" si="33"/>
        <v/>
      </c>
      <c r="U565" s="12" t="str">
        <f t="shared" si="34"/>
        <v/>
      </c>
      <c r="V565" s="12">
        <f t="shared" si="35"/>
        <v>1</v>
      </c>
    </row>
    <row r="566" spans="1:22" ht="23.25" customHeight="1" x14ac:dyDescent="0.25">
      <c r="A566" s="1313">
        <v>561</v>
      </c>
      <c r="B566" s="1313">
        <v>23264</v>
      </c>
      <c r="C566" s="1313">
        <v>23264</v>
      </c>
      <c r="D566" s="1313" t="s">
        <v>430</v>
      </c>
      <c r="E566" s="1313" t="s">
        <v>65</v>
      </c>
      <c r="F566" s="1313" t="s">
        <v>23</v>
      </c>
      <c r="G566" s="1313" t="s">
        <v>0</v>
      </c>
      <c r="H566" s="1313" t="s">
        <v>58</v>
      </c>
      <c r="I566" s="1313"/>
      <c r="J566" s="1314" t="s">
        <v>1379</v>
      </c>
      <c r="K566" s="1313"/>
      <c r="L566" s="1327">
        <v>0</v>
      </c>
      <c r="M566" s="1327">
        <v>0</v>
      </c>
      <c r="N566" s="1313" t="s">
        <v>25</v>
      </c>
      <c r="O566" s="1313">
        <v>0</v>
      </c>
      <c r="P566" s="1314">
        <v>0</v>
      </c>
      <c r="Q566" s="1313"/>
      <c r="R566" s="685"/>
      <c r="S566" s="12" t="str">
        <f t="shared" si="32"/>
        <v/>
      </c>
      <c r="T566" s="12">
        <f t="shared" si="33"/>
        <v>1</v>
      </c>
      <c r="U566" s="12" t="str">
        <f t="shared" si="34"/>
        <v/>
      </c>
      <c r="V566" s="12">
        <f t="shared" si="35"/>
        <v>1</v>
      </c>
    </row>
    <row r="567" spans="1:22" ht="23.25" customHeight="1" x14ac:dyDescent="0.25">
      <c r="A567" s="1315">
        <v>562</v>
      </c>
      <c r="B567" s="1315">
        <v>23271</v>
      </c>
      <c r="C567" s="1315">
        <v>23271</v>
      </c>
      <c r="D567" s="1315" t="s">
        <v>431</v>
      </c>
      <c r="E567" s="1315" t="s">
        <v>65</v>
      </c>
      <c r="F567" s="1315" t="s">
        <v>23</v>
      </c>
      <c r="G567" s="1315" t="s">
        <v>0</v>
      </c>
      <c r="H567" s="1315" t="s">
        <v>58</v>
      </c>
      <c r="I567" s="1315"/>
      <c r="J567" s="1316" t="s">
        <v>1379</v>
      </c>
      <c r="K567" s="1315"/>
      <c r="L567" s="1328">
        <v>0.35143518518518518</v>
      </c>
      <c r="M567" s="1328">
        <v>0</v>
      </c>
      <c r="N567" s="1315" t="s">
        <v>21</v>
      </c>
      <c r="O567" s="1315">
        <v>0</v>
      </c>
      <c r="P567" s="1316">
        <v>0</v>
      </c>
      <c r="Q567" s="1315"/>
      <c r="R567" s="686"/>
      <c r="S567" s="12">
        <f t="shared" si="32"/>
        <v>1</v>
      </c>
      <c r="T567" s="12" t="str">
        <f t="shared" si="33"/>
        <v/>
      </c>
      <c r="U567" s="12" t="str">
        <f t="shared" si="34"/>
        <v/>
      </c>
      <c r="V567" s="12">
        <f t="shared" si="35"/>
        <v>1</v>
      </c>
    </row>
    <row r="568" spans="1:22" ht="23.25" customHeight="1" x14ac:dyDescent="0.25">
      <c r="A568" s="1313">
        <v>563</v>
      </c>
      <c r="B568" s="1313">
        <v>23293</v>
      </c>
      <c r="C568" s="1313">
        <v>23293</v>
      </c>
      <c r="D568" s="1313" t="s">
        <v>432</v>
      </c>
      <c r="E568" s="1313" t="s">
        <v>73</v>
      </c>
      <c r="F568" s="1313" t="s">
        <v>23</v>
      </c>
      <c r="G568" s="1313" t="s">
        <v>0</v>
      </c>
      <c r="H568" s="1313" t="s">
        <v>24</v>
      </c>
      <c r="I568" s="1313">
        <v>305</v>
      </c>
      <c r="J568" s="1314" t="s">
        <v>1379</v>
      </c>
      <c r="K568" s="1313"/>
      <c r="L568" s="1327">
        <v>0.3527777777777778</v>
      </c>
      <c r="M568" s="1327">
        <v>0</v>
      </c>
      <c r="N568" s="1313" t="s">
        <v>21</v>
      </c>
      <c r="O568" s="1313">
        <v>0</v>
      </c>
      <c r="P568" s="1314">
        <v>0</v>
      </c>
      <c r="Q568" s="1313"/>
      <c r="R568" s="685"/>
      <c r="S568" s="12">
        <f t="shared" si="32"/>
        <v>1</v>
      </c>
      <c r="T568" s="12" t="str">
        <f t="shared" si="33"/>
        <v/>
      </c>
      <c r="U568" s="12" t="str">
        <f t="shared" si="34"/>
        <v/>
      </c>
      <c r="V568" s="12">
        <f t="shared" si="35"/>
        <v>1</v>
      </c>
    </row>
    <row r="569" spans="1:22" ht="23.25" customHeight="1" x14ac:dyDescent="0.25">
      <c r="A569" s="1315">
        <v>564</v>
      </c>
      <c r="B569" s="1315">
        <v>23313</v>
      </c>
      <c r="C569" s="1315">
        <v>23313</v>
      </c>
      <c r="D569" s="1315" t="s">
        <v>958</v>
      </c>
      <c r="E569" s="1315" t="s">
        <v>22</v>
      </c>
      <c r="F569" s="1315" t="s">
        <v>23</v>
      </c>
      <c r="G569" s="1315" t="s">
        <v>0</v>
      </c>
      <c r="H569" s="1315" t="s">
        <v>24</v>
      </c>
      <c r="I569" s="1315">
        <v>305</v>
      </c>
      <c r="J569" s="1316" t="s">
        <v>1379</v>
      </c>
      <c r="K569" s="1315"/>
      <c r="L569" s="1328">
        <v>0.35694444444444445</v>
      </c>
      <c r="M569" s="1328">
        <v>0</v>
      </c>
      <c r="N569" s="1315" t="s">
        <v>21</v>
      </c>
      <c r="O569" s="1315">
        <v>0</v>
      </c>
      <c r="P569" s="1316">
        <v>0</v>
      </c>
      <c r="Q569" s="1315"/>
      <c r="R569" s="686"/>
      <c r="S569" s="12">
        <f t="shared" si="32"/>
        <v>1</v>
      </c>
      <c r="T569" s="12" t="str">
        <f t="shared" si="33"/>
        <v/>
      </c>
      <c r="U569" s="12" t="str">
        <f t="shared" si="34"/>
        <v/>
      </c>
      <c r="V569" s="12">
        <f t="shared" si="35"/>
        <v>1</v>
      </c>
    </row>
    <row r="570" spans="1:22" ht="23.25" customHeight="1" x14ac:dyDescent="0.25">
      <c r="A570" s="1313">
        <v>565</v>
      </c>
      <c r="B570" s="1313">
        <v>23314</v>
      </c>
      <c r="C570" s="1313">
        <v>23314</v>
      </c>
      <c r="D570" s="1313" t="s">
        <v>959</v>
      </c>
      <c r="E570" s="1313" t="s">
        <v>22</v>
      </c>
      <c r="F570" s="1313" t="s">
        <v>23</v>
      </c>
      <c r="G570" s="1313" t="s">
        <v>0</v>
      </c>
      <c r="H570" s="1313" t="s">
        <v>24</v>
      </c>
      <c r="I570" s="1313">
        <v>305</v>
      </c>
      <c r="J570" s="1314" t="s">
        <v>1379</v>
      </c>
      <c r="K570" s="1313"/>
      <c r="L570" s="1327">
        <v>0.3468518518518518</v>
      </c>
      <c r="M570" s="1327">
        <v>0</v>
      </c>
      <c r="N570" s="1313" t="s">
        <v>21</v>
      </c>
      <c r="O570" s="1313">
        <v>0</v>
      </c>
      <c r="P570" s="1314">
        <v>0</v>
      </c>
      <c r="Q570" s="1313"/>
      <c r="R570" s="685"/>
      <c r="S570" s="12">
        <f t="shared" si="32"/>
        <v>1</v>
      </c>
      <c r="T570" s="12" t="str">
        <f t="shared" si="33"/>
        <v/>
      </c>
      <c r="U570" s="12" t="str">
        <f t="shared" si="34"/>
        <v/>
      </c>
      <c r="V570" s="12">
        <f t="shared" si="35"/>
        <v>1</v>
      </c>
    </row>
    <row r="571" spans="1:22" ht="23.25" customHeight="1" x14ac:dyDescent="0.25">
      <c r="A571" s="1315">
        <v>566</v>
      </c>
      <c r="B571" s="1315">
        <v>23319</v>
      </c>
      <c r="C571" s="1315">
        <v>23319</v>
      </c>
      <c r="D571" s="1315" t="s">
        <v>960</v>
      </c>
      <c r="E571" s="1315" t="s">
        <v>22</v>
      </c>
      <c r="F571" s="1315" t="s">
        <v>23</v>
      </c>
      <c r="G571" s="1315" t="s">
        <v>0</v>
      </c>
      <c r="H571" s="1315" t="s">
        <v>24</v>
      </c>
      <c r="I571" s="1315">
        <v>304</v>
      </c>
      <c r="J571" s="1316" t="s">
        <v>1379</v>
      </c>
      <c r="K571" s="1315"/>
      <c r="L571" s="1328">
        <v>0.34362268518518518</v>
      </c>
      <c r="M571" s="1328">
        <v>0</v>
      </c>
      <c r="N571" s="1315" t="s">
        <v>21</v>
      </c>
      <c r="O571" s="1315">
        <v>0</v>
      </c>
      <c r="P571" s="1316">
        <v>0</v>
      </c>
      <c r="Q571" s="1315"/>
      <c r="R571" s="686"/>
      <c r="S571" s="12">
        <f t="shared" si="32"/>
        <v>1</v>
      </c>
      <c r="T571" s="12" t="str">
        <f t="shared" si="33"/>
        <v/>
      </c>
      <c r="U571" s="12" t="str">
        <f t="shared" si="34"/>
        <v/>
      </c>
      <c r="V571" s="12">
        <f t="shared" si="35"/>
        <v>1</v>
      </c>
    </row>
    <row r="572" spans="1:22" ht="23.25" customHeight="1" x14ac:dyDescent="0.25">
      <c r="A572" s="1313">
        <v>567</v>
      </c>
      <c r="B572" s="1313">
        <v>23320</v>
      </c>
      <c r="C572" s="1313">
        <v>23320</v>
      </c>
      <c r="D572" s="1313" t="s">
        <v>175</v>
      </c>
      <c r="E572" s="1313" t="s">
        <v>163</v>
      </c>
      <c r="F572" s="1313" t="s">
        <v>23</v>
      </c>
      <c r="G572" s="1313" t="s">
        <v>0</v>
      </c>
      <c r="H572" s="1313" t="s">
        <v>53</v>
      </c>
      <c r="I572" s="1313"/>
      <c r="J572" s="1314" t="s">
        <v>1379</v>
      </c>
      <c r="K572" s="1313"/>
      <c r="L572" s="1327">
        <v>0.34768518518518521</v>
      </c>
      <c r="M572" s="1327">
        <v>0</v>
      </c>
      <c r="N572" s="1313" t="s">
        <v>21</v>
      </c>
      <c r="O572" s="1313">
        <v>0</v>
      </c>
      <c r="P572" s="1314">
        <v>0</v>
      </c>
      <c r="Q572" s="1313"/>
      <c r="R572" s="685"/>
      <c r="S572" s="12">
        <f t="shared" si="32"/>
        <v>1</v>
      </c>
      <c r="T572" s="12" t="str">
        <f t="shared" si="33"/>
        <v/>
      </c>
      <c r="U572" s="12" t="str">
        <f t="shared" si="34"/>
        <v/>
      </c>
      <c r="V572" s="12">
        <f t="shared" si="35"/>
        <v>1</v>
      </c>
    </row>
    <row r="573" spans="1:22" ht="23.25" customHeight="1" x14ac:dyDescent="0.25">
      <c r="A573" s="1315">
        <v>568</v>
      </c>
      <c r="B573" s="1315">
        <v>23323</v>
      </c>
      <c r="C573" s="1315">
        <v>23323</v>
      </c>
      <c r="D573" s="1315" t="s">
        <v>433</v>
      </c>
      <c r="E573" s="1315" t="s">
        <v>93</v>
      </c>
      <c r="F573" s="1315" t="s">
        <v>50</v>
      </c>
      <c r="G573" s="1315" t="s">
        <v>0</v>
      </c>
      <c r="H573" s="1315" t="s">
        <v>58</v>
      </c>
      <c r="I573" s="1315"/>
      <c r="J573" s="1316" t="s">
        <v>1379</v>
      </c>
      <c r="K573" s="1315"/>
      <c r="L573" s="1328">
        <v>0.35219907407407408</v>
      </c>
      <c r="M573" s="1328">
        <v>0</v>
      </c>
      <c r="N573" s="1315" t="s">
        <v>21</v>
      </c>
      <c r="O573" s="1315">
        <v>0</v>
      </c>
      <c r="P573" s="1316">
        <v>0</v>
      </c>
      <c r="Q573" s="1315"/>
      <c r="R573" s="686"/>
      <c r="S573" s="12">
        <f t="shared" si="32"/>
        <v>1</v>
      </c>
      <c r="T573" s="12" t="str">
        <f t="shared" si="33"/>
        <v/>
      </c>
      <c r="U573" s="12" t="str">
        <f t="shared" si="34"/>
        <v/>
      </c>
      <c r="V573" s="12">
        <f t="shared" si="35"/>
        <v>1</v>
      </c>
    </row>
    <row r="574" spans="1:22" ht="23.25" customHeight="1" x14ac:dyDescent="0.25">
      <c r="A574" s="1313">
        <v>569</v>
      </c>
      <c r="B574" s="1313">
        <v>23355</v>
      </c>
      <c r="C574" s="1313">
        <v>23355</v>
      </c>
      <c r="D574" s="1313" t="s">
        <v>434</v>
      </c>
      <c r="E574" s="1313" t="s">
        <v>163</v>
      </c>
      <c r="F574" s="1313" t="s">
        <v>23</v>
      </c>
      <c r="G574" s="1313" t="s">
        <v>0</v>
      </c>
      <c r="H574" s="1313" t="s">
        <v>53</v>
      </c>
      <c r="I574" s="1313"/>
      <c r="J574" s="1314" t="s">
        <v>1379</v>
      </c>
      <c r="K574" s="1313"/>
      <c r="L574" s="1327">
        <v>0.35328703703703707</v>
      </c>
      <c r="M574" s="1327">
        <v>0</v>
      </c>
      <c r="N574" s="1313" t="s">
        <v>21</v>
      </c>
      <c r="O574" s="1313">
        <v>0</v>
      </c>
      <c r="P574" s="1314">
        <v>0</v>
      </c>
      <c r="Q574" s="1313"/>
      <c r="R574" s="685"/>
      <c r="S574" s="12">
        <f t="shared" si="32"/>
        <v>1</v>
      </c>
      <c r="T574" s="12" t="str">
        <f t="shared" si="33"/>
        <v/>
      </c>
      <c r="U574" s="12" t="str">
        <f t="shared" si="34"/>
        <v/>
      </c>
      <c r="V574" s="12">
        <f t="shared" si="35"/>
        <v>1</v>
      </c>
    </row>
    <row r="575" spans="1:22" ht="23.25" customHeight="1" x14ac:dyDescent="0.25">
      <c r="A575" s="1315">
        <v>570</v>
      </c>
      <c r="B575" s="1315">
        <v>23359</v>
      </c>
      <c r="C575" s="1315">
        <v>23359</v>
      </c>
      <c r="D575" s="1315" t="s">
        <v>435</v>
      </c>
      <c r="E575" s="1315" t="s">
        <v>22</v>
      </c>
      <c r="F575" s="1315" t="s">
        <v>23</v>
      </c>
      <c r="G575" s="1315" t="s">
        <v>0</v>
      </c>
      <c r="H575" s="1315" t="s">
        <v>58</v>
      </c>
      <c r="I575" s="1315" t="s">
        <v>21</v>
      </c>
      <c r="J575" s="1316" t="s">
        <v>1379</v>
      </c>
      <c r="K575" s="1315"/>
      <c r="L575" s="1328">
        <v>0.34805555555555556</v>
      </c>
      <c r="M575" s="1328">
        <v>0</v>
      </c>
      <c r="N575" s="1315" t="s">
        <v>21</v>
      </c>
      <c r="O575" s="1315">
        <v>0</v>
      </c>
      <c r="P575" s="1316">
        <v>0</v>
      </c>
      <c r="Q575" s="1315"/>
      <c r="R575" s="686"/>
      <c r="S575" s="12">
        <f t="shared" si="32"/>
        <v>1</v>
      </c>
      <c r="T575" s="12" t="str">
        <f t="shared" si="33"/>
        <v/>
      </c>
      <c r="U575" s="12" t="str">
        <f t="shared" si="34"/>
        <v/>
      </c>
      <c r="V575" s="12">
        <f t="shared" si="35"/>
        <v>1</v>
      </c>
    </row>
    <row r="576" spans="1:22" ht="23.25" customHeight="1" x14ac:dyDescent="0.25">
      <c r="A576" s="1313">
        <v>571</v>
      </c>
      <c r="B576" s="1313">
        <v>23371</v>
      </c>
      <c r="C576" s="1313">
        <v>23371</v>
      </c>
      <c r="D576" s="1313" t="s">
        <v>961</v>
      </c>
      <c r="E576" s="1313" t="s">
        <v>65</v>
      </c>
      <c r="F576" s="1313" t="s">
        <v>23</v>
      </c>
      <c r="G576" s="1313" t="s">
        <v>0</v>
      </c>
      <c r="H576" s="1313" t="s">
        <v>58</v>
      </c>
      <c r="I576" s="1313"/>
      <c r="J576" s="1314" t="s">
        <v>1379</v>
      </c>
      <c r="K576" s="1313"/>
      <c r="L576" s="1327">
        <v>0.35612268518518514</v>
      </c>
      <c r="M576" s="1327">
        <v>0</v>
      </c>
      <c r="N576" s="1313" t="s">
        <v>21</v>
      </c>
      <c r="O576" s="1313">
        <v>0</v>
      </c>
      <c r="P576" s="1314">
        <v>0</v>
      </c>
      <c r="Q576" s="1313"/>
      <c r="R576" s="685"/>
      <c r="S576" s="12">
        <f t="shared" si="32"/>
        <v>1</v>
      </c>
      <c r="T576" s="12" t="str">
        <f t="shared" si="33"/>
        <v/>
      </c>
      <c r="U576" s="12" t="str">
        <f t="shared" si="34"/>
        <v/>
      </c>
      <c r="V576" s="12">
        <f t="shared" si="35"/>
        <v>1</v>
      </c>
    </row>
    <row r="577" spans="1:22" ht="23.25" customHeight="1" x14ac:dyDescent="0.25">
      <c r="A577" s="1315">
        <v>572</v>
      </c>
      <c r="B577" s="1315">
        <v>23379</v>
      </c>
      <c r="C577" s="1315">
        <v>23379</v>
      </c>
      <c r="D577" s="1315" t="s">
        <v>962</v>
      </c>
      <c r="E577" s="1315" t="s">
        <v>22</v>
      </c>
      <c r="F577" s="1315" t="s">
        <v>23</v>
      </c>
      <c r="G577" s="1315" t="s">
        <v>0</v>
      </c>
      <c r="H577" s="1315" t="s">
        <v>24</v>
      </c>
      <c r="I577" s="1315">
        <v>305</v>
      </c>
      <c r="J577" s="1316" t="s">
        <v>1379</v>
      </c>
      <c r="K577" s="1315"/>
      <c r="L577" s="1328">
        <v>0.35555555555555557</v>
      </c>
      <c r="M577" s="1328">
        <v>0</v>
      </c>
      <c r="N577" s="1315" t="s">
        <v>21</v>
      </c>
      <c r="O577" s="1315">
        <v>0</v>
      </c>
      <c r="P577" s="1316">
        <v>0</v>
      </c>
      <c r="Q577" s="1315"/>
      <c r="R577" s="686"/>
      <c r="S577" s="12">
        <f t="shared" si="32"/>
        <v>1</v>
      </c>
      <c r="T577" s="12" t="str">
        <f t="shared" si="33"/>
        <v/>
      </c>
      <c r="U577" s="12" t="str">
        <f t="shared" si="34"/>
        <v/>
      </c>
      <c r="V577" s="12">
        <f t="shared" si="35"/>
        <v>1</v>
      </c>
    </row>
    <row r="578" spans="1:22" ht="23.25" customHeight="1" x14ac:dyDescent="0.25">
      <c r="A578" s="1313">
        <v>573</v>
      </c>
      <c r="B578" s="1313">
        <v>23382</v>
      </c>
      <c r="C578" s="1313">
        <v>23382</v>
      </c>
      <c r="D578" s="1313" t="s">
        <v>963</v>
      </c>
      <c r="E578" s="1313" t="s">
        <v>22</v>
      </c>
      <c r="F578" s="1313" t="s">
        <v>23</v>
      </c>
      <c r="G578" s="1313" t="s">
        <v>0</v>
      </c>
      <c r="H578" s="1313" t="s">
        <v>24</v>
      </c>
      <c r="I578" s="1313">
        <v>302</v>
      </c>
      <c r="J578" s="1314" t="s">
        <v>1379</v>
      </c>
      <c r="K578" s="1313"/>
      <c r="L578" s="1327">
        <v>0.35253472222222221</v>
      </c>
      <c r="M578" s="1327">
        <v>0</v>
      </c>
      <c r="N578" s="1313" t="s">
        <v>21</v>
      </c>
      <c r="O578" s="1313">
        <v>0</v>
      </c>
      <c r="P578" s="1314">
        <v>0</v>
      </c>
      <c r="Q578" s="1313"/>
      <c r="R578" s="685"/>
      <c r="S578" s="12">
        <f t="shared" si="32"/>
        <v>1</v>
      </c>
      <c r="T578" s="12" t="str">
        <f t="shared" si="33"/>
        <v/>
      </c>
      <c r="U578" s="12" t="str">
        <f t="shared" si="34"/>
        <v/>
      </c>
      <c r="V578" s="12">
        <f t="shared" si="35"/>
        <v>1</v>
      </c>
    </row>
    <row r="579" spans="1:22" ht="23.25" customHeight="1" x14ac:dyDescent="0.25">
      <c r="A579" s="1315">
        <v>574</v>
      </c>
      <c r="B579" s="1315">
        <v>23396</v>
      </c>
      <c r="C579" s="1315">
        <v>23396</v>
      </c>
      <c r="D579" s="1315" t="s">
        <v>964</v>
      </c>
      <c r="E579" s="1315" t="s">
        <v>22</v>
      </c>
      <c r="F579" s="1315" t="s">
        <v>23</v>
      </c>
      <c r="G579" s="1315" t="s">
        <v>0</v>
      </c>
      <c r="H579" s="1315" t="s">
        <v>24</v>
      </c>
      <c r="I579" s="1315">
        <v>301</v>
      </c>
      <c r="J579" s="1316" t="s">
        <v>1379</v>
      </c>
      <c r="K579" s="1315"/>
      <c r="L579" s="1328">
        <v>0.34520833333333334</v>
      </c>
      <c r="M579" s="1328">
        <v>0</v>
      </c>
      <c r="N579" s="1315" t="s">
        <v>21</v>
      </c>
      <c r="O579" s="1315">
        <v>0</v>
      </c>
      <c r="P579" s="1316">
        <v>0</v>
      </c>
      <c r="Q579" s="1315"/>
      <c r="R579" s="686"/>
      <c r="S579" s="12">
        <f t="shared" si="32"/>
        <v>1</v>
      </c>
      <c r="T579" s="12" t="str">
        <f t="shared" si="33"/>
        <v/>
      </c>
      <c r="U579" s="12" t="str">
        <f t="shared" si="34"/>
        <v/>
      </c>
      <c r="V579" s="12">
        <f t="shared" si="35"/>
        <v>1</v>
      </c>
    </row>
    <row r="580" spans="1:22" ht="23.25" customHeight="1" x14ac:dyDescent="0.25">
      <c r="A580" s="1313">
        <v>575</v>
      </c>
      <c r="B580" s="1313">
        <v>23404</v>
      </c>
      <c r="C580" s="1313">
        <v>23404</v>
      </c>
      <c r="D580" s="1313" t="s">
        <v>965</v>
      </c>
      <c r="E580" s="1313" t="s">
        <v>30</v>
      </c>
      <c r="F580" s="1313" t="s">
        <v>23</v>
      </c>
      <c r="G580" s="1313" t="s">
        <v>0</v>
      </c>
      <c r="H580" s="1313" t="s">
        <v>24</v>
      </c>
      <c r="I580" s="1313">
        <v>306</v>
      </c>
      <c r="J580" s="1314" t="s">
        <v>1379</v>
      </c>
      <c r="K580" s="1313"/>
      <c r="L580" s="1327">
        <v>0.35402777777777777</v>
      </c>
      <c r="M580" s="1327">
        <v>0</v>
      </c>
      <c r="N580" s="1313" t="s">
        <v>21</v>
      </c>
      <c r="O580" s="1313">
        <v>0</v>
      </c>
      <c r="P580" s="1314">
        <v>0</v>
      </c>
      <c r="Q580" s="1313"/>
      <c r="R580" s="685"/>
      <c r="S580" s="12">
        <f t="shared" si="32"/>
        <v>1</v>
      </c>
      <c r="T580" s="12" t="str">
        <f t="shared" si="33"/>
        <v/>
      </c>
      <c r="U580" s="12" t="str">
        <f t="shared" si="34"/>
        <v/>
      </c>
      <c r="V580" s="12">
        <f t="shared" si="35"/>
        <v>1</v>
      </c>
    </row>
    <row r="581" spans="1:22" ht="23.25" customHeight="1" x14ac:dyDescent="0.25">
      <c r="A581" s="1315">
        <v>576</v>
      </c>
      <c r="B581" s="1315">
        <v>23417</v>
      </c>
      <c r="C581" s="1315">
        <v>23417</v>
      </c>
      <c r="D581" s="1315" t="s">
        <v>437</v>
      </c>
      <c r="E581" s="1315" t="s">
        <v>22</v>
      </c>
      <c r="F581" s="1315" t="s">
        <v>23</v>
      </c>
      <c r="G581" s="1315" t="s">
        <v>0</v>
      </c>
      <c r="H581" s="1315" t="s">
        <v>24</v>
      </c>
      <c r="I581" s="1315">
        <v>301</v>
      </c>
      <c r="J581" s="1316" t="s">
        <v>1379</v>
      </c>
      <c r="K581" s="1315"/>
      <c r="L581" s="1328">
        <v>0.35009259259259262</v>
      </c>
      <c r="M581" s="1328">
        <v>0</v>
      </c>
      <c r="N581" s="1315" t="s">
        <v>21</v>
      </c>
      <c r="O581" s="1315">
        <v>0</v>
      </c>
      <c r="P581" s="1316">
        <v>0</v>
      </c>
      <c r="Q581" s="1315"/>
      <c r="R581" s="686"/>
      <c r="S581" s="12">
        <f t="shared" si="32"/>
        <v>1</v>
      </c>
      <c r="T581" s="12" t="str">
        <f t="shared" si="33"/>
        <v/>
      </c>
      <c r="U581" s="12" t="str">
        <f t="shared" si="34"/>
        <v/>
      </c>
      <c r="V581" s="12">
        <f t="shared" si="35"/>
        <v>1</v>
      </c>
    </row>
    <row r="582" spans="1:22" ht="23.25" customHeight="1" x14ac:dyDescent="0.25">
      <c r="A582" s="1313">
        <v>577</v>
      </c>
      <c r="B582" s="1313">
        <v>23418</v>
      </c>
      <c r="C582" s="1313">
        <v>23418</v>
      </c>
      <c r="D582" s="1313" t="s">
        <v>438</v>
      </c>
      <c r="E582" s="1313" t="s">
        <v>22</v>
      </c>
      <c r="F582" s="1313" t="s">
        <v>23</v>
      </c>
      <c r="G582" s="1313" t="s">
        <v>0</v>
      </c>
      <c r="H582" s="1313" t="s">
        <v>24</v>
      </c>
      <c r="I582" s="1313">
        <v>306</v>
      </c>
      <c r="J582" s="1314" t="s">
        <v>1379</v>
      </c>
      <c r="K582" s="1313"/>
      <c r="L582" s="1327">
        <v>0.35281249999999997</v>
      </c>
      <c r="M582" s="1327">
        <v>0</v>
      </c>
      <c r="N582" s="1313" t="s">
        <v>21</v>
      </c>
      <c r="O582" s="1313">
        <v>0</v>
      </c>
      <c r="P582" s="1314">
        <v>0</v>
      </c>
      <c r="Q582" s="1313"/>
      <c r="R582" s="685"/>
      <c r="S582" s="12">
        <f t="shared" si="32"/>
        <v>1</v>
      </c>
      <c r="T582" s="12" t="str">
        <f t="shared" si="33"/>
        <v/>
      </c>
      <c r="U582" s="12" t="str">
        <f t="shared" si="34"/>
        <v/>
      </c>
      <c r="V582" s="12">
        <f t="shared" si="35"/>
        <v>1</v>
      </c>
    </row>
    <row r="583" spans="1:22" ht="23.25" customHeight="1" x14ac:dyDescent="0.25">
      <c r="A583" s="1315">
        <v>578</v>
      </c>
      <c r="B583" s="1315">
        <v>23433</v>
      </c>
      <c r="C583" s="1315">
        <v>23433</v>
      </c>
      <c r="D583" s="1315" t="s">
        <v>439</v>
      </c>
      <c r="E583" s="1315" t="s">
        <v>30</v>
      </c>
      <c r="F583" s="1315" t="s">
        <v>23</v>
      </c>
      <c r="G583" s="1315" t="s">
        <v>0</v>
      </c>
      <c r="H583" s="1315" t="s">
        <v>24</v>
      </c>
      <c r="I583" s="1315">
        <v>303</v>
      </c>
      <c r="J583" s="1316" t="s">
        <v>1379</v>
      </c>
      <c r="K583" s="1315"/>
      <c r="L583" s="1328">
        <v>0.35011574074074076</v>
      </c>
      <c r="M583" s="1328">
        <v>0</v>
      </c>
      <c r="N583" s="1315" t="s">
        <v>21</v>
      </c>
      <c r="O583" s="1315">
        <v>0</v>
      </c>
      <c r="P583" s="1316">
        <v>0</v>
      </c>
      <c r="Q583" s="1315"/>
      <c r="R583" s="686"/>
      <c r="S583" s="12">
        <f t="shared" ref="S583:S646" si="36">IF(N583="P",1,IF(N583="D",1,""))</f>
        <v>1</v>
      </c>
      <c r="T583" s="12" t="str">
        <f t="shared" ref="T583:T646" si="37">IF(N583="A",1,"")</f>
        <v/>
      </c>
      <c r="U583" s="12" t="str">
        <f t="shared" ref="U583:U646" si="38">IF(N583="CL",1,IF(N583="SL",1,IF(N583="EL",1,"")))</f>
        <v/>
      </c>
      <c r="V583" s="12">
        <f t="shared" ref="V583:V646" si="39">SUM(S583:U583)</f>
        <v>1</v>
      </c>
    </row>
    <row r="584" spans="1:22" ht="23.25" customHeight="1" x14ac:dyDescent="0.25">
      <c r="A584" s="1313">
        <v>579</v>
      </c>
      <c r="B584" s="1313">
        <v>23463</v>
      </c>
      <c r="C584" s="1313">
        <v>23463</v>
      </c>
      <c r="D584" s="1313" t="s">
        <v>222</v>
      </c>
      <c r="E584" s="1313" t="s">
        <v>30</v>
      </c>
      <c r="F584" s="1313" t="s">
        <v>23</v>
      </c>
      <c r="G584" s="1313" t="s">
        <v>0</v>
      </c>
      <c r="H584" s="1313" t="s">
        <v>24</v>
      </c>
      <c r="I584" s="1313">
        <v>301</v>
      </c>
      <c r="J584" s="1314" t="s">
        <v>1379</v>
      </c>
      <c r="K584" s="1313"/>
      <c r="L584" s="1327">
        <v>0.34525462962962966</v>
      </c>
      <c r="M584" s="1327">
        <v>0</v>
      </c>
      <c r="N584" s="1313" t="s">
        <v>21</v>
      </c>
      <c r="O584" s="1313">
        <v>0</v>
      </c>
      <c r="P584" s="1314">
        <v>0</v>
      </c>
      <c r="Q584" s="1313"/>
      <c r="R584" s="685"/>
      <c r="S584" s="12">
        <f t="shared" si="36"/>
        <v>1</v>
      </c>
      <c r="T584" s="12" t="str">
        <f t="shared" si="37"/>
        <v/>
      </c>
      <c r="U584" s="12" t="str">
        <f t="shared" si="38"/>
        <v/>
      </c>
      <c r="V584" s="12">
        <f t="shared" si="39"/>
        <v>1</v>
      </c>
    </row>
    <row r="585" spans="1:22" ht="23.25" customHeight="1" x14ac:dyDescent="0.25">
      <c r="A585" s="1315">
        <v>580</v>
      </c>
      <c r="B585" s="1315">
        <v>23466</v>
      </c>
      <c r="C585" s="1315">
        <v>23466</v>
      </c>
      <c r="D585" s="1315" t="s">
        <v>440</v>
      </c>
      <c r="E585" s="1315" t="s">
        <v>30</v>
      </c>
      <c r="F585" s="1315" t="s">
        <v>23</v>
      </c>
      <c r="G585" s="1315" t="s">
        <v>0</v>
      </c>
      <c r="H585" s="1315" t="s">
        <v>24</v>
      </c>
      <c r="I585" s="1315">
        <v>306</v>
      </c>
      <c r="J585" s="1316" t="s">
        <v>1379</v>
      </c>
      <c r="K585" s="1315"/>
      <c r="L585" s="1328">
        <v>0.35584490740740743</v>
      </c>
      <c r="M585" s="1328">
        <v>0</v>
      </c>
      <c r="N585" s="1315" t="s">
        <v>21</v>
      </c>
      <c r="O585" s="1315">
        <v>0</v>
      </c>
      <c r="P585" s="1316">
        <v>0</v>
      </c>
      <c r="Q585" s="1315"/>
      <c r="R585" s="686"/>
      <c r="S585" s="12">
        <f t="shared" si="36"/>
        <v>1</v>
      </c>
      <c r="T585" s="12" t="str">
        <f t="shared" si="37"/>
        <v/>
      </c>
      <c r="U585" s="12" t="str">
        <f t="shared" si="38"/>
        <v/>
      </c>
      <c r="V585" s="12">
        <f t="shared" si="39"/>
        <v>1</v>
      </c>
    </row>
    <row r="586" spans="1:22" ht="23.25" customHeight="1" x14ac:dyDescent="0.25">
      <c r="A586" s="1313">
        <v>581</v>
      </c>
      <c r="B586" s="1313">
        <v>23479</v>
      </c>
      <c r="C586" s="1313">
        <v>23479</v>
      </c>
      <c r="D586" s="1313" t="s">
        <v>441</v>
      </c>
      <c r="E586" s="1313" t="s">
        <v>72</v>
      </c>
      <c r="F586" s="1313" t="s">
        <v>23</v>
      </c>
      <c r="G586" s="1313" t="s">
        <v>0</v>
      </c>
      <c r="H586" s="1313" t="s">
        <v>24</v>
      </c>
      <c r="I586" s="1313">
        <v>312</v>
      </c>
      <c r="J586" s="1314" t="s">
        <v>1379</v>
      </c>
      <c r="K586" s="1313"/>
      <c r="L586" s="1327">
        <v>0.33046296296296296</v>
      </c>
      <c r="M586" s="1327">
        <v>0</v>
      </c>
      <c r="N586" s="1313" t="s">
        <v>21</v>
      </c>
      <c r="O586" s="1313">
        <v>0</v>
      </c>
      <c r="P586" s="1314">
        <v>0</v>
      </c>
      <c r="Q586" s="1313"/>
      <c r="R586" s="685"/>
      <c r="S586" s="12">
        <f t="shared" si="36"/>
        <v>1</v>
      </c>
      <c r="T586" s="12" t="str">
        <f t="shared" si="37"/>
        <v/>
      </c>
      <c r="U586" s="12" t="str">
        <f t="shared" si="38"/>
        <v/>
      </c>
      <c r="V586" s="12">
        <f t="shared" si="39"/>
        <v>1</v>
      </c>
    </row>
    <row r="587" spans="1:22" ht="23.25" customHeight="1" x14ac:dyDescent="0.25">
      <c r="A587" s="1315">
        <v>582</v>
      </c>
      <c r="B587" s="1315">
        <v>23487</v>
      </c>
      <c r="C587" s="1315">
        <v>23487</v>
      </c>
      <c r="D587" s="1315" t="s">
        <v>442</v>
      </c>
      <c r="E587" s="1315" t="s">
        <v>22</v>
      </c>
      <c r="F587" s="1315" t="s">
        <v>23</v>
      </c>
      <c r="G587" s="1315" t="s">
        <v>0</v>
      </c>
      <c r="H587" s="1315" t="s">
        <v>24</v>
      </c>
      <c r="I587" s="1315">
        <v>306</v>
      </c>
      <c r="J587" s="1316" t="s">
        <v>1379</v>
      </c>
      <c r="K587" s="1315"/>
      <c r="L587" s="1328">
        <v>0.34608796296296296</v>
      </c>
      <c r="M587" s="1328">
        <v>0</v>
      </c>
      <c r="N587" s="1315" t="s">
        <v>21</v>
      </c>
      <c r="O587" s="1315">
        <v>0</v>
      </c>
      <c r="P587" s="1316">
        <v>0</v>
      </c>
      <c r="Q587" s="1315"/>
      <c r="R587" s="686"/>
      <c r="S587" s="12">
        <f t="shared" si="36"/>
        <v>1</v>
      </c>
      <c r="T587" s="12" t="str">
        <f t="shared" si="37"/>
        <v/>
      </c>
      <c r="U587" s="12" t="str">
        <f t="shared" si="38"/>
        <v/>
      </c>
      <c r="V587" s="12">
        <f t="shared" si="39"/>
        <v>1</v>
      </c>
    </row>
    <row r="588" spans="1:22" ht="23.25" customHeight="1" x14ac:dyDescent="0.25">
      <c r="A588" s="1313">
        <v>583</v>
      </c>
      <c r="B588" s="1313">
        <v>23464</v>
      </c>
      <c r="C588" s="1313">
        <v>23464</v>
      </c>
      <c r="D588" s="1313" t="s">
        <v>443</v>
      </c>
      <c r="E588" s="1313" t="s">
        <v>444</v>
      </c>
      <c r="F588" s="1313" t="s">
        <v>123</v>
      </c>
      <c r="G588" s="1313" t="s">
        <v>0</v>
      </c>
      <c r="H588" s="1313" t="s">
        <v>124</v>
      </c>
      <c r="I588" s="1313"/>
      <c r="J588" s="1314" t="s">
        <v>1379</v>
      </c>
      <c r="K588" s="1313"/>
      <c r="L588" s="1327">
        <v>0.35037037037037039</v>
      </c>
      <c r="M588" s="1327">
        <v>0</v>
      </c>
      <c r="N588" s="1313" t="s">
        <v>21</v>
      </c>
      <c r="O588" s="1313">
        <v>0</v>
      </c>
      <c r="P588" s="1314">
        <v>0</v>
      </c>
      <c r="Q588" s="1313"/>
      <c r="R588" s="685"/>
      <c r="S588" s="12">
        <f t="shared" si="36"/>
        <v>1</v>
      </c>
      <c r="T588" s="12" t="str">
        <f t="shared" si="37"/>
        <v/>
      </c>
      <c r="U588" s="12" t="str">
        <f t="shared" si="38"/>
        <v/>
      </c>
      <c r="V588" s="12">
        <f t="shared" si="39"/>
        <v>1</v>
      </c>
    </row>
    <row r="589" spans="1:22" ht="23.25" customHeight="1" x14ac:dyDescent="0.25">
      <c r="A589" s="1315">
        <v>584</v>
      </c>
      <c r="B589" s="1315">
        <v>23539</v>
      </c>
      <c r="C589" s="1315">
        <v>23539</v>
      </c>
      <c r="D589" s="1315" t="s">
        <v>279</v>
      </c>
      <c r="E589" s="1315" t="s">
        <v>73</v>
      </c>
      <c r="F589" s="1315" t="s">
        <v>23</v>
      </c>
      <c r="G589" s="1315" t="s">
        <v>0</v>
      </c>
      <c r="H589" s="1315" t="s">
        <v>24</v>
      </c>
      <c r="I589" s="1315">
        <v>306</v>
      </c>
      <c r="J589" s="1316" t="s">
        <v>1379</v>
      </c>
      <c r="K589" s="1315"/>
      <c r="L589" s="1328">
        <v>0.33061342592592591</v>
      </c>
      <c r="M589" s="1328">
        <v>0</v>
      </c>
      <c r="N589" s="1315" t="s">
        <v>21</v>
      </c>
      <c r="O589" s="1315">
        <v>0</v>
      </c>
      <c r="P589" s="1316">
        <v>0</v>
      </c>
      <c r="Q589" s="1315"/>
      <c r="R589" s="686"/>
      <c r="S589" s="12">
        <f t="shared" si="36"/>
        <v>1</v>
      </c>
      <c r="T589" s="12" t="str">
        <f t="shared" si="37"/>
        <v/>
      </c>
      <c r="U589" s="12" t="str">
        <f t="shared" si="38"/>
        <v/>
      </c>
      <c r="V589" s="12">
        <f t="shared" si="39"/>
        <v>1</v>
      </c>
    </row>
    <row r="590" spans="1:22" ht="23.25" customHeight="1" x14ac:dyDescent="0.25">
      <c r="A590" s="1313">
        <v>585</v>
      </c>
      <c r="B590" s="1313">
        <v>23514</v>
      </c>
      <c r="C590" s="1313">
        <v>23514</v>
      </c>
      <c r="D590" s="1313" t="s">
        <v>445</v>
      </c>
      <c r="E590" s="1313" t="s">
        <v>22</v>
      </c>
      <c r="F590" s="1313" t="s">
        <v>23</v>
      </c>
      <c r="G590" s="1313" t="s">
        <v>0</v>
      </c>
      <c r="H590" s="1313" t="s">
        <v>24</v>
      </c>
      <c r="I590" s="1313">
        <v>306</v>
      </c>
      <c r="J590" s="1314" t="s">
        <v>1379</v>
      </c>
      <c r="K590" s="1313"/>
      <c r="L590" s="1327">
        <v>0.35336805555555556</v>
      </c>
      <c r="M590" s="1327">
        <v>0</v>
      </c>
      <c r="N590" s="1313" t="s">
        <v>21</v>
      </c>
      <c r="O590" s="1313">
        <v>0</v>
      </c>
      <c r="P590" s="1314">
        <v>0</v>
      </c>
      <c r="Q590" s="1313"/>
      <c r="R590" s="685"/>
      <c r="S590" s="12">
        <f t="shared" si="36"/>
        <v>1</v>
      </c>
      <c r="T590" s="12" t="str">
        <f t="shared" si="37"/>
        <v/>
      </c>
      <c r="U590" s="12" t="str">
        <f t="shared" si="38"/>
        <v/>
      </c>
      <c r="V590" s="12">
        <f t="shared" si="39"/>
        <v>1</v>
      </c>
    </row>
    <row r="591" spans="1:22" ht="23.25" customHeight="1" x14ac:dyDescent="0.25">
      <c r="A591" s="1315">
        <v>586</v>
      </c>
      <c r="B591" s="1315">
        <v>23519</v>
      </c>
      <c r="C591" s="1315">
        <v>23519</v>
      </c>
      <c r="D591" s="1315" t="s">
        <v>966</v>
      </c>
      <c r="E591" s="1315" t="s">
        <v>30</v>
      </c>
      <c r="F591" s="1315" t="s">
        <v>23</v>
      </c>
      <c r="G591" s="1315" t="s">
        <v>0</v>
      </c>
      <c r="H591" s="1315" t="s">
        <v>24</v>
      </c>
      <c r="I591" s="1315">
        <v>306</v>
      </c>
      <c r="J591" s="1316" t="s">
        <v>1379</v>
      </c>
      <c r="K591" s="1315"/>
      <c r="L591" s="1328">
        <v>0.35228009259259263</v>
      </c>
      <c r="M591" s="1328">
        <v>0</v>
      </c>
      <c r="N591" s="1315" t="s">
        <v>21</v>
      </c>
      <c r="O591" s="1315">
        <v>0</v>
      </c>
      <c r="P591" s="1316">
        <v>0</v>
      </c>
      <c r="Q591" s="1315"/>
      <c r="R591" s="686"/>
      <c r="S591" s="12">
        <f t="shared" si="36"/>
        <v>1</v>
      </c>
      <c r="T591" s="12" t="str">
        <f t="shared" si="37"/>
        <v/>
      </c>
      <c r="U591" s="12" t="str">
        <f t="shared" si="38"/>
        <v/>
      </c>
      <c r="V591" s="12">
        <f t="shared" si="39"/>
        <v>1</v>
      </c>
    </row>
    <row r="592" spans="1:22" ht="23.25" customHeight="1" x14ac:dyDescent="0.25">
      <c r="A592" s="1313">
        <v>587</v>
      </c>
      <c r="B592" s="1313">
        <v>23520</v>
      </c>
      <c r="C592" s="1313">
        <v>23520</v>
      </c>
      <c r="D592" s="1313" t="s">
        <v>186</v>
      </c>
      <c r="E592" s="1313" t="s">
        <v>30</v>
      </c>
      <c r="F592" s="1313" t="s">
        <v>23</v>
      </c>
      <c r="G592" s="1313" t="s">
        <v>0</v>
      </c>
      <c r="H592" s="1313" t="s">
        <v>24</v>
      </c>
      <c r="I592" s="1313">
        <v>305</v>
      </c>
      <c r="J592" s="1314" t="s">
        <v>1379</v>
      </c>
      <c r="K592" s="1313"/>
      <c r="L592" s="1327">
        <v>0</v>
      </c>
      <c r="M592" s="1327">
        <v>0</v>
      </c>
      <c r="N592" s="1313" t="s">
        <v>25</v>
      </c>
      <c r="O592" s="1313">
        <v>0</v>
      </c>
      <c r="P592" s="1314">
        <v>0</v>
      </c>
      <c r="Q592" s="1313"/>
      <c r="R592" s="685"/>
      <c r="S592" s="12" t="str">
        <f t="shared" si="36"/>
        <v/>
      </c>
      <c r="T592" s="12">
        <f t="shared" si="37"/>
        <v>1</v>
      </c>
      <c r="U592" s="12" t="str">
        <f t="shared" si="38"/>
        <v/>
      </c>
      <c r="V592" s="12">
        <f t="shared" si="39"/>
        <v>1</v>
      </c>
    </row>
    <row r="593" spans="1:22" ht="23.25" customHeight="1" x14ac:dyDescent="0.25">
      <c r="A593" s="1315">
        <v>588</v>
      </c>
      <c r="B593" s="1315">
        <v>23521</v>
      </c>
      <c r="C593" s="1315">
        <v>23521</v>
      </c>
      <c r="D593" s="1315" t="s">
        <v>446</v>
      </c>
      <c r="E593" s="1315" t="s">
        <v>22</v>
      </c>
      <c r="F593" s="1315" t="s">
        <v>23</v>
      </c>
      <c r="G593" s="1315" t="s">
        <v>0</v>
      </c>
      <c r="H593" s="1315" t="s">
        <v>24</v>
      </c>
      <c r="I593" s="1315">
        <v>313</v>
      </c>
      <c r="J593" s="1316" t="s">
        <v>1379</v>
      </c>
      <c r="K593" s="1315"/>
      <c r="L593" s="1328">
        <v>0</v>
      </c>
      <c r="M593" s="1328">
        <v>0</v>
      </c>
      <c r="N593" s="1315" t="s">
        <v>25</v>
      </c>
      <c r="O593" s="1315">
        <v>0</v>
      </c>
      <c r="P593" s="1316">
        <v>0</v>
      </c>
      <c r="Q593" s="1315"/>
      <c r="R593" s="686"/>
      <c r="S593" s="12" t="str">
        <f t="shared" si="36"/>
        <v/>
      </c>
      <c r="T593" s="12">
        <f t="shared" si="37"/>
        <v>1</v>
      </c>
      <c r="U593" s="12" t="str">
        <f t="shared" si="38"/>
        <v/>
      </c>
      <c r="V593" s="12">
        <f t="shared" si="39"/>
        <v>1</v>
      </c>
    </row>
    <row r="594" spans="1:22" ht="23.25" customHeight="1" x14ac:dyDescent="0.25">
      <c r="A594" s="1313">
        <v>589</v>
      </c>
      <c r="B594" s="1313">
        <v>23525</v>
      </c>
      <c r="C594" s="1313">
        <v>23525</v>
      </c>
      <c r="D594" s="1313" t="s">
        <v>447</v>
      </c>
      <c r="E594" s="1313" t="s">
        <v>244</v>
      </c>
      <c r="F594" s="1313" t="s">
        <v>50</v>
      </c>
      <c r="G594" s="1313" t="s">
        <v>0</v>
      </c>
      <c r="H594" s="1313" t="s">
        <v>24</v>
      </c>
      <c r="I594" s="1313">
        <v>304</v>
      </c>
      <c r="J594" s="1314" t="s">
        <v>1379</v>
      </c>
      <c r="K594" s="1313"/>
      <c r="L594" s="1327">
        <v>0.34576388888888893</v>
      </c>
      <c r="M594" s="1327">
        <v>0</v>
      </c>
      <c r="N594" s="1313" t="s">
        <v>21</v>
      </c>
      <c r="O594" s="1313">
        <v>0</v>
      </c>
      <c r="P594" s="1314">
        <v>0</v>
      </c>
      <c r="Q594" s="1313"/>
      <c r="R594" s="685"/>
      <c r="S594" s="12">
        <f t="shared" si="36"/>
        <v>1</v>
      </c>
      <c r="T594" s="12" t="str">
        <f t="shared" si="37"/>
        <v/>
      </c>
      <c r="U594" s="12" t="str">
        <f t="shared" si="38"/>
        <v/>
      </c>
      <c r="V594" s="12">
        <f t="shared" si="39"/>
        <v>1</v>
      </c>
    </row>
    <row r="595" spans="1:22" ht="23.25" customHeight="1" x14ac:dyDescent="0.25">
      <c r="A595" s="1315">
        <v>590</v>
      </c>
      <c r="B595" s="1315">
        <v>23529</v>
      </c>
      <c r="C595" s="1315">
        <v>23529</v>
      </c>
      <c r="D595" s="1315" t="s">
        <v>448</v>
      </c>
      <c r="E595" s="1315" t="s">
        <v>247</v>
      </c>
      <c r="F595" s="1315" t="s">
        <v>23</v>
      </c>
      <c r="G595" s="1315" t="s">
        <v>0</v>
      </c>
      <c r="H595" s="1315" t="s">
        <v>58</v>
      </c>
      <c r="I595" s="1315"/>
      <c r="J595" s="1316" t="s">
        <v>1379</v>
      </c>
      <c r="K595" s="1315"/>
      <c r="L595" s="1328">
        <v>0.35555555555555557</v>
      </c>
      <c r="M595" s="1328">
        <v>0</v>
      </c>
      <c r="N595" s="1315" t="s">
        <v>21</v>
      </c>
      <c r="O595" s="1315">
        <v>0</v>
      </c>
      <c r="P595" s="1316">
        <v>0</v>
      </c>
      <c r="Q595" s="1315"/>
      <c r="R595" s="686"/>
      <c r="S595" s="12">
        <f t="shared" si="36"/>
        <v>1</v>
      </c>
      <c r="T595" s="12" t="str">
        <f t="shared" si="37"/>
        <v/>
      </c>
      <c r="U595" s="12" t="str">
        <f t="shared" si="38"/>
        <v/>
      </c>
      <c r="V595" s="12">
        <f t="shared" si="39"/>
        <v>1</v>
      </c>
    </row>
    <row r="596" spans="1:22" ht="23.25" customHeight="1" x14ac:dyDescent="0.25">
      <c r="A596" s="1313">
        <v>591</v>
      </c>
      <c r="B596" s="1313">
        <v>23538</v>
      </c>
      <c r="C596" s="1313">
        <v>23538</v>
      </c>
      <c r="D596" s="1313" t="s">
        <v>449</v>
      </c>
      <c r="E596" s="1313" t="s">
        <v>22</v>
      </c>
      <c r="F596" s="1313" t="s">
        <v>23</v>
      </c>
      <c r="G596" s="1313" t="s">
        <v>0</v>
      </c>
      <c r="H596" s="1313" t="s">
        <v>24</v>
      </c>
      <c r="I596" s="1313">
        <v>314</v>
      </c>
      <c r="J596" s="1314" t="s">
        <v>1379</v>
      </c>
      <c r="K596" s="1313"/>
      <c r="L596" s="1327">
        <v>0.34645833333333331</v>
      </c>
      <c r="M596" s="1327">
        <v>0</v>
      </c>
      <c r="N596" s="1313" t="s">
        <v>21</v>
      </c>
      <c r="O596" s="1313">
        <v>0</v>
      </c>
      <c r="P596" s="1314">
        <v>0</v>
      </c>
      <c r="Q596" s="1313"/>
      <c r="R596" s="685"/>
      <c r="S596" s="12">
        <f t="shared" si="36"/>
        <v>1</v>
      </c>
      <c r="T596" s="12" t="str">
        <f t="shared" si="37"/>
        <v/>
      </c>
      <c r="U596" s="12" t="str">
        <f t="shared" si="38"/>
        <v/>
      </c>
      <c r="V596" s="12">
        <f t="shared" si="39"/>
        <v>1</v>
      </c>
    </row>
    <row r="597" spans="1:22" ht="23.25" customHeight="1" x14ac:dyDescent="0.25">
      <c r="A597" s="1315">
        <v>592</v>
      </c>
      <c r="B597" s="1315">
        <v>23542</v>
      </c>
      <c r="C597" s="1315">
        <v>23542</v>
      </c>
      <c r="D597" s="1315" t="s">
        <v>393</v>
      </c>
      <c r="E597" s="1315" t="s">
        <v>30</v>
      </c>
      <c r="F597" s="1315" t="s">
        <v>23</v>
      </c>
      <c r="G597" s="1315" t="s">
        <v>0</v>
      </c>
      <c r="H597" s="1315" t="s">
        <v>24</v>
      </c>
      <c r="I597" s="1315">
        <v>306</v>
      </c>
      <c r="J597" s="1316" t="s">
        <v>1379</v>
      </c>
      <c r="K597" s="1315"/>
      <c r="L597" s="1328">
        <v>0.35322916666666665</v>
      </c>
      <c r="M597" s="1328">
        <v>0</v>
      </c>
      <c r="N597" s="1315" t="s">
        <v>21</v>
      </c>
      <c r="O597" s="1315">
        <v>0</v>
      </c>
      <c r="P597" s="1316">
        <v>0</v>
      </c>
      <c r="Q597" s="1315"/>
      <c r="R597" s="686"/>
      <c r="S597" s="12">
        <f t="shared" si="36"/>
        <v>1</v>
      </c>
      <c r="T597" s="12" t="str">
        <f t="shared" si="37"/>
        <v/>
      </c>
      <c r="U597" s="12" t="str">
        <f t="shared" si="38"/>
        <v/>
      </c>
      <c r="V597" s="12">
        <f t="shared" si="39"/>
        <v>1</v>
      </c>
    </row>
    <row r="598" spans="1:22" ht="23.25" customHeight="1" x14ac:dyDescent="0.25">
      <c r="A598" s="1313">
        <v>593</v>
      </c>
      <c r="B598" s="1313">
        <v>23526</v>
      </c>
      <c r="C598" s="1313">
        <v>23526</v>
      </c>
      <c r="D598" s="1313" t="s">
        <v>450</v>
      </c>
      <c r="E598" s="1313" t="s">
        <v>22</v>
      </c>
      <c r="F598" s="1313" t="s">
        <v>23</v>
      </c>
      <c r="G598" s="1313" t="s">
        <v>0</v>
      </c>
      <c r="H598" s="1313" t="s">
        <v>24</v>
      </c>
      <c r="I598" s="1313">
        <v>303</v>
      </c>
      <c r="J598" s="1314" t="s">
        <v>1379</v>
      </c>
      <c r="K598" s="1313"/>
      <c r="L598" s="1327">
        <v>0.35454861111111113</v>
      </c>
      <c r="M598" s="1327">
        <v>0</v>
      </c>
      <c r="N598" s="1313" t="s">
        <v>21</v>
      </c>
      <c r="O598" s="1313">
        <v>0</v>
      </c>
      <c r="P598" s="1314">
        <v>0</v>
      </c>
      <c r="Q598" s="1313"/>
      <c r="R598" s="685"/>
      <c r="S598" s="12">
        <f t="shared" si="36"/>
        <v>1</v>
      </c>
      <c r="T598" s="12" t="str">
        <f t="shared" si="37"/>
        <v/>
      </c>
      <c r="U598" s="12" t="str">
        <f t="shared" si="38"/>
        <v/>
      </c>
      <c r="V598" s="12">
        <f t="shared" si="39"/>
        <v>1</v>
      </c>
    </row>
    <row r="599" spans="1:22" ht="23.25" customHeight="1" x14ac:dyDescent="0.25">
      <c r="A599" s="1315">
        <v>594</v>
      </c>
      <c r="B599" s="1315">
        <v>23530</v>
      </c>
      <c r="C599" s="1315">
        <v>23530</v>
      </c>
      <c r="D599" s="1315" t="s">
        <v>967</v>
      </c>
      <c r="E599" s="1315" t="s">
        <v>22</v>
      </c>
      <c r="F599" s="1315" t="s">
        <v>23</v>
      </c>
      <c r="G599" s="1315" t="s">
        <v>0</v>
      </c>
      <c r="H599" s="1315" t="s">
        <v>24</v>
      </c>
      <c r="I599" s="1315">
        <v>316</v>
      </c>
      <c r="J599" s="1316" t="s">
        <v>1379</v>
      </c>
      <c r="K599" s="1315"/>
      <c r="L599" s="1328">
        <v>0.35596064814814815</v>
      </c>
      <c r="M599" s="1328">
        <v>0</v>
      </c>
      <c r="N599" s="1315" t="s">
        <v>21</v>
      </c>
      <c r="O599" s="1315">
        <v>0</v>
      </c>
      <c r="P599" s="1316">
        <v>0</v>
      </c>
      <c r="Q599" s="1315"/>
      <c r="R599" s="686"/>
      <c r="S599" s="12">
        <f t="shared" si="36"/>
        <v>1</v>
      </c>
      <c r="T599" s="12" t="str">
        <f t="shared" si="37"/>
        <v/>
      </c>
      <c r="U599" s="12" t="str">
        <f t="shared" si="38"/>
        <v/>
      </c>
      <c r="V599" s="12">
        <f t="shared" si="39"/>
        <v>1</v>
      </c>
    </row>
    <row r="600" spans="1:22" ht="23.25" customHeight="1" x14ac:dyDescent="0.25">
      <c r="A600" s="1313">
        <v>595</v>
      </c>
      <c r="B600" s="1313">
        <v>23534</v>
      </c>
      <c r="C600" s="1313">
        <v>23534</v>
      </c>
      <c r="D600" s="1313" t="s">
        <v>451</v>
      </c>
      <c r="E600" s="1313" t="s">
        <v>233</v>
      </c>
      <c r="F600" s="1313" t="s">
        <v>23</v>
      </c>
      <c r="G600" s="1313" t="s">
        <v>0</v>
      </c>
      <c r="H600" s="1313" t="s">
        <v>58</v>
      </c>
      <c r="I600" s="1313"/>
      <c r="J600" s="1314" t="s">
        <v>1379</v>
      </c>
      <c r="K600" s="1313"/>
      <c r="L600" s="1327">
        <v>0.3428356481481481</v>
      </c>
      <c r="M600" s="1327">
        <v>0</v>
      </c>
      <c r="N600" s="1313" t="s">
        <v>21</v>
      </c>
      <c r="O600" s="1313">
        <v>0</v>
      </c>
      <c r="P600" s="1314">
        <v>0</v>
      </c>
      <c r="Q600" s="1313"/>
      <c r="R600" s="685"/>
      <c r="S600" s="12">
        <f t="shared" si="36"/>
        <v>1</v>
      </c>
      <c r="T600" s="12" t="str">
        <f t="shared" si="37"/>
        <v/>
      </c>
      <c r="U600" s="12" t="str">
        <f t="shared" si="38"/>
        <v/>
      </c>
      <c r="V600" s="12">
        <f t="shared" si="39"/>
        <v>1</v>
      </c>
    </row>
    <row r="601" spans="1:22" ht="23.25" customHeight="1" x14ac:dyDescent="0.25">
      <c r="A601" s="1315">
        <v>596</v>
      </c>
      <c r="B601" s="1315">
        <v>23547</v>
      </c>
      <c r="C601" s="1315">
        <v>23547</v>
      </c>
      <c r="D601" s="1315" t="s">
        <v>452</v>
      </c>
      <c r="E601" s="1315" t="s">
        <v>30</v>
      </c>
      <c r="F601" s="1315" t="s">
        <v>23</v>
      </c>
      <c r="G601" s="1315" t="s">
        <v>0</v>
      </c>
      <c r="H601" s="1315" t="s">
        <v>24</v>
      </c>
      <c r="I601" s="1315">
        <v>305</v>
      </c>
      <c r="J601" s="1316" t="s">
        <v>1379</v>
      </c>
      <c r="K601" s="1315"/>
      <c r="L601" s="1328">
        <v>0.35182870370370373</v>
      </c>
      <c r="M601" s="1328">
        <v>0</v>
      </c>
      <c r="N601" s="1315" t="s">
        <v>21</v>
      </c>
      <c r="O601" s="1315">
        <v>0</v>
      </c>
      <c r="P601" s="1316">
        <v>0</v>
      </c>
      <c r="Q601" s="1315"/>
      <c r="R601" s="686"/>
      <c r="S601" s="12">
        <f t="shared" si="36"/>
        <v>1</v>
      </c>
      <c r="T601" s="12" t="str">
        <f t="shared" si="37"/>
        <v/>
      </c>
      <c r="U601" s="12" t="str">
        <f t="shared" si="38"/>
        <v/>
      </c>
      <c r="V601" s="12">
        <f t="shared" si="39"/>
        <v>1</v>
      </c>
    </row>
    <row r="602" spans="1:22" ht="23.25" customHeight="1" x14ac:dyDescent="0.25">
      <c r="A602" s="1313">
        <v>597</v>
      </c>
      <c r="B602" s="1313">
        <v>23549</v>
      </c>
      <c r="C602" s="1313">
        <v>23549</v>
      </c>
      <c r="D602" s="1313" t="s">
        <v>453</v>
      </c>
      <c r="E602" s="1313" t="s">
        <v>93</v>
      </c>
      <c r="F602" s="1313" t="s">
        <v>50</v>
      </c>
      <c r="G602" s="1313" t="s">
        <v>0</v>
      </c>
      <c r="H602" s="1313" t="s">
        <v>24</v>
      </c>
      <c r="I602" s="1313">
        <v>315</v>
      </c>
      <c r="J602" s="1314" t="s">
        <v>1379</v>
      </c>
      <c r="K602" s="1313"/>
      <c r="L602" s="1327">
        <v>0.34994212962962962</v>
      </c>
      <c r="M602" s="1327">
        <v>0</v>
      </c>
      <c r="N602" s="1313" t="s">
        <v>21</v>
      </c>
      <c r="O602" s="1313">
        <v>0</v>
      </c>
      <c r="P602" s="1314">
        <v>0</v>
      </c>
      <c r="Q602" s="1313"/>
      <c r="R602" s="685"/>
      <c r="S602" s="12">
        <f t="shared" si="36"/>
        <v>1</v>
      </c>
      <c r="T602" s="12" t="str">
        <f t="shared" si="37"/>
        <v/>
      </c>
      <c r="U602" s="12" t="str">
        <f t="shared" si="38"/>
        <v/>
      </c>
      <c r="V602" s="12">
        <f t="shared" si="39"/>
        <v>1</v>
      </c>
    </row>
    <row r="603" spans="1:22" ht="23.25" customHeight="1" x14ac:dyDescent="0.25">
      <c r="A603" s="1315">
        <v>598</v>
      </c>
      <c r="B603" s="1315">
        <v>23550</v>
      </c>
      <c r="C603" s="1315">
        <v>23550</v>
      </c>
      <c r="D603" s="1315" t="s">
        <v>454</v>
      </c>
      <c r="E603" s="1315" t="s">
        <v>165</v>
      </c>
      <c r="F603" s="1315" t="s">
        <v>23</v>
      </c>
      <c r="G603" s="1315" t="s">
        <v>0</v>
      </c>
      <c r="H603" s="1315" t="s">
        <v>24</v>
      </c>
      <c r="I603" s="1315">
        <v>306</v>
      </c>
      <c r="J603" s="1316" t="s">
        <v>1379</v>
      </c>
      <c r="K603" s="1315"/>
      <c r="L603" s="1328">
        <v>0.35559027777777774</v>
      </c>
      <c r="M603" s="1328">
        <v>0</v>
      </c>
      <c r="N603" s="1315" t="s">
        <v>21</v>
      </c>
      <c r="O603" s="1315">
        <v>0</v>
      </c>
      <c r="P603" s="1316">
        <v>0</v>
      </c>
      <c r="Q603" s="1315"/>
      <c r="R603" s="686"/>
      <c r="S603" s="12">
        <f t="shared" si="36"/>
        <v>1</v>
      </c>
      <c r="T603" s="12" t="str">
        <f t="shared" si="37"/>
        <v/>
      </c>
      <c r="U603" s="12" t="str">
        <f t="shared" si="38"/>
        <v/>
      </c>
      <c r="V603" s="12">
        <f t="shared" si="39"/>
        <v>1</v>
      </c>
    </row>
    <row r="604" spans="1:22" ht="23.25" customHeight="1" x14ac:dyDescent="0.25">
      <c r="A604" s="1313">
        <v>599</v>
      </c>
      <c r="B604" s="1313">
        <v>23551</v>
      </c>
      <c r="C604" s="1313">
        <v>23551</v>
      </c>
      <c r="D604" s="1313" t="s">
        <v>968</v>
      </c>
      <c r="E604" s="1313" t="s">
        <v>30</v>
      </c>
      <c r="F604" s="1313" t="s">
        <v>23</v>
      </c>
      <c r="G604" s="1313" t="s">
        <v>0</v>
      </c>
      <c r="H604" s="1313" t="s">
        <v>24</v>
      </c>
      <c r="I604" s="1313">
        <v>307</v>
      </c>
      <c r="J604" s="1314" t="s">
        <v>1379</v>
      </c>
      <c r="K604" s="1313"/>
      <c r="L604" s="1327">
        <v>0.34702546296296299</v>
      </c>
      <c r="M604" s="1327">
        <v>0</v>
      </c>
      <c r="N604" s="1313" t="s">
        <v>21</v>
      </c>
      <c r="O604" s="1313">
        <v>0</v>
      </c>
      <c r="P604" s="1314">
        <v>0</v>
      </c>
      <c r="Q604" s="1313"/>
      <c r="R604" s="685"/>
      <c r="S604" s="12">
        <f t="shared" si="36"/>
        <v>1</v>
      </c>
      <c r="T604" s="12" t="str">
        <f t="shared" si="37"/>
        <v/>
      </c>
      <c r="U604" s="12" t="str">
        <f t="shared" si="38"/>
        <v/>
      </c>
      <c r="V604" s="12">
        <f t="shared" si="39"/>
        <v>1</v>
      </c>
    </row>
    <row r="605" spans="1:22" ht="23.25" customHeight="1" x14ac:dyDescent="0.25">
      <c r="A605" s="1315">
        <v>600</v>
      </c>
      <c r="B605" s="1315">
        <v>23544</v>
      </c>
      <c r="C605" s="1315">
        <v>23544</v>
      </c>
      <c r="D605" s="1315" t="s">
        <v>150</v>
      </c>
      <c r="E605" s="1315" t="s">
        <v>22</v>
      </c>
      <c r="F605" s="1315" t="s">
        <v>23</v>
      </c>
      <c r="G605" s="1315" t="s">
        <v>0</v>
      </c>
      <c r="H605" s="1315" t="s">
        <v>24</v>
      </c>
      <c r="I605" s="1315">
        <v>301</v>
      </c>
      <c r="J605" s="1316" t="s">
        <v>1379</v>
      </c>
      <c r="K605" s="1315"/>
      <c r="L605" s="1328">
        <v>0.34979166666666667</v>
      </c>
      <c r="M605" s="1328">
        <v>0</v>
      </c>
      <c r="N605" s="1315" t="s">
        <v>21</v>
      </c>
      <c r="O605" s="1315">
        <v>0</v>
      </c>
      <c r="P605" s="1316">
        <v>0</v>
      </c>
      <c r="Q605" s="1315"/>
      <c r="R605" s="686"/>
      <c r="S605" s="12">
        <f t="shared" si="36"/>
        <v>1</v>
      </c>
      <c r="T605" s="12" t="str">
        <f t="shared" si="37"/>
        <v/>
      </c>
      <c r="U605" s="12" t="str">
        <f t="shared" si="38"/>
        <v/>
      </c>
      <c r="V605" s="12">
        <f t="shared" si="39"/>
        <v>1</v>
      </c>
    </row>
    <row r="606" spans="1:22" ht="23.25" customHeight="1" x14ac:dyDescent="0.25">
      <c r="A606" s="1313">
        <v>601</v>
      </c>
      <c r="B606" s="1313">
        <v>23552</v>
      </c>
      <c r="C606" s="1313">
        <v>23552</v>
      </c>
      <c r="D606" s="1313" t="s">
        <v>182</v>
      </c>
      <c r="E606" s="1313" t="s">
        <v>22</v>
      </c>
      <c r="F606" s="1313" t="s">
        <v>23</v>
      </c>
      <c r="G606" s="1313" t="s">
        <v>0</v>
      </c>
      <c r="H606" s="1313" t="s">
        <v>24</v>
      </c>
      <c r="I606" s="1313">
        <v>301</v>
      </c>
      <c r="J606" s="1314" t="s">
        <v>1379</v>
      </c>
      <c r="K606" s="1313"/>
      <c r="L606" s="1327">
        <v>0.34908564814814813</v>
      </c>
      <c r="M606" s="1327">
        <v>0</v>
      </c>
      <c r="N606" s="1313" t="s">
        <v>21</v>
      </c>
      <c r="O606" s="1313">
        <v>0</v>
      </c>
      <c r="P606" s="1314">
        <v>0</v>
      </c>
      <c r="Q606" s="1313"/>
      <c r="R606" s="685"/>
      <c r="S606" s="12">
        <f t="shared" si="36"/>
        <v>1</v>
      </c>
      <c r="T606" s="12" t="str">
        <f t="shared" si="37"/>
        <v/>
      </c>
      <c r="U606" s="12" t="str">
        <f t="shared" si="38"/>
        <v/>
      </c>
      <c r="V606" s="12">
        <f t="shared" si="39"/>
        <v>1</v>
      </c>
    </row>
    <row r="607" spans="1:22" ht="23.25" customHeight="1" x14ac:dyDescent="0.25">
      <c r="A607" s="1315">
        <v>602</v>
      </c>
      <c r="B607" s="1315">
        <v>23575</v>
      </c>
      <c r="C607" s="1315">
        <v>23575</v>
      </c>
      <c r="D607" s="1315" t="s">
        <v>455</v>
      </c>
      <c r="E607" s="1315" t="s">
        <v>72</v>
      </c>
      <c r="F607" s="1315" t="s">
        <v>23</v>
      </c>
      <c r="G607" s="1315" t="s">
        <v>0</v>
      </c>
      <c r="H607" s="1315" t="s">
        <v>24</v>
      </c>
      <c r="I607" s="1315">
        <v>303</v>
      </c>
      <c r="J607" s="1316" t="s">
        <v>1379</v>
      </c>
      <c r="K607" s="1315"/>
      <c r="L607" s="1328">
        <v>0.34246527777777774</v>
      </c>
      <c r="M607" s="1328">
        <v>0</v>
      </c>
      <c r="N607" s="1315" t="s">
        <v>21</v>
      </c>
      <c r="O607" s="1315">
        <v>0</v>
      </c>
      <c r="P607" s="1316">
        <v>0</v>
      </c>
      <c r="Q607" s="1315"/>
      <c r="R607" s="686"/>
      <c r="S607" s="12">
        <f t="shared" si="36"/>
        <v>1</v>
      </c>
      <c r="T607" s="12" t="str">
        <f t="shared" si="37"/>
        <v/>
      </c>
      <c r="U607" s="12" t="str">
        <f t="shared" si="38"/>
        <v/>
      </c>
      <c r="V607" s="12">
        <f t="shared" si="39"/>
        <v>1</v>
      </c>
    </row>
    <row r="608" spans="1:22" ht="23.25" customHeight="1" x14ac:dyDescent="0.25">
      <c r="A608" s="1313">
        <v>603</v>
      </c>
      <c r="B608" s="1313">
        <v>23592</v>
      </c>
      <c r="C608" s="1313">
        <v>23592</v>
      </c>
      <c r="D608" s="1313" t="s">
        <v>456</v>
      </c>
      <c r="E608" s="1313" t="s">
        <v>244</v>
      </c>
      <c r="F608" s="1313" t="s">
        <v>50</v>
      </c>
      <c r="G608" s="1313" t="s">
        <v>0</v>
      </c>
      <c r="H608" s="1313" t="s">
        <v>24</v>
      </c>
      <c r="I608" s="1313">
        <v>301</v>
      </c>
      <c r="J608" s="1314" t="s">
        <v>1379</v>
      </c>
      <c r="K608" s="1313"/>
      <c r="L608" s="1327">
        <v>0.34756944444444443</v>
      </c>
      <c r="M608" s="1327">
        <v>0</v>
      </c>
      <c r="N608" s="1313" t="s">
        <v>21</v>
      </c>
      <c r="O608" s="1313">
        <v>0</v>
      </c>
      <c r="P608" s="1314">
        <v>0</v>
      </c>
      <c r="Q608" s="1313"/>
      <c r="R608" s="685"/>
      <c r="S608" s="12">
        <f t="shared" si="36"/>
        <v>1</v>
      </c>
      <c r="T608" s="12" t="str">
        <f t="shared" si="37"/>
        <v/>
      </c>
      <c r="U608" s="12" t="str">
        <f t="shared" si="38"/>
        <v/>
      </c>
      <c r="V608" s="12">
        <f t="shared" si="39"/>
        <v>1</v>
      </c>
    </row>
    <row r="609" spans="1:22" ht="23.25" customHeight="1" x14ac:dyDescent="0.25">
      <c r="A609" s="1315">
        <v>604</v>
      </c>
      <c r="B609" s="1315">
        <v>23593</v>
      </c>
      <c r="C609" s="1315">
        <v>23593</v>
      </c>
      <c r="D609" s="1315" t="s">
        <v>457</v>
      </c>
      <c r="E609" s="1315" t="s">
        <v>22</v>
      </c>
      <c r="F609" s="1315" t="s">
        <v>23</v>
      </c>
      <c r="G609" s="1315" t="s">
        <v>0</v>
      </c>
      <c r="H609" s="1315" t="s">
        <v>58</v>
      </c>
      <c r="I609" s="1315"/>
      <c r="J609" s="1316" t="s">
        <v>1379</v>
      </c>
      <c r="K609" s="1315"/>
      <c r="L609" s="1328">
        <v>0.35299768518518521</v>
      </c>
      <c r="M609" s="1328">
        <v>0</v>
      </c>
      <c r="N609" s="1315" t="s">
        <v>21</v>
      </c>
      <c r="O609" s="1315">
        <v>0</v>
      </c>
      <c r="P609" s="1316">
        <v>0</v>
      </c>
      <c r="Q609" s="1315"/>
      <c r="R609" s="686"/>
      <c r="S609" s="12">
        <f t="shared" si="36"/>
        <v>1</v>
      </c>
      <c r="T609" s="12" t="str">
        <f t="shared" si="37"/>
        <v/>
      </c>
      <c r="U609" s="12" t="str">
        <f t="shared" si="38"/>
        <v/>
      </c>
      <c r="V609" s="12">
        <f t="shared" si="39"/>
        <v>1</v>
      </c>
    </row>
    <row r="610" spans="1:22" ht="23.25" customHeight="1" x14ac:dyDescent="0.25">
      <c r="A610" s="1313">
        <v>605</v>
      </c>
      <c r="B610" s="1313">
        <v>23597</v>
      </c>
      <c r="C610" s="1313">
        <v>23597</v>
      </c>
      <c r="D610" s="1313" t="s">
        <v>458</v>
      </c>
      <c r="E610" s="1313" t="s">
        <v>22</v>
      </c>
      <c r="F610" s="1313" t="s">
        <v>23</v>
      </c>
      <c r="G610" s="1313" t="s">
        <v>0</v>
      </c>
      <c r="H610" s="1313" t="s">
        <v>24</v>
      </c>
      <c r="I610" s="1313">
        <v>305</v>
      </c>
      <c r="J610" s="1314" t="s">
        <v>1379</v>
      </c>
      <c r="K610" s="1313"/>
      <c r="L610" s="1327">
        <v>0.35625000000000001</v>
      </c>
      <c r="M610" s="1327">
        <v>0</v>
      </c>
      <c r="N610" s="1313" t="s">
        <v>21</v>
      </c>
      <c r="O610" s="1313">
        <v>0</v>
      </c>
      <c r="P610" s="1314">
        <v>0</v>
      </c>
      <c r="Q610" s="1313"/>
      <c r="R610" s="685"/>
      <c r="S610" s="12">
        <f t="shared" si="36"/>
        <v>1</v>
      </c>
      <c r="T610" s="12" t="str">
        <f t="shared" si="37"/>
        <v/>
      </c>
      <c r="U610" s="12" t="str">
        <f t="shared" si="38"/>
        <v/>
      </c>
      <c r="V610" s="12">
        <f t="shared" si="39"/>
        <v>1</v>
      </c>
    </row>
    <row r="611" spans="1:22" ht="23.25" customHeight="1" x14ac:dyDescent="0.25">
      <c r="A611" s="1315">
        <v>606</v>
      </c>
      <c r="B611" s="1315">
        <v>23629</v>
      </c>
      <c r="C611" s="1315">
        <v>23629</v>
      </c>
      <c r="D611" s="1315" t="s">
        <v>459</v>
      </c>
      <c r="E611" s="1315" t="s">
        <v>22</v>
      </c>
      <c r="F611" s="1315" t="s">
        <v>23</v>
      </c>
      <c r="G611" s="1315" t="s">
        <v>0</v>
      </c>
      <c r="H611" s="1315" t="s">
        <v>24</v>
      </c>
      <c r="I611" s="1315">
        <v>306</v>
      </c>
      <c r="J611" s="1316" t="s">
        <v>1379</v>
      </c>
      <c r="K611" s="1315"/>
      <c r="L611" s="1328">
        <v>0.35446759259259258</v>
      </c>
      <c r="M611" s="1328">
        <v>0</v>
      </c>
      <c r="N611" s="1315" t="s">
        <v>21</v>
      </c>
      <c r="O611" s="1315">
        <v>0</v>
      </c>
      <c r="P611" s="1316">
        <v>0</v>
      </c>
      <c r="Q611" s="1315"/>
      <c r="R611" s="686"/>
      <c r="S611" s="12">
        <f t="shared" si="36"/>
        <v>1</v>
      </c>
      <c r="T611" s="12" t="str">
        <f t="shared" si="37"/>
        <v/>
      </c>
      <c r="U611" s="12" t="str">
        <f t="shared" si="38"/>
        <v/>
      </c>
      <c r="V611" s="12">
        <f t="shared" si="39"/>
        <v>1</v>
      </c>
    </row>
    <row r="612" spans="1:22" ht="23.25" customHeight="1" x14ac:dyDescent="0.25">
      <c r="A612" s="1313">
        <v>607</v>
      </c>
      <c r="B612" s="1313">
        <v>23626</v>
      </c>
      <c r="C612" s="1313">
        <v>23626</v>
      </c>
      <c r="D612" s="1313" t="s">
        <v>460</v>
      </c>
      <c r="E612" s="1313" t="s">
        <v>163</v>
      </c>
      <c r="F612" s="1313" t="s">
        <v>23</v>
      </c>
      <c r="G612" s="1313" t="s">
        <v>0</v>
      </c>
      <c r="H612" s="1313" t="s">
        <v>53</v>
      </c>
      <c r="I612" s="1313"/>
      <c r="J612" s="1314" t="s">
        <v>1379</v>
      </c>
      <c r="K612" s="1313"/>
      <c r="L612" s="1327">
        <v>0.3507291666666667</v>
      </c>
      <c r="M612" s="1327">
        <v>0</v>
      </c>
      <c r="N612" s="1313" t="s">
        <v>21</v>
      </c>
      <c r="O612" s="1313">
        <v>0</v>
      </c>
      <c r="P612" s="1314">
        <v>0</v>
      </c>
      <c r="Q612" s="1313"/>
      <c r="R612" s="685"/>
      <c r="S612" s="12">
        <f t="shared" si="36"/>
        <v>1</v>
      </c>
      <c r="T612" s="12" t="str">
        <f t="shared" si="37"/>
        <v/>
      </c>
      <c r="U612" s="12" t="str">
        <f t="shared" si="38"/>
        <v/>
      </c>
      <c r="V612" s="12">
        <f t="shared" si="39"/>
        <v>1</v>
      </c>
    </row>
    <row r="613" spans="1:22" ht="23.25" customHeight="1" x14ac:dyDescent="0.25">
      <c r="A613" s="1315">
        <v>608</v>
      </c>
      <c r="B613" s="1315">
        <v>23627</v>
      </c>
      <c r="C613" s="1315">
        <v>23627</v>
      </c>
      <c r="D613" s="1315" t="s">
        <v>969</v>
      </c>
      <c r="E613" s="1315" t="s">
        <v>163</v>
      </c>
      <c r="F613" s="1315" t="s">
        <v>23</v>
      </c>
      <c r="G613" s="1315" t="s">
        <v>0</v>
      </c>
      <c r="H613" s="1315" t="s">
        <v>53</v>
      </c>
      <c r="I613" s="1315"/>
      <c r="J613" s="1316" t="s">
        <v>1379</v>
      </c>
      <c r="K613" s="1315"/>
      <c r="L613" s="1328">
        <v>0.34546296296296292</v>
      </c>
      <c r="M613" s="1328">
        <v>0</v>
      </c>
      <c r="N613" s="1315" t="s">
        <v>21</v>
      </c>
      <c r="O613" s="1315">
        <v>0</v>
      </c>
      <c r="P613" s="1316">
        <v>0</v>
      </c>
      <c r="Q613" s="1315"/>
      <c r="R613" s="686"/>
      <c r="S613" s="12">
        <f t="shared" si="36"/>
        <v>1</v>
      </c>
      <c r="T613" s="12" t="str">
        <f t="shared" si="37"/>
        <v/>
      </c>
      <c r="U613" s="12" t="str">
        <f t="shared" si="38"/>
        <v/>
      </c>
      <c r="V613" s="12">
        <f t="shared" si="39"/>
        <v>1</v>
      </c>
    </row>
    <row r="614" spans="1:22" ht="34.5" customHeight="1" x14ac:dyDescent="0.25">
      <c r="A614" s="1313">
        <v>609</v>
      </c>
      <c r="B614" s="1313">
        <v>23631</v>
      </c>
      <c r="C614" s="1313">
        <v>23631</v>
      </c>
      <c r="D614" s="1313" t="s">
        <v>461</v>
      </c>
      <c r="E614" s="1313" t="s">
        <v>22</v>
      </c>
      <c r="F614" s="1313" t="s">
        <v>23</v>
      </c>
      <c r="G614" s="1313" t="s">
        <v>0</v>
      </c>
      <c r="H614" s="1313" t="s">
        <v>24</v>
      </c>
      <c r="I614" s="1313">
        <v>301</v>
      </c>
      <c r="J614" s="1314" t="s">
        <v>1379</v>
      </c>
      <c r="K614" s="1313"/>
      <c r="L614" s="1327">
        <v>0.35631944444444441</v>
      </c>
      <c r="M614" s="1327">
        <v>0</v>
      </c>
      <c r="N614" s="1313" t="s">
        <v>21</v>
      </c>
      <c r="O614" s="1313">
        <v>0</v>
      </c>
      <c r="P614" s="1314">
        <v>0</v>
      </c>
      <c r="Q614" s="1313"/>
      <c r="R614" s="685"/>
      <c r="S614" s="12">
        <f t="shared" si="36"/>
        <v>1</v>
      </c>
      <c r="T614" s="12" t="str">
        <f t="shared" si="37"/>
        <v/>
      </c>
      <c r="U614" s="12" t="str">
        <f t="shared" si="38"/>
        <v/>
      </c>
      <c r="V614" s="12">
        <f t="shared" si="39"/>
        <v>1</v>
      </c>
    </row>
    <row r="615" spans="1:22" ht="23.25" customHeight="1" x14ac:dyDescent="0.25">
      <c r="A615" s="1315">
        <v>610</v>
      </c>
      <c r="B615" s="1315">
        <v>24014</v>
      </c>
      <c r="C615" s="1315">
        <v>24014</v>
      </c>
      <c r="D615" s="1315" t="s">
        <v>466</v>
      </c>
      <c r="E615" s="1315" t="s">
        <v>22</v>
      </c>
      <c r="F615" s="1315" t="s">
        <v>117</v>
      </c>
      <c r="G615" s="1315" t="s">
        <v>0</v>
      </c>
      <c r="H615" s="1315" t="s">
        <v>118</v>
      </c>
      <c r="I615" s="1315"/>
      <c r="J615" s="1316" t="s">
        <v>1379</v>
      </c>
      <c r="K615" s="1315"/>
      <c r="L615" s="1328">
        <v>0</v>
      </c>
      <c r="M615" s="1328">
        <v>0</v>
      </c>
      <c r="N615" s="1315" t="s">
        <v>25</v>
      </c>
      <c r="O615" s="1315">
        <v>0</v>
      </c>
      <c r="P615" s="1316">
        <v>0</v>
      </c>
      <c r="Q615" s="1315"/>
      <c r="R615" s="686"/>
      <c r="S615" s="12" t="str">
        <f t="shared" si="36"/>
        <v/>
      </c>
      <c r="T615" s="12">
        <f t="shared" si="37"/>
        <v>1</v>
      </c>
      <c r="U615" s="12" t="str">
        <f t="shared" si="38"/>
        <v/>
      </c>
      <c r="V615" s="12">
        <f t="shared" si="39"/>
        <v>1</v>
      </c>
    </row>
    <row r="616" spans="1:22" ht="23.25" customHeight="1" x14ac:dyDescent="0.25">
      <c r="A616" s="1313">
        <v>611</v>
      </c>
      <c r="B616" s="1313">
        <v>24231</v>
      </c>
      <c r="C616" s="1313">
        <v>24231</v>
      </c>
      <c r="D616" s="1313" t="s">
        <v>970</v>
      </c>
      <c r="E616" s="1313" t="s">
        <v>93</v>
      </c>
      <c r="F616" s="1313" t="s">
        <v>50</v>
      </c>
      <c r="G616" s="1313" t="s">
        <v>0</v>
      </c>
      <c r="H616" s="1313" t="s">
        <v>58</v>
      </c>
      <c r="I616" s="1313"/>
      <c r="J616" s="1314" t="s">
        <v>1379</v>
      </c>
      <c r="K616" s="1313"/>
      <c r="L616" s="1327">
        <v>0.35273148148148148</v>
      </c>
      <c r="M616" s="1327">
        <v>0</v>
      </c>
      <c r="N616" s="1313" t="s">
        <v>21</v>
      </c>
      <c r="O616" s="1313">
        <v>0</v>
      </c>
      <c r="P616" s="1314">
        <v>0</v>
      </c>
      <c r="Q616" s="1313"/>
      <c r="R616" s="685"/>
      <c r="S616" s="12">
        <f t="shared" si="36"/>
        <v>1</v>
      </c>
      <c r="T616" s="12" t="str">
        <f t="shared" si="37"/>
        <v/>
      </c>
      <c r="U616" s="12" t="str">
        <f t="shared" si="38"/>
        <v/>
      </c>
      <c r="V616" s="12">
        <f t="shared" si="39"/>
        <v>1</v>
      </c>
    </row>
    <row r="617" spans="1:22" ht="23.25" customHeight="1" x14ac:dyDescent="0.25">
      <c r="A617" s="1315">
        <v>612</v>
      </c>
      <c r="B617" s="1315">
        <v>24238</v>
      </c>
      <c r="C617" s="1315">
        <v>24238</v>
      </c>
      <c r="D617" s="1315" t="s">
        <v>190</v>
      </c>
      <c r="E617" s="1315" t="s">
        <v>244</v>
      </c>
      <c r="F617" s="1315" t="s">
        <v>50</v>
      </c>
      <c r="G617" s="1315" t="s">
        <v>0</v>
      </c>
      <c r="H617" s="1315" t="s">
        <v>58</v>
      </c>
      <c r="I617" s="1315"/>
      <c r="J617" s="1316" t="s">
        <v>1379</v>
      </c>
      <c r="K617" s="1315"/>
      <c r="L617" s="1328">
        <v>0.35949074074074078</v>
      </c>
      <c r="M617" s="1328">
        <v>0</v>
      </c>
      <c r="N617" s="1315" t="s">
        <v>260</v>
      </c>
      <c r="O617" s="1315">
        <v>7</v>
      </c>
      <c r="P617" s="1316">
        <v>0</v>
      </c>
      <c r="Q617" s="1315"/>
      <c r="R617" s="686"/>
      <c r="S617" s="12">
        <f t="shared" si="36"/>
        <v>1</v>
      </c>
      <c r="T617" s="12" t="str">
        <f t="shared" si="37"/>
        <v/>
      </c>
      <c r="U617" s="12" t="str">
        <f t="shared" si="38"/>
        <v/>
      </c>
      <c r="V617" s="12">
        <f t="shared" si="39"/>
        <v>1</v>
      </c>
    </row>
    <row r="618" spans="1:22" ht="23.25" customHeight="1" x14ac:dyDescent="0.25">
      <c r="A618" s="1313">
        <v>613</v>
      </c>
      <c r="B618" s="1313">
        <v>24270</v>
      </c>
      <c r="C618" s="1313">
        <v>24270</v>
      </c>
      <c r="D618" s="1313" t="s">
        <v>445</v>
      </c>
      <c r="E618" s="1313" t="s">
        <v>72</v>
      </c>
      <c r="F618" s="1313" t="s">
        <v>23</v>
      </c>
      <c r="G618" s="1313" t="s">
        <v>0</v>
      </c>
      <c r="H618" s="1313" t="s">
        <v>24</v>
      </c>
      <c r="I618" s="1313">
        <v>301</v>
      </c>
      <c r="J618" s="1314" t="s">
        <v>1379</v>
      </c>
      <c r="K618" s="1313"/>
      <c r="L618" s="1327">
        <v>0.34953703703703703</v>
      </c>
      <c r="M618" s="1327">
        <v>0</v>
      </c>
      <c r="N618" s="1313" t="s">
        <v>21</v>
      </c>
      <c r="O618" s="1313">
        <v>0</v>
      </c>
      <c r="P618" s="1314">
        <v>0</v>
      </c>
      <c r="Q618" s="1313"/>
      <c r="R618" s="685"/>
      <c r="S618" s="12">
        <f t="shared" si="36"/>
        <v>1</v>
      </c>
      <c r="T618" s="12" t="str">
        <f t="shared" si="37"/>
        <v/>
      </c>
      <c r="U618" s="12" t="str">
        <f t="shared" si="38"/>
        <v/>
      </c>
      <c r="V618" s="12">
        <f t="shared" si="39"/>
        <v>1</v>
      </c>
    </row>
    <row r="619" spans="1:22" ht="23.25" customHeight="1" x14ac:dyDescent="0.25">
      <c r="A619" s="1315">
        <v>614</v>
      </c>
      <c r="B619" s="1315">
        <v>24271</v>
      </c>
      <c r="C619" s="1315">
        <v>24271</v>
      </c>
      <c r="D619" s="1315" t="s">
        <v>971</v>
      </c>
      <c r="E619" s="1315" t="s">
        <v>22</v>
      </c>
      <c r="F619" s="1315" t="s">
        <v>23</v>
      </c>
      <c r="G619" s="1315" t="s">
        <v>0</v>
      </c>
      <c r="H619" s="1315" t="s">
        <v>24</v>
      </c>
      <c r="I619" s="1315">
        <v>302</v>
      </c>
      <c r="J619" s="1316" t="s">
        <v>1379</v>
      </c>
      <c r="K619" s="1315"/>
      <c r="L619" s="1328">
        <v>0.35230324074074071</v>
      </c>
      <c r="M619" s="1328">
        <v>0</v>
      </c>
      <c r="N619" s="1315" t="s">
        <v>21</v>
      </c>
      <c r="O619" s="1315">
        <v>0</v>
      </c>
      <c r="P619" s="1316">
        <v>0</v>
      </c>
      <c r="Q619" s="1315"/>
      <c r="R619" s="686"/>
      <c r="S619" s="12">
        <f t="shared" si="36"/>
        <v>1</v>
      </c>
      <c r="T619" s="12" t="str">
        <f t="shared" si="37"/>
        <v/>
      </c>
      <c r="U619" s="12" t="str">
        <f t="shared" si="38"/>
        <v/>
      </c>
      <c r="V619" s="12">
        <f t="shared" si="39"/>
        <v>1</v>
      </c>
    </row>
    <row r="620" spans="1:22" ht="23.25" customHeight="1" x14ac:dyDescent="0.25">
      <c r="A620" s="1313">
        <v>615</v>
      </c>
      <c r="B620" s="1313">
        <v>24276</v>
      </c>
      <c r="C620" s="1313">
        <v>24276</v>
      </c>
      <c r="D620" s="1313" t="s">
        <v>972</v>
      </c>
      <c r="E620" s="1313" t="s">
        <v>72</v>
      </c>
      <c r="F620" s="1313" t="s">
        <v>23</v>
      </c>
      <c r="G620" s="1313" t="s">
        <v>0</v>
      </c>
      <c r="H620" s="1313" t="s">
        <v>24</v>
      </c>
      <c r="I620" s="1313">
        <v>301</v>
      </c>
      <c r="J620" s="1314" t="s">
        <v>1379</v>
      </c>
      <c r="K620" s="1313"/>
      <c r="L620" s="1327">
        <v>0.35065972222222225</v>
      </c>
      <c r="M620" s="1327">
        <v>0</v>
      </c>
      <c r="N620" s="1313" t="s">
        <v>21</v>
      </c>
      <c r="O620" s="1313">
        <v>0</v>
      </c>
      <c r="P620" s="1314">
        <v>0</v>
      </c>
      <c r="Q620" s="1313"/>
      <c r="R620" s="685"/>
      <c r="S620" s="12">
        <f t="shared" si="36"/>
        <v>1</v>
      </c>
      <c r="T620" s="12" t="str">
        <f t="shared" si="37"/>
        <v/>
      </c>
      <c r="U620" s="12" t="str">
        <f t="shared" si="38"/>
        <v/>
      </c>
      <c r="V620" s="12">
        <f t="shared" si="39"/>
        <v>1</v>
      </c>
    </row>
    <row r="621" spans="1:22" ht="23.25" customHeight="1" x14ac:dyDescent="0.25">
      <c r="A621" s="1315">
        <v>616</v>
      </c>
      <c r="B621" s="1315">
        <v>24292</v>
      </c>
      <c r="C621" s="1315">
        <v>24292</v>
      </c>
      <c r="D621" s="1315" t="s">
        <v>467</v>
      </c>
      <c r="E621" s="1315" t="s">
        <v>72</v>
      </c>
      <c r="F621" s="1315" t="s">
        <v>23</v>
      </c>
      <c r="G621" s="1315" t="s">
        <v>0</v>
      </c>
      <c r="H621" s="1315" t="s">
        <v>24</v>
      </c>
      <c r="I621" s="1315">
        <v>315</v>
      </c>
      <c r="J621" s="1316" t="s">
        <v>1379</v>
      </c>
      <c r="K621" s="1315"/>
      <c r="L621" s="1328">
        <v>0.3510416666666667</v>
      </c>
      <c r="M621" s="1328">
        <v>0</v>
      </c>
      <c r="N621" s="1315" t="s">
        <v>21</v>
      </c>
      <c r="O621" s="1315">
        <v>0</v>
      </c>
      <c r="P621" s="1316">
        <v>0</v>
      </c>
      <c r="Q621" s="1315"/>
      <c r="R621" s="686"/>
      <c r="S621" s="12">
        <f t="shared" si="36"/>
        <v>1</v>
      </c>
      <c r="T621" s="12" t="str">
        <f t="shared" si="37"/>
        <v/>
      </c>
      <c r="U621" s="12" t="str">
        <f t="shared" si="38"/>
        <v/>
      </c>
      <c r="V621" s="12">
        <f t="shared" si="39"/>
        <v>1</v>
      </c>
    </row>
    <row r="622" spans="1:22" ht="23.25" customHeight="1" x14ac:dyDescent="0.25">
      <c r="A622" s="1313">
        <v>617</v>
      </c>
      <c r="B622" s="1313">
        <v>24293</v>
      </c>
      <c r="C622" s="1313">
        <v>24293</v>
      </c>
      <c r="D622" s="1313" t="s">
        <v>468</v>
      </c>
      <c r="E622" s="1313" t="s">
        <v>73</v>
      </c>
      <c r="F622" s="1313" t="s">
        <v>23</v>
      </c>
      <c r="G622" s="1313" t="s">
        <v>0</v>
      </c>
      <c r="H622" s="1313" t="s">
        <v>24</v>
      </c>
      <c r="I622" s="1313">
        <v>303</v>
      </c>
      <c r="J622" s="1314" t="s">
        <v>1379</v>
      </c>
      <c r="K622" s="1313"/>
      <c r="L622" s="1327">
        <v>0.34680555555555559</v>
      </c>
      <c r="M622" s="1327">
        <v>0</v>
      </c>
      <c r="N622" s="1313" t="s">
        <v>21</v>
      </c>
      <c r="O622" s="1313">
        <v>0</v>
      </c>
      <c r="P622" s="1314">
        <v>0</v>
      </c>
      <c r="Q622" s="1313"/>
      <c r="R622" s="685"/>
      <c r="S622" s="12">
        <f t="shared" si="36"/>
        <v>1</v>
      </c>
      <c r="T622" s="12" t="str">
        <f t="shared" si="37"/>
        <v/>
      </c>
      <c r="U622" s="12" t="str">
        <f t="shared" si="38"/>
        <v/>
      </c>
      <c r="V622" s="12">
        <f t="shared" si="39"/>
        <v>1</v>
      </c>
    </row>
    <row r="623" spans="1:22" ht="23.25" customHeight="1" x14ac:dyDescent="0.25">
      <c r="A623" s="1315">
        <v>618</v>
      </c>
      <c r="B623" s="1315">
        <v>24309</v>
      </c>
      <c r="C623" s="1315">
        <v>24309</v>
      </c>
      <c r="D623" s="1315" t="s">
        <v>222</v>
      </c>
      <c r="E623" s="1315" t="s">
        <v>22</v>
      </c>
      <c r="F623" s="1315" t="s">
        <v>23</v>
      </c>
      <c r="G623" s="1315" t="s">
        <v>0</v>
      </c>
      <c r="H623" s="1315" t="s">
        <v>24</v>
      </c>
      <c r="I623" s="1315">
        <v>302</v>
      </c>
      <c r="J623" s="1316" t="s">
        <v>1379</v>
      </c>
      <c r="K623" s="1315"/>
      <c r="L623" s="1328">
        <v>0.35562500000000002</v>
      </c>
      <c r="M623" s="1328">
        <v>0</v>
      </c>
      <c r="N623" s="1315" t="s">
        <v>21</v>
      </c>
      <c r="O623" s="1315">
        <v>0</v>
      </c>
      <c r="P623" s="1316">
        <v>0</v>
      </c>
      <c r="Q623" s="1315"/>
      <c r="R623" s="686"/>
      <c r="S623" s="12">
        <f t="shared" si="36"/>
        <v>1</v>
      </c>
      <c r="T623" s="12" t="str">
        <f t="shared" si="37"/>
        <v/>
      </c>
      <c r="U623" s="12" t="str">
        <f t="shared" si="38"/>
        <v/>
      </c>
      <c r="V623" s="12">
        <f t="shared" si="39"/>
        <v>1</v>
      </c>
    </row>
    <row r="624" spans="1:22" ht="23.25" customHeight="1" x14ac:dyDescent="0.25">
      <c r="A624" s="1313">
        <v>619</v>
      </c>
      <c r="B624" s="1313">
        <v>24315</v>
      </c>
      <c r="C624" s="1313">
        <v>24315</v>
      </c>
      <c r="D624" s="1313" t="s">
        <v>472</v>
      </c>
      <c r="E624" s="1313" t="s">
        <v>22</v>
      </c>
      <c r="F624" s="1313" t="s">
        <v>23</v>
      </c>
      <c r="G624" s="1313" t="s">
        <v>0</v>
      </c>
      <c r="H624" s="1313" t="s">
        <v>24</v>
      </c>
      <c r="I624" s="1313">
        <v>305</v>
      </c>
      <c r="J624" s="1314" t="s">
        <v>1379</v>
      </c>
      <c r="K624" s="1313"/>
      <c r="L624" s="1327">
        <v>0.36185185185185187</v>
      </c>
      <c r="M624" s="1327">
        <v>0</v>
      </c>
      <c r="N624" s="1313" t="s">
        <v>260</v>
      </c>
      <c r="O624" s="1313">
        <v>11</v>
      </c>
      <c r="P624" s="1314">
        <v>0</v>
      </c>
      <c r="Q624" s="1313"/>
      <c r="R624" s="685"/>
      <c r="S624" s="12">
        <f t="shared" si="36"/>
        <v>1</v>
      </c>
      <c r="T624" s="12" t="str">
        <f t="shared" si="37"/>
        <v/>
      </c>
      <c r="U624" s="12" t="str">
        <f t="shared" si="38"/>
        <v/>
      </c>
      <c r="V624" s="12">
        <f t="shared" si="39"/>
        <v>1</v>
      </c>
    </row>
    <row r="625" spans="1:22" ht="23.25" customHeight="1" x14ac:dyDescent="0.25">
      <c r="A625" s="1315">
        <v>620</v>
      </c>
      <c r="B625" s="1315">
        <v>24316</v>
      </c>
      <c r="C625" s="1315">
        <v>24316</v>
      </c>
      <c r="D625" s="1315" t="s">
        <v>473</v>
      </c>
      <c r="E625" s="1315" t="s">
        <v>22</v>
      </c>
      <c r="F625" s="1315" t="s">
        <v>23</v>
      </c>
      <c r="G625" s="1315" t="s">
        <v>0</v>
      </c>
      <c r="H625" s="1315" t="s">
        <v>24</v>
      </c>
      <c r="I625" s="1315">
        <v>307</v>
      </c>
      <c r="J625" s="1316" t="s">
        <v>1379</v>
      </c>
      <c r="K625" s="1315"/>
      <c r="L625" s="1328">
        <v>0.35381944444444446</v>
      </c>
      <c r="M625" s="1328">
        <v>0</v>
      </c>
      <c r="N625" s="1315" t="s">
        <v>21</v>
      </c>
      <c r="O625" s="1315">
        <v>0</v>
      </c>
      <c r="P625" s="1316">
        <v>0</v>
      </c>
      <c r="Q625" s="1315"/>
      <c r="R625" s="686"/>
      <c r="S625" s="12">
        <f t="shared" si="36"/>
        <v>1</v>
      </c>
      <c r="T625" s="12" t="str">
        <f t="shared" si="37"/>
        <v/>
      </c>
      <c r="U625" s="12" t="str">
        <f t="shared" si="38"/>
        <v/>
      </c>
      <c r="V625" s="12">
        <f t="shared" si="39"/>
        <v>1</v>
      </c>
    </row>
    <row r="626" spans="1:22" ht="23.25" customHeight="1" x14ac:dyDescent="0.25">
      <c r="A626" s="1313">
        <v>621</v>
      </c>
      <c r="B626" s="1313">
        <v>24317</v>
      </c>
      <c r="C626" s="1313">
        <v>24317</v>
      </c>
      <c r="D626" s="1313" t="s">
        <v>474</v>
      </c>
      <c r="E626" s="1313" t="s">
        <v>22</v>
      </c>
      <c r="F626" s="1313" t="s">
        <v>23</v>
      </c>
      <c r="G626" s="1313" t="s">
        <v>0</v>
      </c>
      <c r="H626" s="1313" t="s">
        <v>24</v>
      </c>
      <c r="I626" s="1313">
        <v>305</v>
      </c>
      <c r="J626" s="1314" t="s">
        <v>1379</v>
      </c>
      <c r="K626" s="1313"/>
      <c r="L626" s="1327">
        <v>0.3520833333333333</v>
      </c>
      <c r="M626" s="1327">
        <v>0</v>
      </c>
      <c r="N626" s="1313" t="s">
        <v>21</v>
      </c>
      <c r="O626" s="1313">
        <v>0</v>
      </c>
      <c r="P626" s="1314">
        <v>0</v>
      </c>
      <c r="Q626" s="1313"/>
      <c r="R626" s="685"/>
      <c r="S626" s="12">
        <f t="shared" si="36"/>
        <v>1</v>
      </c>
      <c r="T626" s="12" t="str">
        <f t="shared" si="37"/>
        <v/>
      </c>
      <c r="U626" s="12" t="str">
        <f t="shared" si="38"/>
        <v/>
      </c>
      <c r="V626" s="12">
        <f t="shared" si="39"/>
        <v>1</v>
      </c>
    </row>
    <row r="627" spans="1:22" ht="23.25" customHeight="1" x14ac:dyDescent="0.25">
      <c r="A627" s="1315">
        <v>622</v>
      </c>
      <c r="B627" s="1315">
        <v>24319</v>
      </c>
      <c r="C627" s="1315">
        <v>24319</v>
      </c>
      <c r="D627" s="1315" t="s">
        <v>182</v>
      </c>
      <c r="E627" s="1315" t="s">
        <v>22</v>
      </c>
      <c r="F627" s="1315" t="s">
        <v>23</v>
      </c>
      <c r="G627" s="1315" t="s">
        <v>0</v>
      </c>
      <c r="H627" s="1315" t="s">
        <v>24</v>
      </c>
      <c r="I627" s="1315">
        <v>316</v>
      </c>
      <c r="J627" s="1316" t="s">
        <v>1379</v>
      </c>
      <c r="K627" s="1315"/>
      <c r="L627" s="1328">
        <v>0.34886574074074073</v>
      </c>
      <c r="M627" s="1328">
        <v>0</v>
      </c>
      <c r="N627" s="1315" t="s">
        <v>21</v>
      </c>
      <c r="O627" s="1315">
        <v>0</v>
      </c>
      <c r="P627" s="1316">
        <v>0</v>
      </c>
      <c r="Q627" s="1315"/>
      <c r="R627" s="686"/>
      <c r="S627" s="12">
        <f t="shared" si="36"/>
        <v>1</v>
      </c>
      <c r="T627" s="12" t="str">
        <f t="shared" si="37"/>
        <v/>
      </c>
      <c r="U627" s="12" t="str">
        <f t="shared" si="38"/>
        <v/>
      </c>
      <c r="V627" s="12">
        <f t="shared" si="39"/>
        <v>1</v>
      </c>
    </row>
    <row r="628" spans="1:22" ht="23.25" customHeight="1" x14ac:dyDescent="0.25">
      <c r="A628" s="1313">
        <v>623</v>
      </c>
      <c r="B628" s="1313">
        <v>24325</v>
      </c>
      <c r="C628" s="1313">
        <v>24325</v>
      </c>
      <c r="D628" s="1313" t="s">
        <v>475</v>
      </c>
      <c r="E628" s="1313" t="s">
        <v>22</v>
      </c>
      <c r="F628" s="1313" t="s">
        <v>23</v>
      </c>
      <c r="G628" s="1313" t="s">
        <v>0</v>
      </c>
      <c r="H628" s="1313" t="s">
        <v>24</v>
      </c>
      <c r="I628" s="1313">
        <v>311</v>
      </c>
      <c r="J628" s="1314" t="s">
        <v>1379</v>
      </c>
      <c r="K628" s="1313"/>
      <c r="L628" s="1327">
        <v>0.354525462962963</v>
      </c>
      <c r="M628" s="1327">
        <v>0</v>
      </c>
      <c r="N628" s="1313" t="s">
        <v>21</v>
      </c>
      <c r="O628" s="1313">
        <v>0</v>
      </c>
      <c r="P628" s="1314">
        <v>0</v>
      </c>
      <c r="Q628" s="1313"/>
      <c r="R628" s="685"/>
      <c r="S628" s="12">
        <f t="shared" si="36"/>
        <v>1</v>
      </c>
      <c r="T628" s="12" t="str">
        <f t="shared" si="37"/>
        <v/>
      </c>
      <c r="U628" s="12" t="str">
        <f t="shared" si="38"/>
        <v/>
      </c>
      <c r="V628" s="12">
        <f t="shared" si="39"/>
        <v>1</v>
      </c>
    </row>
    <row r="629" spans="1:22" ht="23.25" customHeight="1" x14ac:dyDescent="0.25">
      <c r="A629" s="1315">
        <v>624</v>
      </c>
      <c r="B629" s="1315">
        <v>24328</v>
      </c>
      <c r="C629" s="1315">
        <v>24328</v>
      </c>
      <c r="D629" s="1315" t="s">
        <v>221</v>
      </c>
      <c r="E629" s="1315" t="s">
        <v>22</v>
      </c>
      <c r="F629" s="1315" t="s">
        <v>23</v>
      </c>
      <c r="G629" s="1315" t="s">
        <v>0</v>
      </c>
      <c r="H629" s="1315" t="s">
        <v>24</v>
      </c>
      <c r="I629" s="1315">
        <v>301</v>
      </c>
      <c r="J629" s="1316" t="s">
        <v>1379</v>
      </c>
      <c r="K629" s="1315"/>
      <c r="L629" s="1328">
        <v>0.34953703703703703</v>
      </c>
      <c r="M629" s="1328">
        <v>0</v>
      </c>
      <c r="N629" s="1315" t="s">
        <v>21</v>
      </c>
      <c r="O629" s="1315">
        <v>0</v>
      </c>
      <c r="P629" s="1316">
        <v>0</v>
      </c>
      <c r="Q629" s="1315"/>
      <c r="R629" s="686"/>
      <c r="S629" s="12">
        <f t="shared" si="36"/>
        <v>1</v>
      </c>
      <c r="T629" s="12" t="str">
        <f t="shared" si="37"/>
        <v/>
      </c>
      <c r="U629" s="12" t="str">
        <f t="shared" si="38"/>
        <v/>
      </c>
      <c r="V629" s="12">
        <f t="shared" si="39"/>
        <v>1</v>
      </c>
    </row>
    <row r="630" spans="1:22" ht="23.25" customHeight="1" x14ac:dyDescent="0.25">
      <c r="A630" s="1313">
        <v>625</v>
      </c>
      <c r="B630" s="1313">
        <v>24331</v>
      </c>
      <c r="C630" s="1313">
        <v>24331</v>
      </c>
      <c r="D630" s="1313" t="s">
        <v>476</v>
      </c>
      <c r="E630" s="1313" t="s">
        <v>72</v>
      </c>
      <c r="F630" s="1313" t="s">
        <v>23</v>
      </c>
      <c r="G630" s="1313" t="s">
        <v>0</v>
      </c>
      <c r="H630" s="1313" t="s">
        <v>24</v>
      </c>
      <c r="I630" s="1313">
        <v>304</v>
      </c>
      <c r="J630" s="1314" t="s">
        <v>1379</v>
      </c>
      <c r="K630" s="1313"/>
      <c r="L630" s="1327">
        <v>0.35024305555555557</v>
      </c>
      <c r="M630" s="1327">
        <v>0</v>
      </c>
      <c r="N630" s="1313" t="s">
        <v>21</v>
      </c>
      <c r="O630" s="1313">
        <v>0</v>
      </c>
      <c r="P630" s="1314">
        <v>0</v>
      </c>
      <c r="Q630" s="1313"/>
      <c r="R630" s="685"/>
      <c r="S630" s="12">
        <f t="shared" si="36"/>
        <v>1</v>
      </c>
      <c r="T630" s="12" t="str">
        <f t="shared" si="37"/>
        <v/>
      </c>
      <c r="U630" s="12" t="str">
        <f t="shared" si="38"/>
        <v/>
      </c>
      <c r="V630" s="12">
        <f t="shared" si="39"/>
        <v>1</v>
      </c>
    </row>
    <row r="631" spans="1:22" ht="23.25" customHeight="1" x14ac:dyDescent="0.25">
      <c r="A631" s="1315">
        <v>626</v>
      </c>
      <c r="B631" s="1315">
        <v>24334</v>
      </c>
      <c r="C631" s="1315">
        <v>24334</v>
      </c>
      <c r="D631" s="1315" t="s">
        <v>115</v>
      </c>
      <c r="E631" s="1315" t="s">
        <v>73</v>
      </c>
      <c r="F631" s="1315" t="s">
        <v>23</v>
      </c>
      <c r="G631" s="1315" t="s">
        <v>0</v>
      </c>
      <c r="H631" s="1315" t="s">
        <v>24</v>
      </c>
      <c r="I631" s="1315">
        <v>309</v>
      </c>
      <c r="J631" s="1316" t="s">
        <v>1379</v>
      </c>
      <c r="K631" s="1315"/>
      <c r="L631" s="1328">
        <v>0.35166666666666663</v>
      </c>
      <c r="M631" s="1328">
        <v>0</v>
      </c>
      <c r="N631" s="1315" t="s">
        <v>21</v>
      </c>
      <c r="O631" s="1315">
        <v>0</v>
      </c>
      <c r="P631" s="1316">
        <v>0</v>
      </c>
      <c r="Q631" s="1315"/>
      <c r="R631" s="686"/>
      <c r="S631" s="12">
        <f t="shared" si="36"/>
        <v>1</v>
      </c>
      <c r="T631" s="12" t="str">
        <f t="shared" si="37"/>
        <v/>
      </c>
      <c r="U631" s="12" t="str">
        <f t="shared" si="38"/>
        <v/>
      </c>
      <c r="V631" s="12">
        <f t="shared" si="39"/>
        <v>1</v>
      </c>
    </row>
    <row r="632" spans="1:22" ht="23.25" customHeight="1" x14ac:dyDescent="0.25">
      <c r="A632" s="1313">
        <v>627</v>
      </c>
      <c r="B632" s="1313">
        <v>24335</v>
      </c>
      <c r="C632" s="1313">
        <v>24335</v>
      </c>
      <c r="D632" s="1313" t="s">
        <v>329</v>
      </c>
      <c r="E632" s="1313" t="s">
        <v>22</v>
      </c>
      <c r="F632" s="1313" t="s">
        <v>23</v>
      </c>
      <c r="G632" s="1313" t="s">
        <v>0</v>
      </c>
      <c r="H632" s="1313" t="s">
        <v>24</v>
      </c>
      <c r="I632" s="1313">
        <v>303</v>
      </c>
      <c r="J632" s="1314" t="s">
        <v>1379</v>
      </c>
      <c r="K632" s="1313"/>
      <c r="L632" s="1327">
        <v>0.35009259259259262</v>
      </c>
      <c r="M632" s="1327">
        <v>0</v>
      </c>
      <c r="N632" s="1313" t="s">
        <v>21</v>
      </c>
      <c r="O632" s="1313">
        <v>0</v>
      </c>
      <c r="P632" s="1314">
        <v>0</v>
      </c>
      <c r="Q632" s="1313"/>
      <c r="R632" s="685"/>
      <c r="S632" s="12">
        <f t="shared" si="36"/>
        <v>1</v>
      </c>
      <c r="T632" s="12" t="str">
        <f t="shared" si="37"/>
        <v/>
      </c>
      <c r="U632" s="12" t="str">
        <f t="shared" si="38"/>
        <v/>
      </c>
      <c r="V632" s="12">
        <f t="shared" si="39"/>
        <v>1</v>
      </c>
    </row>
    <row r="633" spans="1:22" ht="23.25" customHeight="1" x14ac:dyDescent="0.25">
      <c r="A633" s="1315">
        <v>628</v>
      </c>
      <c r="B633" s="1315">
        <v>24336</v>
      </c>
      <c r="C633" s="1315">
        <v>24336</v>
      </c>
      <c r="D633" s="1315" t="s">
        <v>477</v>
      </c>
      <c r="E633" s="1315" t="s">
        <v>22</v>
      </c>
      <c r="F633" s="1315" t="s">
        <v>23</v>
      </c>
      <c r="G633" s="1315" t="s">
        <v>0</v>
      </c>
      <c r="H633" s="1315" t="s">
        <v>24</v>
      </c>
      <c r="I633" s="1315">
        <v>311</v>
      </c>
      <c r="J633" s="1316" t="s">
        <v>1379</v>
      </c>
      <c r="K633" s="1315"/>
      <c r="L633" s="1328">
        <v>0.35364583333333338</v>
      </c>
      <c r="M633" s="1328">
        <v>0</v>
      </c>
      <c r="N633" s="1315" t="s">
        <v>21</v>
      </c>
      <c r="O633" s="1315">
        <v>0</v>
      </c>
      <c r="P633" s="1316">
        <v>0</v>
      </c>
      <c r="Q633" s="1315"/>
      <c r="R633" s="686"/>
      <c r="S633" s="12">
        <f t="shared" si="36"/>
        <v>1</v>
      </c>
      <c r="T633" s="12" t="str">
        <f t="shared" si="37"/>
        <v/>
      </c>
      <c r="U633" s="12" t="str">
        <f t="shared" si="38"/>
        <v/>
      </c>
      <c r="V633" s="12">
        <f t="shared" si="39"/>
        <v>1</v>
      </c>
    </row>
    <row r="634" spans="1:22" ht="23.25" customHeight="1" x14ac:dyDescent="0.25">
      <c r="A634" s="1313">
        <v>629</v>
      </c>
      <c r="B634" s="1313">
        <v>24337</v>
      </c>
      <c r="C634" s="1313">
        <v>24337</v>
      </c>
      <c r="D634" s="1313" t="s">
        <v>478</v>
      </c>
      <c r="E634" s="1313" t="s">
        <v>250</v>
      </c>
      <c r="F634" s="1313" t="s">
        <v>23</v>
      </c>
      <c r="G634" s="1313" t="s">
        <v>0</v>
      </c>
      <c r="H634" s="1313" t="s">
        <v>58</v>
      </c>
      <c r="I634" s="1313"/>
      <c r="J634" s="1314" t="s">
        <v>1379</v>
      </c>
      <c r="K634" s="1313"/>
      <c r="L634" s="1327">
        <v>0.36103009259259261</v>
      </c>
      <c r="M634" s="1327">
        <v>0</v>
      </c>
      <c r="N634" s="1313" t="s">
        <v>260</v>
      </c>
      <c r="O634" s="1313">
        <v>9</v>
      </c>
      <c r="P634" s="1314">
        <v>0</v>
      </c>
      <c r="Q634" s="1313"/>
      <c r="R634" s="685"/>
      <c r="S634" s="12">
        <f t="shared" si="36"/>
        <v>1</v>
      </c>
      <c r="T634" s="12" t="str">
        <f t="shared" si="37"/>
        <v/>
      </c>
      <c r="U634" s="12" t="str">
        <f t="shared" si="38"/>
        <v/>
      </c>
      <c r="V634" s="12">
        <f t="shared" si="39"/>
        <v>1</v>
      </c>
    </row>
    <row r="635" spans="1:22" ht="23.25" customHeight="1" x14ac:dyDescent="0.25">
      <c r="A635" s="1315">
        <v>630</v>
      </c>
      <c r="B635" s="1315">
        <v>24339</v>
      </c>
      <c r="C635" s="1315">
        <v>24339</v>
      </c>
      <c r="D635" s="1315" t="s">
        <v>228</v>
      </c>
      <c r="E635" s="1315" t="s">
        <v>22</v>
      </c>
      <c r="F635" s="1315" t="s">
        <v>23</v>
      </c>
      <c r="G635" s="1315" t="s">
        <v>0</v>
      </c>
      <c r="H635" s="1315" t="s">
        <v>24</v>
      </c>
      <c r="I635" s="1315">
        <v>305</v>
      </c>
      <c r="J635" s="1316" t="s">
        <v>1379</v>
      </c>
      <c r="K635" s="1315"/>
      <c r="L635" s="1328">
        <v>0.36050925925925931</v>
      </c>
      <c r="M635" s="1328">
        <v>0</v>
      </c>
      <c r="N635" s="1315" t="s">
        <v>260</v>
      </c>
      <c r="O635" s="1315">
        <v>9</v>
      </c>
      <c r="P635" s="1316">
        <v>0</v>
      </c>
      <c r="Q635" s="1315"/>
      <c r="R635" s="686"/>
      <c r="S635" s="12">
        <f t="shared" si="36"/>
        <v>1</v>
      </c>
      <c r="T635" s="12" t="str">
        <f t="shared" si="37"/>
        <v/>
      </c>
      <c r="U635" s="12" t="str">
        <f t="shared" si="38"/>
        <v/>
      </c>
      <c r="V635" s="12">
        <f t="shared" si="39"/>
        <v>1</v>
      </c>
    </row>
    <row r="636" spans="1:22" ht="23.25" customHeight="1" x14ac:dyDescent="0.25">
      <c r="A636" s="1313">
        <v>631</v>
      </c>
      <c r="B636" s="1313">
        <v>24342</v>
      </c>
      <c r="C636" s="1313">
        <v>24342</v>
      </c>
      <c r="D636" s="1313" t="s">
        <v>479</v>
      </c>
      <c r="E636" s="1313" t="s">
        <v>22</v>
      </c>
      <c r="F636" s="1313" t="s">
        <v>23</v>
      </c>
      <c r="G636" s="1313" t="s">
        <v>0</v>
      </c>
      <c r="H636" s="1313" t="s">
        <v>24</v>
      </c>
      <c r="I636" s="1313">
        <v>312</v>
      </c>
      <c r="J636" s="1314" t="s">
        <v>1379</v>
      </c>
      <c r="K636" s="1313"/>
      <c r="L636" s="1327">
        <v>0.35123842592592597</v>
      </c>
      <c r="M636" s="1327">
        <v>0</v>
      </c>
      <c r="N636" s="1313" t="s">
        <v>21</v>
      </c>
      <c r="O636" s="1313">
        <v>0</v>
      </c>
      <c r="P636" s="1314">
        <v>0</v>
      </c>
      <c r="Q636" s="1313"/>
      <c r="R636" s="685"/>
      <c r="S636" s="12">
        <f t="shared" si="36"/>
        <v>1</v>
      </c>
      <c r="T636" s="12" t="str">
        <f t="shared" si="37"/>
        <v/>
      </c>
      <c r="U636" s="12" t="str">
        <f t="shared" si="38"/>
        <v/>
      </c>
      <c r="V636" s="12">
        <f t="shared" si="39"/>
        <v>1</v>
      </c>
    </row>
    <row r="637" spans="1:22" ht="23.25" customHeight="1" x14ac:dyDescent="0.25">
      <c r="A637" s="1315">
        <v>632</v>
      </c>
      <c r="B637" s="1315">
        <v>24344</v>
      </c>
      <c r="C637" s="1315">
        <v>24344</v>
      </c>
      <c r="D637" s="1315" t="s">
        <v>480</v>
      </c>
      <c r="E637" s="1315" t="s">
        <v>244</v>
      </c>
      <c r="F637" s="1315" t="s">
        <v>50</v>
      </c>
      <c r="G637" s="1315" t="s">
        <v>0</v>
      </c>
      <c r="H637" s="1315" t="s">
        <v>58</v>
      </c>
      <c r="I637" s="1315"/>
      <c r="J637" s="1316" t="s">
        <v>1379</v>
      </c>
      <c r="K637" s="1315"/>
      <c r="L637" s="1328">
        <v>0.3533101851851852</v>
      </c>
      <c r="M637" s="1328">
        <v>0</v>
      </c>
      <c r="N637" s="1315" t="s">
        <v>21</v>
      </c>
      <c r="O637" s="1315">
        <v>0</v>
      </c>
      <c r="P637" s="1316">
        <v>0</v>
      </c>
      <c r="Q637" s="1315"/>
      <c r="R637" s="686"/>
      <c r="S637" s="12">
        <f t="shared" si="36"/>
        <v>1</v>
      </c>
      <c r="T637" s="12" t="str">
        <f t="shared" si="37"/>
        <v/>
      </c>
      <c r="U637" s="12" t="str">
        <f t="shared" si="38"/>
        <v/>
      </c>
      <c r="V637" s="12">
        <f t="shared" si="39"/>
        <v>1</v>
      </c>
    </row>
    <row r="638" spans="1:22" ht="23.25" customHeight="1" x14ac:dyDescent="0.25">
      <c r="A638" s="1313">
        <v>633</v>
      </c>
      <c r="B638" s="1313">
        <v>24369</v>
      </c>
      <c r="C638" s="1313">
        <v>24369</v>
      </c>
      <c r="D638" s="1313" t="s">
        <v>435</v>
      </c>
      <c r="E638" s="1313" t="s">
        <v>73</v>
      </c>
      <c r="F638" s="1313" t="s">
        <v>23</v>
      </c>
      <c r="G638" s="1313" t="s">
        <v>0</v>
      </c>
      <c r="H638" s="1313" t="s">
        <v>24</v>
      </c>
      <c r="I638" s="1313">
        <v>303</v>
      </c>
      <c r="J638" s="1314" t="s">
        <v>1379</v>
      </c>
      <c r="K638" s="1313"/>
      <c r="L638" s="1327">
        <v>0.35349537037037032</v>
      </c>
      <c r="M638" s="1327">
        <v>0</v>
      </c>
      <c r="N638" s="1313" t="s">
        <v>21</v>
      </c>
      <c r="O638" s="1313">
        <v>0</v>
      </c>
      <c r="P638" s="1314">
        <v>0</v>
      </c>
      <c r="Q638" s="1313"/>
      <c r="R638" s="685"/>
      <c r="S638" s="12">
        <f t="shared" si="36"/>
        <v>1</v>
      </c>
      <c r="T638" s="12" t="str">
        <f t="shared" si="37"/>
        <v/>
      </c>
      <c r="U638" s="12" t="str">
        <f t="shared" si="38"/>
        <v/>
      </c>
      <c r="V638" s="12">
        <f t="shared" si="39"/>
        <v>1</v>
      </c>
    </row>
    <row r="639" spans="1:22" ht="23.25" customHeight="1" x14ac:dyDescent="0.25">
      <c r="A639" s="1315">
        <v>634</v>
      </c>
      <c r="B639" s="1315">
        <v>24414</v>
      </c>
      <c r="C639" s="1315">
        <v>24414</v>
      </c>
      <c r="D639" s="1315" t="s">
        <v>482</v>
      </c>
      <c r="E639" s="1315" t="s">
        <v>73</v>
      </c>
      <c r="F639" s="1315" t="s">
        <v>23</v>
      </c>
      <c r="G639" s="1315" t="s">
        <v>0</v>
      </c>
      <c r="H639" s="1315" t="s">
        <v>24</v>
      </c>
      <c r="I639" s="1315">
        <v>306</v>
      </c>
      <c r="J639" s="1316" t="s">
        <v>1379</v>
      </c>
      <c r="K639" s="1315"/>
      <c r="L639" s="1328">
        <v>0</v>
      </c>
      <c r="M639" s="1328">
        <v>0</v>
      </c>
      <c r="N639" s="1315" t="s">
        <v>25</v>
      </c>
      <c r="O639" s="1315">
        <v>0</v>
      </c>
      <c r="P639" s="1316">
        <v>0</v>
      </c>
      <c r="Q639" s="1315"/>
      <c r="R639" s="686"/>
      <c r="S639" s="12" t="str">
        <f t="shared" si="36"/>
        <v/>
      </c>
      <c r="T639" s="12">
        <f t="shared" si="37"/>
        <v>1</v>
      </c>
      <c r="U639" s="12" t="str">
        <f t="shared" si="38"/>
        <v/>
      </c>
      <c r="V639" s="12">
        <f t="shared" si="39"/>
        <v>1</v>
      </c>
    </row>
    <row r="640" spans="1:22" ht="23.25" customHeight="1" x14ac:dyDescent="0.25">
      <c r="A640" s="1313">
        <v>635</v>
      </c>
      <c r="B640" s="1313">
        <v>24450</v>
      </c>
      <c r="C640" s="1313">
        <v>24450</v>
      </c>
      <c r="D640" s="1313" t="s">
        <v>483</v>
      </c>
      <c r="E640" s="1313" t="s">
        <v>72</v>
      </c>
      <c r="F640" s="1313" t="s">
        <v>23</v>
      </c>
      <c r="G640" s="1313" t="s">
        <v>0</v>
      </c>
      <c r="H640" s="1313" t="s">
        <v>24</v>
      </c>
      <c r="I640" s="1313">
        <v>312</v>
      </c>
      <c r="J640" s="1314" t="s">
        <v>1379</v>
      </c>
      <c r="K640" s="1313"/>
      <c r="L640" s="1327">
        <v>0.35881944444444441</v>
      </c>
      <c r="M640" s="1327">
        <v>0</v>
      </c>
      <c r="N640" s="1313" t="s">
        <v>260</v>
      </c>
      <c r="O640" s="1313">
        <v>6</v>
      </c>
      <c r="P640" s="1314">
        <v>0</v>
      </c>
      <c r="Q640" s="1313"/>
      <c r="R640" s="685"/>
      <c r="S640" s="12">
        <f t="shared" si="36"/>
        <v>1</v>
      </c>
      <c r="T640" s="12" t="str">
        <f t="shared" si="37"/>
        <v/>
      </c>
      <c r="U640" s="12" t="str">
        <f t="shared" si="38"/>
        <v/>
      </c>
      <c r="V640" s="12">
        <f t="shared" si="39"/>
        <v>1</v>
      </c>
    </row>
    <row r="641" spans="1:22" ht="23.25" customHeight="1" x14ac:dyDescent="0.25">
      <c r="A641" s="1315">
        <v>636</v>
      </c>
      <c r="B641" s="1315">
        <v>24451</v>
      </c>
      <c r="C641" s="1315">
        <v>24451</v>
      </c>
      <c r="D641" s="1315" t="s">
        <v>1382</v>
      </c>
      <c r="E641" s="1315" t="s">
        <v>73</v>
      </c>
      <c r="F641" s="1315" t="s">
        <v>23</v>
      </c>
      <c r="G641" s="1315" t="s">
        <v>0</v>
      </c>
      <c r="H641" s="1315" t="s">
        <v>24</v>
      </c>
      <c r="I641" s="1315">
        <v>303</v>
      </c>
      <c r="J641" s="1316" t="s">
        <v>1379</v>
      </c>
      <c r="K641" s="1315"/>
      <c r="L641" s="1328">
        <v>0.3571064814814815</v>
      </c>
      <c r="M641" s="1328">
        <v>0</v>
      </c>
      <c r="N641" s="1315" t="s">
        <v>21</v>
      </c>
      <c r="O641" s="1315">
        <v>0</v>
      </c>
      <c r="P641" s="1316">
        <v>0</v>
      </c>
      <c r="Q641" s="1315"/>
      <c r="R641" s="686"/>
      <c r="S641" s="12">
        <f t="shared" si="36"/>
        <v>1</v>
      </c>
      <c r="T641" s="12" t="str">
        <f t="shared" si="37"/>
        <v/>
      </c>
      <c r="U641" s="12" t="str">
        <f t="shared" si="38"/>
        <v/>
      </c>
      <c r="V641" s="12">
        <f t="shared" si="39"/>
        <v>1</v>
      </c>
    </row>
    <row r="642" spans="1:22" ht="23.25" customHeight="1" x14ac:dyDescent="0.25">
      <c r="A642" s="1313">
        <v>637</v>
      </c>
      <c r="B642" s="1313">
        <v>24454</v>
      </c>
      <c r="C642" s="1313">
        <v>24454</v>
      </c>
      <c r="D642" s="1313" t="s">
        <v>484</v>
      </c>
      <c r="E642" s="1313" t="s">
        <v>73</v>
      </c>
      <c r="F642" s="1313" t="s">
        <v>23</v>
      </c>
      <c r="G642" s="1313" t="s">
        <v>0</v>
      </c>
      <c r="H642" s="1313" t="s">
        <v>24</v>
      </c>
      <c r="I642" s="1313">
        <v>301</v>
      </c>
      <c r="J642" s="1314" t="s">
        <v>1379</v>
      </c>
      <c r="K642" s="1313"/>
      <c r="L642" s="1327">
        <v>0</v>
      </c>
      <c r="M642" s="1327">
        <v>0</v>
      </c>
      <c r="N642" s="1313" t="s">
        <v>25</v>
      </c>
      <c r="O642" s="1313">
        <v>0</v>
      </c>
      <c r="P642" s="1314">
        <v>0</v>
      </c>
      <c r="Q642" s="1313"/>
      <c r="R642" s="685"/>
      <c r="S642" s="12" t="str">
        <f t="shared" si="36"/>
        <v/>
      </c>
      <c r="T642" s="12">
        <f t="shared" si="37"/>
        <v>1</v>
      </c>
      <c r="U642" s="12" t="str">
        <f t="shared" si="38"/>
        <v/>
      </c>
      <c r="V642" s="12">
        <f t="shared" si="39"/>
        <v>1</v>
      </c>
    </row>
    <row r="643" spans="1:22" ht="23.25" customHeight="1" x14ac:dyDescent="0.25">
      <c r="A643" s="1315">
        <v>638</v>
      </c>
      <c r="B643" s="1315">
        <v>24455</v>
      </c>
      <c r="C643" s="1315">
        <v>24455</v>
      </c>
      <c r="D643" s="1315" t="s">
        <v>485</v>
      </c>
      <c r="E643" s="1315" t="s">
        <v>22</v>
      </c>
      <c r="F643" s="1315" t="s">
        <v>23</v>
      </c>
      <c r="G643" s="1315" t="s">
        <v>0</v>
      </c>
      <c r="H643" s="1315" t="s">
        <v>24</v>
      </c>
      <c r="I643" s="1315">
        <v>305</v>
      </c>
      <c r="J643" s="1316" t="s">
        <v>1379</v>
      </c>
      <c r="K643" s="1315"/>
      <c r="L643" s="1328">
        <v>0.3520833333333333</v>
      </c>
      <c r="M643" s="1328">
        <v>0</v>
      </c>
      <c r="N643" s="1315" t="s">
        <v>21</v>
      </c>
      <c r="O643" s="1315">
        <v>0</v>
      </c>
      <c r="P643" s="1316">
        <v>0</v>
      </c>
      <c r="Q643" s="1315"/>
      <c r="R643" s="686"/>
      <c r="S643" s="12">
        <f t="shared" si="36"/>
        <v>1</v>
      </c>
      <c r="T643" s="12" t="str">
        <f t="shared" si="37"/>
        <v/>
      </c>
      <c r="U643" s="12" t="str">
        <f t="shared" si="38"/>
        <v/>
      </c>
      <c r="V643" s="12">
        <f t="shared" si="39"/>
        <v>1</v>
      </c>
    </row>
    <row r="644" spans="1:22" ht="23.25" customHeight="1" x14ac:dyDescent="0.25">
      <c r="A644" s="1313">
        <v>639</v>
      </c>
      <c r="B644" s="1313">
        <v>24501</v>
      </c>
      <c r="C644" s="1313">
        <v>24501</v>
      </c>
      <c r="D644" s="1313" t="s">
        <v>487</v>
      </c>
      <c r="E644" s="1313" t="s">
        <v>22</v>
      </c>
      <c r="F644" s="1313" t="s">
        <v>23</v>
      </c>
      <c r="G644" s="1313" t="s">
        <v>0</v>
      </c>
      <c r="H644" s="1313" t="s">
        <v>24</v>
      </c>
      <c r="I644" s="1313">
        <v>306</v>
      </c>
      <c r="J644" s="1314" t="s">
        <v>1379</v>
      </c>
      <c r="K644" s="1313"/>
      <c r="L644" s="1327">
        <v>0</v>
      </c>
      <c r="M644" s="1327">
        <v>0</v>
      </c>
      <c r="N644" s="1313" t="s">
        <v>25</v>
      </c>
      <c r="O644" s="1313">
        <v>0</v>
      </c>
      <c r="P644" s="1314">
        <v>0</v>
      </c>
      <c r="Q644" s="1313"/>
      <c r="R644" s="685"/>
      <c r="S644" s="12" t="str">
        <f t="shared" si="36"/>
        <v/>
      </c>
      <c r="T644" s="12">
        <f t="shared" si="37"/>
        <v>1</v>
      </c>
      <c r="U644" s="12" t="str">
        <f t="shared" si="38"/>
        <v/>
      </c>
      <c r="V644" s="12">
        <f t="shared" si="39"/>
        <v>1</v>
      </c>
    </row>
    <row r="645" spans="1:22" ht="23.25" customHeight="1" x14ac:dyDescent="0.25">
      <c r="A645" s="1315">
        <v>640</v>
      </c>
      <c r="B645" s="1315">
        <v>24515</v>
      </c>
      <c r="C645" s="1315">
        <v>24515</v>
      </c>
      <c r="D645" s="1315" t="s">
        <v>488</v>
      </c>
      <c r="E645" s="1315" t="s">
        <v>72</v>
      </c>
      <c r="F645" s="1315" t="s">
        <v>23</v>
      </c>
      <c r="G645" s="1315" t="s">
        <v>0</v>
      </c>
      <c r="H645" s="1315" t="s">
        <v>24</v>
      </c>
      <c r="I645" s="1315">
        <v>312</v>
      </c>
      <c r="J645" s="1316" t="s">
        <v>1379</v>
      </c>
      <c r="K645" s="1315"/>
      <c r="L645" s="1328">
        <v>0.34104166666666669</v>
      </c>
      <c r="M645" s="1328">
        <v>0</v>
      </c>
      <c r="N645" s="1315" t="s">
        <v>21</v>
      </c>
      <c r="O645" s="1315">
        <v>0</v>
      </c>
      <c r="P645" s="1316">
        <v>0</v>
      </c>
      <c r="Q645" s="1315"/>
      <c r="R645" s="686"/>
      <c r="S645" s="12">
        <f t="shared" si="36"/>
        <v>1</v>
      </c>
      <c r="T645" s="12" t="str">
        <f t="shared" si="37"/>
        <v/>
      </c>
      <c r="U645" s="12" t="str">
        <f t="shared" si="38"/>
        <v/>
      </c>
      <c r="V645" s="12">
        <f t="shared" si="39"/>
        <v>1</v>
      </c>
    </row>
    <row r="646" spans="1:22" ht="23.25" customHeight="1" x14ac:dyDescent="0.25">
      <c r="A646" s="1313">
        <v>641</v>
      </c>
      <c r="B646" s="1313">
        <v>24556</v>
      </c>
      <c r="C646" s="1313">
        <v>24556</v>
      </c>
      <c r="D646" s="1313" t="s">
        <v>279</v>
      </c>
      <c r="E646" s="1313" t="s">
        <v>93</v>
      </c>
      <c r="F646" s="1313" t="s">
        <v>50</v>
      </c>
      <c r="G646" s="1313" t="s">
        <v>0</v>
      </c>
      <c r="H646" s="1313" t="s">
        <v>58</v>
      </c>
      <c r="I646" s="1313"/>
      <c r="J646" s="1314" t="s">
        <v>1379</v>
      </c>
      <c r="K646" s="1313"/>
      <c r="L646" s="1327">
        <v>0.34469907407407407</v>
      </c>
      <c r="M646" s="1327">
        <v>0</v>
      </c>
      <c r="N646" s="1313" t="s">
        <v>21</v>
      </c>
      <c r="O646" s="1313">
        <v>0</v>
      </c>
      <c r="P646" s="1314">
        <v>0</v>
      </c>
      <c r="Q646" s="1313"/>
      <c r="R646" s="685"/>
      <c r="S646" s="12">
        <f t="shared" si="36"/>
        <v>1</v>
      </c>
      <c r="T646" s="12" t="str">
        <f t="shared" si="37"/>
        <v/>
      </c>
      <c r="U646" s="12" t="str">
        <f t="shared" si="38"/>
        <v/>
      </c>
      <c r="V646" s="12">
        <f t="shared" si="39"/>
        <v>1</v>
      </c>
    </row>
    <row r="647" spans="1:22" ht="23.25" customHeight="1" x14ac:dyDescent="0.25">
      <c r="A647" s="1315">
        <v>642</v>
      </c>
      <c r="B647" s="1315">
        <v>24562</v>
      </c>
      <c r="C647" s="1315">
        <v>24562</v>
      </c>
      <c r="D647" s="1315" t="s">
        <v>489</v>
      </c>
      <c r="E647" s="1315" t="s">
        <v>93</v>
      </c>
      <c r="F647" s="1315" t="s">
        <v>50</v>
      </c>
      <c r="G647" s="1315" t="s">
        <v>0</v>
      </c>
      <c r="H647" s="1315" t="s">
        <v>58</v>
      </c>
      <c r="I647" s="1315"/>
      <c r="J647" s="1316" t="s">
        <v>1379</v>
      </c>
      <c r="K647" s="1315"/>
      <c r="L647" s="1328">
        <v>0.3564930555555556</v>
      </c>
      <c r="M647" s="1328">
        <v>0</v>
      </c>
      <c r="N647" s="1315" t="s">
        <v>21</v>
      </c>
      <c r="O647" s="1315">
        <v>0</v>
      </c>
      <c r="P647" s="1316">
        <v>0</v>
      </c>
      <c r="Q647" s="1315"/>
      <c r="R647" s="686"/>
      <c r="S647" s="12">
        <f t="shared" ref="S647:S710" si="40">IF(N647="P",1,IF(N647="D",1,""))</f>
        <v>1</v>
      </c>
      <c r="T647" s="12" t="str">
        <f t="shared" ref="T647:T710" si="41">IF(N647="A",1,"")</f>
        <v/>
      </c>
      <c r="U647" s="12" t="str">
        <f t="shared" ref="U647:U710" si="42">IF(N647="CL",1,IF(N647="SL",1,IF(N647="EL",1,"")))</f>
        <v/>
      </c>
      <c r="V647" s="12">
        <f t="shared" ref="V647:V710" si="43">SUM(S647:U647)</f>
        <v>1</v>
      </c>
    </row>
    <row r="648" spans="1:22" ht="23.25" customHeight="1" x14ac:dyDescent="0.25">
      <c r="A648" s="1313">
        <v>643</v>
      </c>
      <c r="B648" s="1313">
        <v>24601</v>
      </c>
      <c r="C648" s="1313">
        <v>24601</v>
      </c>
      <c r="D648" s="1313" t="s">
        <v>490</v>
      </c>
      <c r="E648" s="1313" t="s">
        <v>193</v>
      </c>
      <c r="F648" s="1313" t="s">
        <v>23</v>
      </c>
      <c r="G648" s="1313" t="s">
        <v>0</v>
      </c>
      <c r="H648" s="1313" t="s">
        <v>58</v>
      </c>
      <c r="I648" s="1313"/>
      <c r="J648" s="1314" t="s">
        <v>1379</v>
      </c>
      <c r="K648" s="1313"/>
      <c r="L648" s="1327">
        <v>0.36417824074074073</v>
      </c>
      <c r="M648" s="1327">
        <v>0</v>
      </c>
      <c r="N648" s="1313" t="s">
        <v>260</v>
      </c>
      <c r="O648" s="1313">
        <v>14</v>
      </c>
      <c r="P648" s="1314">
        <v>0</v>
      </c>
      <c r="Q648" s="1313"/>
      <c r="R648" s="685"/>
      <c r="S648" s="12">
        <f t="shared" si="40"/>
        <v>1</v>
      </c>
      <c r="T648" s="12" t="str">
        <f t="shared" si="41"/>
        <v/>
      </c>
      <c r="U648" s="12" t="str">
        <f t="shared" si="42"/>
        <v/>
      </c>
      <c r="V648" s="12">
        <f t="shared" si="43"/>
        <v>1</v>
      </c>
    </row>
    <row r="649" spans="1:22" ht="23.25" customHeight="1" x14ac:dyDescent="0.25">
      <c r="A649" s="1315">
        <v>644</v>
      </c>
      <c r="B649" s="1315">
        <v>24610</v>
      </c>
      <c r="C649" s="1315">
        <v>24610</v>
      </c>
      <c r="D649" s="1315" t="s">
        <v>973</v>
      </c>
      <c r="E649" s="1315" t="s">
        <v>65</v>
      </c>
      <c r="F649" s="1315" t="s">
        <v>23</v>
      </c>
      <c r="G649" s="1315" t="s">
        <v>0</v>
      </c>
      <c r="H649" s="1315" t="s">
        <v>58</v>
      </c>
      <c r="I649" s="1315" t="s">
        <v>21</v>
      </c>
      <c r="J649" s="1316" t="s">
        <v>1379</v>
      </c>
      <c r="K649" s="1315"/>
      <c r="L649" s="1328">
        <v>0.35313657407407412</v>
      </c>
      <c r="M649" s="1328">
        <v>0</v>
      </c>
      <c r="N649" s="1315" t="s">
        <v>21</v>
      </c>
      <c r="O649" s="1315">
        <v>0</v>
      </c>
      <c r="P649" s="1316">
        <v>0</v>
      </c>
      <c r="Q649" s="1315"/>
      <c r="R649" s="686"/>
      <c r="S649" s="12">
        <f t="shared" si="40"/>
        <v>1</v>
      </c>
      <c r="T649" s="12" t="str">
        <f t="shared" si="41"/>
        <v/>
      </c>
      <c r="U649" s="12" t="str">
        <f t="shared" si="42"/>
        <v/>
      </c>
      <c r="V649" s="12">
        <f t="shared" si="43"/>
        <v>1</v>
      </c>
    </row>
    <row r="650" spans="1:22" ht="23.25" customHeight="1" x14ac:dyDescent="0.25">
      <c r="A650" s="1313">
        <v>645</v>
      </c>
      <c r="B650" s="1313">
        <v>24623</v>
      </c>
      <c r="C650" s="1313">
        <v>24623</v>
      </c>
      <c r="D650" s="1313" t="s">
        <v>974</v>
      </c>
      <c r="E650" s="1313" t="s">
        <v>22</v>
      </c>
      <c r="F650" s="1313" t="s">
        <v>23</v>
      </c>
      <c r="G650" s="1313" t="s">
        <v>0</v>
      </c>
      <c r="H650" s="1313" t="s">
        <v>24</v>
      </c>
      <c r="I650" s="1313">
        <v>306</v>
      </c>
      <c r="J650" s="1314" t="s">
        <v>1379</v>
      </c>
      <c r="K650" s="1313"/>
      <c r="L650" s="1327">
        <v>0.33731481481481485</v>
      </c>
      <c r="M650" s="1327">
        <v>0</v>
      </c>
      <c r="N650" s="1313" t="s">
        <v>21</v>
      </c>
      <c r="O650" s="1313">
        <v>0</v>
      </c>
      <c r="P650" s="1314">
        <v>0</v>
      </c>
      <c r="Q650" s="1313"/>
      <c r="R650" s="685"/>
      <c r="S650" s="12">
        <f t="shared" si="40"/>
        <v>1</v>
      </c>
      <c r="T650" s="12" t="str">
        <f t="shared" si="41"/>
        <v/>
      </c>
      <c r="U650" s="12" t="str">
        <f t="shared" si="42"/>
        <v/>
      </c>
      <c r="V650" s="12">
        <f t="shared" si="43"/>
        <v>1</v>
      </c>
    </row>
    <row r="651" spans="1:22" ht="23.25" customHeight="1" x14ac:dyDescent="0.25">
      <c r="A651" s="1315">
        <v>646</v>
      </c>
      <c r="B651" s="1315">
        <v>24630</v>
      </c>
      <c r="C651" s="1315">
        <v>24630</v>
      </c>
      <c r="D651" s="1315" t="s">
        <v>975</v>
      </c>
      <c r="E651" s="1315" t="s">
        <v>65</v>
      </c>
      <c r="F651" s="1315" t="s">
        <v>23</v>
      </c>
      <c r="G651" s="1315" t="s">
        <v>0</v>
      </c>
      <c r="H651" s="1315" t="s">
        <v>58</v>
      </c>
      <c r="I651" s="1315"/>
      <c r="J651" s="1316" t="s">
        <v>1379</v>
      </c>
      <c r="K651" s="1315"/>
      <c r="L651" s="1328">
        <v>0.35555555555555557</v>
      </c>
      <c r="M651" s="1328">
        <v>0</v>
      </c>
      <c r="N651" s="1315" t="s">
        <v>21</v>
      </c>
      <c r="O651" s="1315">
        <v>0</v>
      </c>
      <c r="P651" s="1316">
        <v>0</v>
      </c>
      <c r="Q651" s="1315"/>
      <c r="R651" s="686"/>
      <c r="S651" s="12">
        <f t="shared" si="40"/>
        <v>1</v>
      </c>
      <c r="T651" s="12" t="str">
        <f t="shared" si="41"/>
        <v/>
      </c>
      <c r="U651" s="12" t="str">
        <f t="shared" si="42"/>
        <v/>
      </c>
      <c r="V651" s="12">
        <f t="shared" si="43"/>
        <v>1</v>
      </c>
    </row>
    <row r="652" spans="1:22" ht="23.25" customHeight="1" x14ac:dyDescent="0.25">
      <c r="A652" s="1313">
        <v>647</v>
      </c>
      <c r="B652" s="1313">
        <v>24633</v>
      </c>
      <c r="C652" s="1313">
        <v>24633</v>
      </c>
      <c r="D652" s="1313" t="s">
        <v>144</v>
      </c>
      <c r="E652" s="1313" t="s">
        <v>22</v>
      </c>
      <c r="F652" s="1313" t="s">
        <v>23</v>
      </c>
      <c r="G652" s="1313" t="s">
        <v>0</v>
      </c>
      <c r="H652" s="1313" t="s">
        <v>24</v>
      </c>
      <c r="I652" s="1313">
        <v>307</v>
      </c>
      <c r="J652" s="1314" t="s">
        <v>1379</v>
      </c>
      <c r="K652" s="1313"/>
      <c r="L652" s="1327">
        <v>0.35021990740740744</v>
      </c>
      <c r="M652" s="1327">
        <v>0</v>
      </c>
      <c r="N652" s="1313" t="s">
        <v>21</v>
      </c>
      <c r="O652" s="1313">
        <v>0</v>
      </c>
      <c r="P652" s="1314">
        <v>0</v>
      </c>
      <c r="Q652" s="1313"/>
      <c r="R652" s="685"/>
      <c r="S652" s="12">
        <f t="shared" si="40"/>
        <v>1</v>
      </c>
      <c r="T652" s="12" t="str">
        <f t="shared" si="41"/>
        <v/>
      </c>
      <c r="U652" s="12" t="str">
        <f t="shared" si="42"/>
        <v/>
      </c>
      <c r="V652" s="12">
        <f t="shared" si="43"/>
        <v>1</v>
      </c>
    </row>
    <row r="653" spans="1:22" ht="23.25" customHeight="1" x14ac:dyDescent="0.25">
      <c r="A653" s="1315">
        <v>648</v>
      </c>
      <c r="B653" s="1315">
        <v>24641</v>
      </c>
      <c r="C653" s="1315">
        <v>24641</v>
      </c>
      <c r="D653" s="1315" t="s">
        <v>976</v>
      </c>
      <c r="E653" s="1315" t="s">
        <v>22</v>
      </c>
      <c r="F653" s="1315" t="s">
        <v>23</v>
      </c>
      <c r="G653" s="1315" t="s">
        <v>0</v>
      </c>
      <c r="H653" s="1315" t="s">
        <v>24</v>
      </c>
      <c r="I653" s="1315">
        <v>302</v>
      </c>
      <c r="J653" s="1316" t="s">
        <v>1379</v>
      </c>
      <c r="K653" s="1315"/>
      <c r="L653" s="1328">
        <v>0.35510416666666672</v>
      </c>
      <c r="M653" s="1328">
        <v>0</v>
      </c>
      <c r="N653" s="1315" t="s">
        <v>21</v>
      </c>
      <c r="O653" s="1315">
        <v>0</v>
      </c>
      <c r="P653" s="1316">
        <v>0</v>
      </c>
      <c r="Q653" s="1315"/>
      <c r="R653" s="686"/>
      <c r="S653" s="12">
        <f t="shared" si="40"/>
        <v>1</v>
      </c>
      <c r="T653" s="12" t="str">
        <f t="shared" si="41"/>
        <v/>
      </c>
      <c r="U653" s="12" t="str">
        <f t="shared" si="42"/>
        <v/>
      </c>
      <c r="V653" s="12">
        <f t="shared" si="43"/>
        <v>1</v>
      </c>
    </row>
    <row r="654" spans="1:22" ht="23.25" customHeight="1" x14ac:dyDescent="0.25">
      <c r="A654" s="1313">
        <v>649</v>
      </c>
      <c r="B654" s="1313">
        <v>24643</v>
      </c>
      <c r="C654" s="1313">
        <v>24643</v>
      </c>
      <c r="D654" s="1313" t="s">
        <v>977</v>
      </c>
      <c r="E654" s="1313" t="s">
        <v>93</v>
      </c>
      <c r="F654" s="1313" t="s">
        <v>50</v>
      </c>
      <c r="G654" s="1313" t="s">
        <v>0</v>
      </c>
      <c r="H654" s="1313" t="s">
        <v>24</v>
      </c>
      <c r="I654" s="1313">
        <v>313</v>
      </c>
      <c r="J654" s="1314" t="s">
        <v>1379</v>
      </c>
      <c r="K654" s="1313"/>
      <c r="L654" s="1327">
        <v>0.35766203703703708</v>
      </c>
      <c r="M654" s="1327">
        <v>0</v>
      </c>
      <c r="N654" s="1313" t="s">
        <v>21</v>
      </c>
      <c r="O654" s="1313">
        <v>0</v>
      </c>
      <c r="P654" s="1314">
        <v>0</v>
      </c>
      <c r="Q654" s="1313"/>
      <c r="R654" s="685"/>
      <c r="S654" s="12">
        <f t="shared" si="40"/>
        <v>1</v>
      </c>
      <c r="T654" s="12" t="str">
        <f t="shared" si="41"/>
        <v/>
      </c>
      <c r="U654" s="12" t="str">
        <f t="shared" si="42"/>
        <v/>
      </c>
      <c r="V654" s="12">
        <f t="shared" si="43"/>
        <v>1</v>
      </c>
    </row>
    <row r="655" spans="1:22" ht="23.25" customHeight="1" x14ac:dyDescent="0.25">
      <c r="A655" s="1315">
        <v>650</v>
      </c>
      <c r="B655" s="1315">
        <v>24675</v>
      </c>
      <c r="C655" s="1315">
        <v>24675</v>
      </c>
      <c r="D655" s="1315" t="s">
        <v>491</v>
      </c>
      <c r="E655" s="1315" t="s">
        <v>73</v>
      </c>
      <c r="F655" s="1315" t="s">
        <v>23</v>
      </c>
      <c r="G655" s="1315" t="s">
        <v>0</v>
      </c>
      <c r="H655" s="1315" t="s">
        <v>24</v>
      </c>
      <c r="I655" s="1315">
        <v>310</v>
      </c>
      <c r="J655" s="1316" t="s">
        <v>1379</v>
      </c>
      <c r="K655" s="1315"/>
      <c r="L655" s="1328">
        <v>0.35377314814814814</v>
      </c>
      <c r="M655" s="1328">
        <v>0</v>
      </c>
      <c r="N655" s="1315" t="s">
        <v>21</v>
      </c>
      <c r="O655" s="1315">
        <v>0</v>
      </c>
      <c r="P655" s="1316">
        <v>0</v>
      </c>
      <c r="Q655" s="1315"/>
      <c r="R655" s="686"/>
      <c r="S655" s="12">
        <f t="shared" si="40"/>
        <v>1</v>
      </c>
      <c r="T655" s="12" t="str">
        <f t="shared" si="41"/>
        <v/>
      </c>
      <c r="U655" s="12" t="str">
        <f t="shared" si="42"/>
        <v/>
      </c>
      <c r="V655" s="12">
        <f t="shared" si="43"/>
        <v>1</v>
      </c>
    </row>
    <row r="656" spans="1:22" ht="23.25" customHeight="1" x14ac:dyDescent="0.25">
      <c r="A656" s="1313">
        <v>651</v>
      </c>
      <c r="B656" s="1313">
        <v>24683</v>
      </c>
      <c r="C656" s="1313">
        <v>24683</v>
      </c>
      <c r="D656" s="1313" t="s">
        <v>978</v>
      </c>
      <c r="E656" s="1313" t="s">
        <v>72</v>
      </c>
      <c r="F656" s="1313" t="s">
        <v>23</v>
      </c>
      <c r="G656" s="1313" t="s">
        <v>0</v>
      </c>
      <c r="H656" s="1313" t="s">
        <v>24</v>
      </c>
      <c r="I656" s="1313">
        <v>301</v>
      </c>
      <c r="J656" s="1314" t="s">
        <v>1379</v>
      </c>
      <c r="K656" s="1313"/>
      <c r="L656" s="1327">
        <v>0.35039351851851852</v>
      </c>
      <c r="M656" s="1327">
        <v>0</v>
      </c>
      <c r="N656" s="1313" t="s">
        <v>21</v>
      </c>
      <c r="O656" s="1313">
        <v>0</v>
      </c>
      <c r="P656" s="1314">
        <v>0</v>
      </c>
      <c r="Q656" s="1313"/>
      <c r="R656" s="685"/>
      <c r="S656" s="12">
        <f t="shared" si="40"/>
        <v>1</v>
      </c>
      <c r="T656" s="12" t="str">
        <f t="shared" si="41"/>
        <v/>
      </c>
      <c r="U656" s="12" t="str">
        <f t="shared" si="42"/>
        <v/>
      </c>
      <c r="V656" s="12">
        <f t="shared" si="43"/>
        <v>1</v>
      </c>
    </row>
    <row r="657" spans="1:22" ht="23.25" customHeight="1" x14ac:dyDescent="0.25">
      <c r="A657" s="1315">
        <v>652</v>
      </c>
      <c r="B657" s="1315">
        <v>24831</v>
      </c>
      <c r="C657" s="1315">
        <v>24831</v>
      </c>
      <c r="D657" s="1315" t="s">
        <v>492</v>
      </c>
      <c r="E657" s="1315" t="s">
        <v>22</v>
      </c>
      <c r="F657" s="1315" t="s">
        <v>23</v>
      </c>
      <c r="G657" s="1315" t="s">
        <v>0</v>
      </c>
      <c r="H657" s="1315" t="s">
        <v>24</v>
      </c>
      <c r="I657" s="1315">
        <v>306</v>
      </c>
      <c r="J657" s="1316" t="s">
        <v>1379</v>
      </c>
      <c r="K657" s="1315"/>
      <c r="L657" s="1328">
        <v>0.34908564814814813</v>
      </c>
      <c r="M657" s="1328">
        <v>0</v>
      </c>
      <c r="N657" s="1315" t="s">
        <v>21</v>
      </c>
      <c r="O657" s="1315">
        <v>0</v>
      </c>
      <c r="P657" s="1316">
        <v>0</v>
      </c>
      <c r="Q657" s="1315"/>
      <c r="R657" s="686"/>
      <c r="S657" s="12">
        <f t="shared" si="40"/>
        <v>1</v>
      </c>
      <c r="T657" s="12" t="str">
        <f t="shared" si="41"/>
        <v/>
      </c>
      <c r="U657" s="12" t="str">
        <f t="shared" si="42"/>
        <v/>
      </c>
      <c r="V657" s="12">
        <f t="shared" si="43"/>
        <v>1</v>
      </c>
    </row>
    <row r="658" spans="1:22" ht="23.25" customHeight="1" x14ac:dyDescent="0.25">
      <c r="A658" s="1313">
        <v>653</v>
      </c>
      <c r="B658" s="1313">
        <v>24710</v>
      </c>
      <c r="C658" s="1313">
        <v>24710</v>
      </c>
      <c r="D658" s="1313" t="s">
        <v>493</v>
      </c>
      <c r="E658" s="1313" t="s">
        <v>73</v>
      </c>
      <c r="F658" s="1313" t="s">
        <v>23</v>
      </c>
      <c r="G658" s="1313" t="s">
        <v>0</v>
      </c>
      <c r="H658" s="1313" t="s">
        <v>24</v>
      </c>
      <c r="I658" s="1313">
        <v>304</v>
      </c>
      <c r="J658" s="1314" t="s">
        <v>1379</v>
      </c>
      <c r="K658" s="1313"/>
      <c r="L658" s="1327">
        <v>0.35189814814814818</v>
      </c>
      <c r="M658" s="1327">
        <v>0</v>
      </c>
      <c r="N658" s="1313" t="s">
        <v>21</v>
      </c>
      <c r="O658" s="1313">
        <v>0</v>
      </c>
      <c r="P658" s="1314">
        <v>0</v>
      </c>
      <c r="Q658" s="1313"/>
      <c r="R658" s="685"/>
      <c r="S658" s="12">
        <f t="shared" si="40"/>
        <v>1</v>
      </c>
      <c r="T658" s="12" t="str">
        <f t="shared" si="41"/>
        <v/>
      </c>
      <c r="U658" s="12" t="str">
        <f t="shared" si="42"/>
        <v/>
      </c>
      <c r="V658" s="12">
        <f t="shared" si="43"/>
        <v>1</v>
      </c>
    </row>
    <row r="659" spans="1:22" ht="23.25" customHeight="1" x14ac:dyDescent="0.25">
      <c r="A659" s="1315">
        <v>654</v>
      </c>
      <c r="B659" s="1315">
        <v>24725</v>
      </c>
      <c r="C659" s="1315">
        <v>24725</v>
      </c>
      <c r="D659" s="1315" t="s">
        <v>389</v>
      </c>
      <c r="E659" s="1315" t="s">
        <v>272</v>
      </c>
      <c r="F659" s="1315" t="s">
        <v>23</v>
      </c>
      <c r="G659" s="1315" t="s">
        <v>0</v>
      </c>
      <c r="H659" s="1315" t="s">
        <v>53</v>
      </c>
      <c r="I659" s="1315"/>
      <c r="J659" s="1316" t="s">
        <v>1379</v>
      </c>
      <c r="K659" s="1315"/>
      <c r="L659" s="1328">
        <v>0.34527777777777779</v>
      </c>
      <c r="M659" s="1328">
        <v>0</v>
      </c>
      <c r="N659" s="1315" t="s">
        <v>21</v>
      </c>
      <c r="O659" s="1315">
        <v>0</v>
      </c>
      <c r="P659" s="1316">
        <v>0</v>
      </c>
      <c r="Q659" s="1315"/>
      <c r="R659" s="686"/>
      <c r="S659" s="12">
        <f t="shared" si="40"/>
        <v>1</v>
      </c>
      <c r="T659" s="12" t="str">
        <f t="shared" si="41"/>
        <v/>
      </c>
      <c r="U659" s="12" t="str">
        <f t="shared" si="42"/>
        <v/>
      </c>
      <c r="V659" s="12">
        <f t="shared" si="43"/>
        <v>1</v>
      </c>
    </row>
    <row r="660" spans="1:22" ht="23.25" customHeight="1" x14ac:dyDescent="0.25">
      <c r="A660" s="1313">
        <v>655</v>
      </c>
      <c r="B660" s="1313">
        <v>24736</v>
      </c>
      <c r="C660" s="1313">
        <v>24736</v>
      </c>
      <c r="D660" s="1313" t="s">
        <v>494</v>
      </c>
      <c r="E660" s="1313" t="s">
        <v>495</v>
      </c>
      <c r="F660" s="1313" t="s">
        <v>23</v>
      </c>
      <c r="G660" s="1313" t="s">
        <v>0</v>
      </c>
      <c r="H660" s="1313" t="s">
        <v>53</v>
      </c>
      <c r="I660" s="1313"/>
      <c r="J660" s="1314" t="s">
        <v>1379</v>
      </c>
      <c r="K660" s="1313"/>
      <c r="L660" s="1327">
        <v>0.34637731481481482</v>
      </c>
      <c r="M660" s="1327">
        <v>0</v>
      </c>
      <c r="N660" s="1313" t="s">
        <v>21</v>
      </c>
      <c r="O660" s="1313">
        <v>0</v>
      </c>
      <c r="P660" s="1314">
        <v>0</v>
      </c>
      <c r="Q660" s="1313"/>
      <c r="R660" s="685"/>
      <c r="S660" s="12">
        <f t="shared" si="40"/>
        <v>1</v>
      </c>
      <c r="T660" s="12" t="str">
        <f t="shared" si="41"/>
        <v/>
      </c>
      <c r="U660" s="12" t="str">
        <f t="shared" si="42"/>
        <v/>
      </c>
      <c r="V660" s="12">
        <f t="shared" si="43"/>
        <v>1</v>
      </c>
    </row>
    <row r="661" spans="1:22" ht="23.25" customHeight="1" x14ac:dyDescent="0.25">
      <c r="A661" s="1315">
        <v>656</v>
      </c>
      <c r="B661" s="1315">
        <v>24739</v>
      </c>
      <c r="C661" s="1315">
        <v>24739</v>
      </c>
      <c r="D661" s="1315" t="s">
        <v>481</v>
      </c>
      <c r="E661" s="1315" t="s">
        <v>52</v>
      </c>
      <c r="F661" s="1315" t="s">
        <v>23</v>
      </c>
      <c r="G661" s="1315" t="s">
        <v>0</v>
      </c>
      <c r="H661" s="1315" t="s">
        <v>53</v>
      </c>
      <c r="I661" s="1315"/>
      <c r="J661" s="1316" t="s">
        <v>1379</v>
      </c>
      <c r="K661" s="1315"/>
      <c r="L661" s="1328">
        <v>0.34883101851851855</v>
      </c>
      <c r="M661" s="1328">
        <v>0</v>
      </c>
      <c r="N661" s="1315" t="s">
        <v>21</v>
      </c>
      <c r="O661" s="1315">
        <v>0</v>
      </c>
      <c r="P661" s="1316">
        <v>0</v>
      </c>
      <c r="Q661" s="1315"/>
      <c r="R661" s="686"/>
      <c r="S661" s="12">
        <f t="shared" si="40"/>
        <v>1</v>
      </c>
      <c r="T661" s="12" t="str">
        <f t="shared" si="41"/>
        <v/>
      </c>
      <c r="U661" s="12" t="str">
        <f t="shared" si="42"/>
        <v/>
      </c>
      <c r="V661" s="12">
        <f t="shared" si="43"/>
        <v>1</v>
      </c>
    </row>
    <row r="662" spans="1:22" ht="23.25" customHeight="1" x14ac:dyDescent="0.25">
      <c r="A662" s="1313">
        <v>657</v>
      </c>
      <c r="B662" s="1313">
        <v>24740</v>
      </c>
      <c r="C662" s="1313">
        <v>24740</v>
      </c>
      <c r="D662" s="1313" t="s">
        <v>496</v>
      </c>
      <c r="E662" s="1313" t="s">
        <v>52</v>
      </c>
      <c r="F662" s="1313" t="s">
        <v>23</v>
      </c>
      <c r="G662" s="1313" t="s">
        <v>0</v>
      </c>
      <c r="H662" s="1313" t="s">
        <v>53</v>
      </c>
      <c r="I662" s="1313"/>
      <c r="J662" s="1314" t="s">
        <v>1379</v>
      </c>
      <c r="K662" s="1313"/>
      <c r="L662" s="1327">
        <v>0.35451388888888885</v>
      </c>
      <c r="M662" s="1327">
        <v>0</v>
      </c>
      <c r="N662" s="1313" t="s">
        <v>21</v>
      </c>
      <c r="O662" s="1313">
        <v>0</v>
      </c>
      <c r="P662" s="1314">
        <v>0</v>
      </c>
      <c r="Q662" s="1313"/>
      <c r="R662" s="685"/>
      <c r="S662" s="12">
        <f t="shared" si="40"/>
        <v>1</v>
      </c>
      <c r="T662" s="12" t="str">
        <f t="shared" si="41"/>
        <v/>
      </c>
      <c r="U662" s="12" t="str">
        <f t="shared" si="42"/>
        <v/>
      </c>
      <c r="V662" s="12">
        <f t="shared" si="43"/>
        <v>1</v>
      </c>
    </row>
    <row r="663" spans="1:22" ht="23.25" customHeight="1" x14ac:dyDescent="0.25">
      <c r="A663" s="1315">
        <v>658</v>
      </c>
      <c r="B663" s="1315">
        <v>24745</v>
      </c>
      <c r="C663" s="1315">
        <v>24745</v>
      </c>
      <c r="D663" s="1315" t="s">
        <v>497</v>
      </c>
      <c r="E663" s="1315" t="s">
        <v>52</v>
      </c>
      <c r="F663" s="1315" t="s">
        <v>23</v>
      </c>
      <c r="G663" s="1315" t="s">
        <v>0</v>
      </c>
      <c r="H663" s="1315" t="s">
        <v>53</v>
      </c>
      <c r="I663" s="1315"/>
      <c r="J663" s="1316" t="s">
        <v>1379</v>
      </c>
      <c r="K663" s="1315"/>
      <c r="L663" s="1328">
        <v>0.34903935185185181</v>
      </c>
      <c r="M663" s="1328">
        <v>0</v>
      </c>
      <c r="N663" s="1315" t="s">
        <v>21</v>
      </c>
      <c r="O663" s="1315">
        <v>0</v>
      </c>
      <c r="P663" s="1316">
        <v>0</v>
      </c>
      <c r="Q663" s="1315"/>
      <c r="R663" s="686"/>
      <c r="S663" s="12">
        <f t="shared" si="40"/>
        <v>1</v>
      </c>
      <c r="T663" s="12" t="str">
        <f t="shared" si="41"/>
        <v/>
      </c>
      <c r="U663" s="12" t="str">
        <f t="shared" si="42"/>
        <v/>
      </c>
      <c r="V663" s="12">
        <f t="shared" si="43"/>
        <v>1</v>
      </c>
    </row>
    <row r="664" spans="1:22" ht="23.25" customHeight="1" x14ac:dyDescent="0.25">
      <c r="A664" s="1313">
        <v>659</v>
      </c>
      <c r="B664" s="1313">
        <v>24825</v>
      </c>
      <c r="C664" s="1313">
        <v>24825</v>
      </c>
      <c r="D664" s="1313" t="s">
        <v>979</v>
      </c>
      <c r="E664" s="1313" t="s">
        <v>72</v>
      </c>
      <c r="F664" s="1313" t="s">
        <v>23</v>
      </c>
      <c r="G664" s="1313" t="s">
        <v>0</v>
      </c>
      <c r="H664" s="1313" t="s">
        <v>24</v>
      </c>
      <c r="I664" s="1313">
        <v>305</v>
      </c>
      <c r="J664" s="1314" t="s">
        <v>1379</v>
      </c>
      <c r="K664" s="1313"/>
      <c r="L664" s="1327">
        <v>0.36048611111111112</v>
      </c>
      <c r="M664" s="1327">
        <v>0</v>
      </c>
      <c r="N664" s="1313" t="s">
        <v>260</v>
      </c>
      <c r="O664" s="1313">
        <v>9</v>
      </c>
      <c r="P664" s="1314">
        <v>0</v>
      </c>
      <c r="Q664" s="1313"/>
      <c r="R664" s="685"/>
      <c r="S664" s="12">
        <f t="shared" si="40"/>
        <v>1</v>
      </c>
      <c r="T664" s="12" t="str">
        <f t="shared" si="41"/>
        <v/>
      </c>
      <c r="U664" s="12" t="str">
        <f t="shared" si="42"/>
        <v/>
      </c>
      <c r="V664" s="12">
        <f t="shared" si="43"/>
        <v>1</v>
      </c>
    </row>
    <row r="665" spans="1:22" ht="23.25" customHeight="1" x14ac:dyDescent="0.25">
      <c r="A665" s="1315">
        <v>660</v>
      </c>
      <c r="B665" s="1315">
        <v>24827</v>
      </c>
      <c r="C665" s="1315">
        <v>24827</v>
      </c>
      <c r="D665" s="1315" t="s">
        <v>980</v>
      </c>
      <c r="E665" s="1315" t="s">
        <v>22</v>
      </c>
      <c r="F665" s="1315" t="s">
        <v>23</v>
      </c>
      <c r="G665" s="1315" t="s">
        <v>0</v>
      </c>
      <c r="H665" s="1315" t="s">
        <v>24</v>
      </c>
      <c r="I665" s="1315">
        <v>306</v>
      </c>
      <c r="J665" s="1316" t="s">
        <v>1379</v>
      </c>
      <c r="K665" s="1315"/>
      <c r="L665" s="1328">
        <v>0.35538194444444443</v>
      </c>
      <c r="M665" s="1328">
        <v>0</v>
      </c>
      <c r="N665" s="1315" t="s">
        <v>21</v>
      </c>
      <c r="O665" s="1315">
        <v>0</v>
      </c>
      <c r="P665" s="1316">
        <v>0</v>
      </c>
      <c r="Q665" s="1315"/>
      <c r="R665" s="686"/>
      <c r="S665" s="12">
        <f t="shared" si="40"/>
        <v>1</v>
      </c>
      <c r="T665" s="12" t="str">
        <f t="shared" si="41"/>
        <v/>
      </c>
      <c r="U665" s="12" t="str">
        <f t="shared" si="42"/>
        <v/>
      </c>
      <c r="V665" s="12">
        <f t="shared" si="43"/>
        <v>1</v>
      </c>
    </row>
    <row r="666" spans="1:22" ht="23.25" customHeight="1" x14ac:dyDescent="0.25">
      <c r="A666" s="1313">
        <v>661</v>
      </c>
      <c r="B666" s="1313">
        <v>24835</v>
      </c>
      <c r="C666" s="1313">
        <v>24835</v>
      </c>
      <c r="D666" s="1313" t="s">
        <v>981</v>
      </c>
      <c r="E666" s="1313" t="s">
        <v>73</v>
      </c>
      <c r="F666" s="1313" t="s">
        <v>23</v>
      </c>
      <c r="G666" s="1313" t="s">
        <v>0</v>
      </c>
      <c r="H666" s="1313" t="s">
        <v>24</v>
      </c>
      <c r="I666" s="1313">
        <v>303</v>
      </c>
      <c r="J666" s="1314" t="s">
        <v>1379</v>
      </c>
      <c r="K666" s="1313"/>
      <c r="L666" s="1327">
        <v>0.35376157407407405</v>
      </c>
      <c r="M666" s="1327">
        <v>0</v>
      </c>
      <c r="N666" s="1313" t="s">
        <v>21</v>
      </c>
      <c r="O666" s="1313">
        <v>0</v>
      </c>
      <c r="P666" s="1314">
        <v>0</v>
      </c>
      <c r="Q666" s="1313"/>
      <c r="R666" s="685"/>
      <c r="S666" s="12">
        <f t="shared" si="40"/>
        <v>1</v>
      </c>
      <c r="T666" s="12" t="str">
        <f t="shared" si="41"/>
        <v/>
      </c>
      <c r="U666" s="12" t="str">
        <f t="shared" si="42"/>
        <v/>
      </c>
      <c r="V666" s="12">
        <f t="shared" si="43"/>
        <v>1</v>
      </c>
    </row>
    <row r="667" spans="1:22" ht="23.25" customHeight="1" x14ac:dyDescent="0.25">
      <c r="A667" s="1315">
        <v>662</v>
      </c>
      <c r="B667" s="1315">
        <v>24841</v>
      </c>
      <c r="C667" s="1315">
        <v>24841</v>
      </c>
      <c r="D667" s="1315" t="s">
        <v>982</v>
      </c>
      <c r="E667" s="1315" t="s">
        <v>52</v>
      </c>
      <c r="F667" s="1315" t="s">
        <v>23</v>
      </c>
      <c r="G667" s="1315" t="s">
        <v>0</v>
      </c>
      <c r="H667" s="1315" t="s">
        <v>53</v>
      </c>
      <c r="I667" s="1315"/>
      <c r="J667" s="1316" t="s">
        <v>1379</v>
      </c>
      <c r="K667" s="1315"/>
      <c r="L667" s="1328">
        <v>0.35226851851851854</v>
      </c>
      <c r="M667" s="1328">
        <v>0</v>
      </c>
      <c r="N667" s="1315" t="s">
        <v>21</v>
      </c>
      <c r="O667" s="1315">
        <v>0</v>
      </c>
      <c r="P667" s="1316">
        <v>0</v>
      </c>
      <c r="Q667" s="1315"/>
      <c r="R667" s="686"/>
      <c r="S667" s="12">
        <f t="shared" si="40"/>
        <v>1</v>
      </c>
      <c r="T667" s="12" t="str">
        <f t="shared" si="41"/>
        <v/>
      </c>
      <c r="U667" s="12" t="str">
        <f t="shared" si="42"/>
        <v/>
      </c>
      <c r="V667" s="12">
        <f t="shared" si="43"/>
        <v>1</v>
      </c>
    </row>
    <row r="668" spans="1:22" ht="23.25" customHeight="1" x14ac:dyDescent="0.25">
      <c r="A668" s="1313">
        <v>663</v>
      </c>
      <c r="B668" s="1313">
        <v>24859</v>
      </c>
      <c r="C668" s="1313">
        <v>24859</v>
      </c>
      <c r="D668" s="1313" t="s">
        <v>498</v>
      </c>
      <c r="E668" s="1313" t="s">
        <v>22</v>
      </c>
      <c r="F668" s="1313" t="s">
        <v>23</v>
      </c>
      <c r="G668" s="1313" t="s">
        <v>0</v>
      </c>
      <c r="H668" s="1313" t="s">
        <v>24</v>
      </c>
      <c r="I668" s="1313">
        <v>306</v>
      </c>
      <c r="J668" s="1314" t="s">
        <v>1379</v>
      </c>
      <c r="K668" s="1313"/>
      <c r="L668" s="1327">
        <v>0.35403935185185187</v>
      </c>
      <c r="M668" s="1327">
        <v>0</v>
      </c>
      <c r="N668" s="1313" t="s">
        <v>21</v>
      </c>
      <c r="O668" s="1313">
        <v>0</v>
      </c>
      <c r="P668" s="1314">
        <v>0</v>
      </c>
      <c r="Q668" s="1313"/>
      <c r="R668" s="685"/>
      <c r="S668" s="12">
        <f t="shared" si="40"/>
        <v>1</v>
      </c>
      <c r="T668" s="12" t="str">
        <f t="shared" si="41"/>
        <v/>
      </c>
      <c r="U668" s="12" t="str">
        <f t="shared" si="42"/>
        <v/>
      </c>
      <c r="V668" s="12">
        <f t="shared" si="43"/>
        <v>1</v>
      </c>
    </row>
    <row r="669" spans="1:22" ht="23.25" customHeight="1" x14ac:dyDescent="0.25">
      <c r="A669" s="1315">
        <v>664</v>
      </c>
      <c r="B669" s="1315">
        <v>24868</v>
      </c>
      <c r="C669" s="1315">
        <v>24868</v>
      </c>
      <c r="D669" s="1315" t="s">
        <v>499</v>
      </c>
      <c r="E669" s="1315" t="s">
        <v>73</v>
      </c>
      <c r="F669" s="1315" t="s">
        <v>23</v>
      </c>
      <c r="G669" s="1315" t="s">
        <v>0</v>
      </c>
      <c r="H669" s="1315" t="s">
        <v>24</v>
      </c>
      <c r="I669" s="1315">
        <v>315</v>
      </c>
      <c r="J669" s="1316" t="s">
        <v>1379</v>
      </c>
      <c r="K669" s="1315"/>
      <c r="L669" s="1328">
        <v>0.35207175925925926</v>
      </c>
      <c r="M669" s="1328">
        <v>0</v>
      </c>
      <c r="N669" s="1315" t="s">
        <v>21</v>
      </c>
      <c r="O669" s="1315">
        <v>0</v>
      </c>
      <c r="P669" s="1316">
        <v>0</v>
      </c>
      <c r="Q669" s="1315"/>
      <c r="R669" s="686"/>
      <c r="S669" s="12">
        <f t="shared" si="40"/>
        <v>1</v>
      </c>
      <c r="T669" s="12" t="str">
        <f t="shared" si="41"/>
        <v/>
      </c>
      <c r="U669" s="12" t="str">
        <f t="shared" si="42"/>
        <v/>
      </c>
      <c r="V669" s="12">
        <f t="shared" si="43"/>
        <v>1</v>
      </c>
    </row>
    <row r="670" spans="1:22" ht="23.25" customHeight="1" x14ac:dyDescent="0.25">
      <c r="A670" s="1313">
        <v>665</v>
      </c>
      <c r="B670" s="1313">
        <v>24872</v>
      </c>
      <c r="C670" s="1313">
        <v>24872</v>
      </c>
      <c r="D670" s="1313" t="s">
        <v>500</v>
      </c>
      <c r="E670" s="1313" t="s">
        <v>44</v>
      </c>
      <c r="F670" s="1313" t="s">
        <v>23</v>
      </c>
      <c r="G670" s="1313" t="s">
        <v>0</v>
      </c>
      <c r="H670" s="1313" t="s">
        <v>24</v>
      </c>
      <c r="I670" s="1313">
        <v>304</v>
      </c>
      <c r="J670" s="1314" t="s">
        <v>1379</v>
      </c>
      <c r="K670" s="1313"/>
      <c r="L670" s="1327">
        <v>0.35787037037037034</v>
      </c>
      <c r="M670" s="1327">
        <v>0</v>
      </c>
      <c r="N670" s="1313" t="s">
        <v>21</v>
      </c>
      <c r="O670" s="1313">
        <v>0</v>
      </c>
      <c r="P670" s="1314">
        <v>0</v>
      </c>
      <c r="Q670" s="1313"/>
      <c r="R670" s="685"/>
      <c r="S670" s="12">
        <f t="shared" si="40"/>
        <v>1</v>
      </c>
      <c r="T670" s="12" t="str">
        <f t="shared" si="41"/>
        <v/>
      </c>
      <c r="U670" s="12" t="str">
        <f t="shared" si="42"/>
        <v/>
      </c>
      <c r="V670" s="12">
        <f t="shared" si="43"/>
        <v>1</v>
      </c>
    </row>
    <row r="671" spans="1:22" ht="23.25" customHeight="1" x14ac:dyDescent="0.25">
      <c r="A671" s="1315">
        <v>666</v>
      </c>
      <c r="B671" s="1315">
        <v>24884</v>
      </c>
      <c r="C671" s="1315">
        <v>24884</v>
      </c>
      <c r="D671" s="1315" t="s">
        <v>983</v>
      </c>
      <c r="E671" s="1315" t="s">
        <v>72</v>
      </c>
      <c r="F671" s="1315" t="s">
        <v>23</v>
      </c>
      <c r="G671" s="1315" t="s">
        <v>0</v>
      </c>
      <c r="H671" s="1315" t="s">
        <v>24</v>
      </c>
      <c r="I671" s="1315">
        <v>315</v>
      </c>
      <c r="J671" s="1316" t="s">
        <v>1379</v>
      </c>
      <c r="K671" s="1315"/>
      <c r="L671" s="1328">
        <v>0.35561342592592587</v>
      </c>
      <c r="M671" s="1328">
        <v>0</v>
      </c>
      <c r="N671" s="1315" t="s">
        <v>21</v>
      </c>
      <c r="O671" s="1315">
        <v>0</v>
      </c>
      <c r="P671" s="1316">
        <v>0</v>
      </c>
      <c r="Q671" s="1315"/>
      <c r="R671" s="686"/>
      <c r="S671" s="12">
        <f t="shared" si="40"/>
        <v>1</v>
      </c>
      <c r="T671" s="12" t="str">
        <f t="shared" si="41"/>
        <v/>
      </c>
      <c r="U671" s="12" t="str">
        <f t="shared" si="42"/>
        <v/>
      </c>
      <c r="V671" s="12">
        <f t="shared" si="43"/>
        <v>1</v>
      </c>
    </row>
    <row r="672" spans="1:22" ht="23.25" customHeight="1" x14ac:dyDescent="0.25">
      <c r="A672" s="1313">
        <v>667</v>
      </c>
      <c r="B672" s="1313">
        <v>24880</v>
      </c>
      <c r="C672" s="1313">
        <v>24880</v>
      </c>
      <c r="D672" s="1313" t="s">
        <v>984</v>
      </c>
      <c r="E672" s="1313" t="s">
        <v>72</v>
      </c>
      <c r="F672" s="1313" t="s">
        <v>23</v>
      </c>
      <c r="G672" s="1313" t="s">
        <v>0</v>
      </c>
      <c r="H672" s="1313" t="s">
        <v>24</v>
      </c>
      <c r="I672" s="1313">
        <v>301</v>
      </c>
      <c r="J672" s="1314" t="s">
        <v>1379</v>
      </c>
      <c r="K672" s="1313"/>
      <c r="L672" s="1327">
        <v>0.3385185185185185</v>
      </c>
      <c r="M672" s="1327">
        <v>0</v>
      </c>
      <c r="N672" s="1313" t="s">
        <v>21</v>
      </c>
      <c r="O672" s="1313">
        <v>0</v>
      </c>
      <c r="P672" s="1314">
        <v>0</v>
      </c>
      <c r="Q672" s="1313"/>
      <c r="R672" s="685"/>
      <c r="S672" s="12">
        <f t="shared" si="40"/>
        <v>1</v>
      </c>
      <c r="T672" s="12" t="str">
        <f t="shared" si="41"/>
        <v/>
      </c>
      <c r="U672" s="12" t="str">
        <f t="shared" si="42"/>
        <v/>
      </c>
      <c r="V672" s="12">
        <f t="shared" si="43"/>
        <v>1</v>
      </c>
    </row>
    <row r="673" spans="1:22" ht="23.25" customHeight="1" x14ac:dyDescent="0.25">
      <c r="A673" s="1315">
        <v>668</v>
      </c>
      <c r="B673" s="1315">
        <v>24882</v>
      </c>
      <c r="C673" s="1315">
        <v>24882</v>
      </c>
      <c r="D673" s="1315" t="s">
        <v>501</v>
      </c>
      <c r="E673" s="1315" t="s">
        <v>22</v>
      </c>
      <c r="F673" s="1315" t="s">
        <v>23</v>
      </c>
      <c r="G673" s="1315" t="s">
        <v>0</v>
      </c>
      <c r="H673" s="1315" t="s">
        <v>24</v>
      </c>
      <c r="I673" s="1315">
        <v>304</v>
      </c>
      <c r="J673" s="1316" t="s">
        <v>1379</v>
      </c>
      <c r="K673" s="1315"/>
      <c r="L673" s="1328">
        <v>0.34307870370370369</v>
      </c>
      <c r="M673" s="1328">
        <v>0</v>
      </c>
      <c r="N673" s="1315" t="s">
        <v>21</v>
      </c>
      <c r="O673" s="1315">
        <v>0</v>
      </c>
      <c r="P673" s="1316">
        <v>0</v>
      </c>
      <c r="Q673" s="1315"/>
      <c r="R673" s="686"/>
      <c r="S673" s="12">
        <f t="shared" si="40"/>
        <v>1</v>
      </c>
      <c r="T673" s="12" t="str">
        <f t="shared" si="41"/>
        <v/>
      </c>
      <c r="U673" s="12" t="str">
        <f t="shared" si="42"/>
        <v/>
      </c>
      <c r="V673" s="12">
        <f t="shared" si="43"/>
        <v>1</v>
      </c>
    </row>
    <row r="674" spans="1:22" ht="23.25" customHeight="1" x14ac:dyDescent="0.25">
      <c r="A674" s="1313">
        <v>669</v>
      </c>
      <c r="B674" s="1313">
        <v>24892</v>
      </c>
      <c r="C674" s="1313">
        <v>24892</v>
      </c>
      <c r="D674" s="1313" t="s">
        <v>502</v>
      </c>
      <c r="E674" s="1313" t="s">
        <v>22</v>
      </c>
      <c r="F674" s="1313" t="s">
        <v>23</v>
      </c>
      <c r="G674" s="1313" t="s">
        <v>0</v>
      </c>
      <c r="H674" s="1313" t="s">
        <v>24</v>
      </c>
      <c r="I674" s="1313">
        <v>308</v>
      </c>
      <c r="J674" s="1314" t="s">
        <v>1379</v>
      </c>
      <c r="K674" s="1313"/>
      <c r="L674" s="1327">
        <v>0.35131944444444446</v>
      </c>
      <c r="M674" s="1327">
        <v>0</v>
      </c>
      <c r="N674" s="1313" t="s">
        <v>21</v>
      </c>
      <c r="O674" s="1313">
        <v>0</v>
      </c>
      <c r="P674" s="1314">
        <v>0</v>
      </c>
      <c r="Q674" s="1313"/>
      <c r="R674" s="685"/>
      <c r="S674" s="12">
        <f t="shared" si="40"/>
        <v>1</v>
      </c>
      <c r="T674" s="12" t="str">
        <f t="shared" si="41"/>
        <v/>
      </c>
      <c r="U674" s="12" t="str">
        <f t="shared" si="42"/>
        <v/>
      </c>
      <c r="V674" s="12">
        <f t="shared" si="43"/>
        <v>1</v>
      </c>
    </row>
    <row r="675" spans="1:22" ht="23.25" customHeight="1" x14ac:dyDescent="0.25">
      <c r="A675" s="1315">
        <v>670</v>
      </c>
      <c r="B675" s="1315">
        <v>24893</v>
      </c>
      <c r="C675" s="1315">
        <v>24893</v>
      </c>
      <c r="D675" s="1315" t="s">
        <v>503</v>
      </c>
      <c r="E675" s="1315" t="s">
        <v>22</v>
      </c>
      <c r="F675" s="1315" t="s">
        <v>23</v>
      </c>
      <c r="G675" s="1315" t="s">
        <v>0</v>
      </c>
      <c r="H675" s="1315" t="s">
        <v>24</v>
      </c>
      <c r="I675" s="1315">
        <v>313</v>
      </c>
      <c r="J675" s="1316" t="s">
        <v>1379</v>
      </c>
      <c r="K675" s="1315"/>
      <c r="L675" s="1328">
        <v>0.3409490740740741</v>
      </c>
      <c r="M675" s="1328">
        <v>0</v>
      </c>
      <c r="N675" s="1315" t="s">
        <v>21</v>
      </c>
      <c r="O675" s="1315">
        <v>0</v>
      </c>
      <c r="P675" s="1316">
        <v>0</v>
      </c>
      <c r="Q675" s="1315"/>
      <c r="R675" s="686"/>
      <c r="S675" s="12">
        <f t="shared" si="40"/>
        <v>1</v>
      </c>
      <c r="T675" s="12" t="str">
        <f t="shared" si="41"/>
        <v/>
      </c>
      <c r="U675" s="12" t="str">
        <f t="shared" si="42"/>
        <v/>
      </c>
      <c r="V675" s="12">
        <f t="shared" si="43"/>
        <v>1</v>
      </c>
    </row>
    <row r="676" spans="1:22" ht="23.25" customHeight="1" x14ac:dyDescent="0.25">
      <c r="A676" s="1313">
        <v>671</v>
      </c>
      <c r="B676" s="1313">
        <v>24895</v>
      </c>
      <c r="C676" s="1313">
        <v>24895</v>
      </c>
      <c r="D676" s="1313" t="s">
        <v>187</v>
      </c>
      <c r="E676" s="1313" t="s">
        <v>22</v>
      </c>
      <c r="F676" s="1313" t="s">
        <v>23</v>
      </c>
      <c r="G676" s="1313" t="s">
        <v>0</v>
      </c>
      <c r="H676" s="1313" t="s">
        <v>24</v>
      </c>
      <c r="I676" s="1313">
        <v>306</v>
      </c>
      <c r="J676" s="1314" t="s">
        <v>1379</v>
      </c>
      <c r="K676" s="1313"/>
      <c r="L676" s="1327">
        <v>0.34660879629629626</v>
      </c>
      <c r="M676" s="1327">
        <v>0</v>
      </c>
      <c r="N676" s="1313" t="s">
        <v>21</v>
      </c>
      <c r="O676" s="1313">
        <v>0</v>
      </c>
      <c r="P676" s="1314">
        <v>0</v>
      </c>
      <c r="Q676" s="1313"/>
      <c r="R676" s="685"/>
      <c r="S676" s="12">
        <f t="shared" si="40"/>
        <v>1</v>
      </c>
      <c r="T676" s="12" t="str">
        <f t="shared" si="41"/>
        <v/>
      </c>
      <c r="U676" s="12" t="str">
        <f t="shared" si="42"/>
        <v/>
      </c>
      <c r="V676" s="12">
        <f t="shared" si="43"/>
        <v>1</v>
      </c>
    </row>
    <row r="677" spans="1:22" ht="23.25" customHeight="1" x14ac:dyDescent="0.25">
      <c r="A677" s="1315">
        <v>672</v>
      </c>
      <c r="B677" s="1315">
        <v>24900</v>
      </c>
      <c r="C677" s="1315">
        <v>24900</v>
      </c>
      <c r="D677" s="1315" t="s">
        <v>188</v>
      </c>
      <c r="E677" s="1315" t="s">
        <v>93</v>
      </c>
      <c r="F677" s="1315" t="s">
        <v>50</v>
      </c>
      <c r="G677" s="1315" t="s">
        <v>0</v>
      </c>
      <c r="H677" s="1315" t="s">
        <v>53</v>
      </c>
      <c r="I677" s="1315"/>
      <c r="J677" s="1316" t="s">
        <v>1379</v>
      </c>
      <c r="K677" s="1315"/>
      <c r="L677" s="1328">
        <v>0.35319444444444442</v>
      </c>
      <c r="M677" s="1328">
        <v>0</v>
      </c>
      <c r="N677" s="1315" t="s">
        <v>21</v>
      </c>
      <c r="O677" s="1315">
        <v>0</v>
      </c>
      <c r="P677" s="1316">
        <v>0</v>
      </c>
      <c r="Q677" s="1315"/>
      <c r="R677" s="686"/>
      <c r="S677" s="12">
        <f t="shared" si="40"/>
        <v>1</v>
      </c>
      <c r="T677" s="12" t="str">
        <f t="shared" si="41"/>
        <v/>
      </c>
      <c r="U677" s="12" t="str">
        <f t="shared" si="42"/>
        <v/>
      </c>
      <c r="V677" s="12">
        <f t="shared" si="43"/>
        <v>1</v>
      </c>
    </row>
    <row r="678" spans="1:22" ht="23.25" customHeight="1" x14ac:dyDescent="0.25">
      <c r="A678" s="1313">
        <v>673</v>
      </c>
      <c r="B678" s="1313">
        <v>24902</v>
      </c>
      <c r="C678" s="1313">
        <v>24902</v>
      </c>
      <c r="D678" s="1313" t="s">
        <v>504</v>
      </c>
      <c r="E678" s="1313" t="s">
        <v>96</v>
      </c>
      <c r="F678" s="1313" t="s">
        <v>23</v>
      </c>
      <c r="G678" s="1313" t="s">
        <v>0</v>
      </c>
      <c r="H678" s="1313" t="s">
        <v>58</v>
      </c>
      <c r="I678" s="1313" t="s">
        <v>21</v>
      </c>
      <c r="J678" s="1314" t="s">
        <v>1379</v>
      </c>
      <c r="K678" s="1313"/>
      <c r="L678" s="1327">
        <v>0.35335648148148152</v>
      </c>
      <c r="M678" s="1327">
        <v>0</v>
      </c>
      <c r="N678" s="1313" t="s">
        <v>21</v>
      </c>
      <c r="O678" s="1313">
        <v>0</v>
      </c>
      <c r="P678" s="1314">
        <v>0</v>
      </c>
      <c r="Q678" s="1313"/>
      <c r="R678" s="685"/>
      <c r="S678" s="12">
        <f t="shared" si="40"/>
        <v>1</v>
      </c>
      <c r="T678" s="12" t="str">
        <f t="shared" si="41"/>
        <v/>
      </c>
      <c r="U678" s="12" t="str">
        <f t="shared" si="42"/>
        <v/>
      </c>
      <c r="V678" s="12">
        <f t="shared" si="43"/>
        <v>1</v>
      </c>
    </row>
    <row r="679" spans="1:22" ht="23.25" customHeight="1" x14ac:dyDescent="0.25">
      <c r="A679" s="1315">
        <v>674</v>
      </c>
      <c r="B679" s="1315">
        <v>24916</v>
      </c>
      <c r="C679" s="1315">
        <v>24916</v>
      </c>
      <c r="D679" s="1315" t="s">
        <v>505</v>
      </c>
      <c r="E679" s="1315" t="s">
        <v>22</v>
      </c>
      <c r="F679" s="1315" t="s">
        <v>23</v>
      </c>
      <c r="G679" s="1315" t="s">
        <v>0</v>
      </c>
      <c r="H679" s="1315" t="s">
        <v>24</v>
      </c>
      <c r="I679" s="1315">
        <v>301</v>
      </c>
      <c r="J679" s="1316" t="s">
        <v>1379</v>
      </c>
      <c r="K679" s="1315"/>
      <c r="L679" s="1328">
        <v>0.34903935185185181</v>
      </c>
      <c r="M679" s="1328">
        <v>0</v>
      </c>
      <c r="N679" s="1315" t="s">
        <v>21</v>
      </c>
      <c r="O679" s="1315">
        <v>0</v>
      </c>
      <c r="P679" s="1316">
        <v>0</v>
      </c>
      <c r="Q679" s="1315"/>
      <c r="R679" s="686"/>
      <c r="S679" s="12">
        <f t="shared" si="40"/>
        <v>1</v>
      </c>
      <c r="T679" s="12" t="str">
        <f t="shared" si="41"/>
        <v/>
      </c>
      <c r="U679" s="12" t="str">
        <f t="shared" si="42"/>
        <v/>
      </c>
      <c r="V679" s="12">
        <f t="shared" si="43"/>
        <v>1</v>
      </c>
    </row>
    <row r="680" spans="1:22" ht="23.25" customHeight="1" x14ac:dyDescent="0.25">
      <c r="A680" s="1313">
        <v>675</v>
      </c>
      <c r="B680" s="1313">
        <v>24942</v>
      </c>
      <c r="C680" s="1313">
        <v>24942</v>
      </c>
      <c r="D680" s="1313" t="s">
        <v>471</v>
      </c>
      <c r="E680" s="1313" t="s">
        <v>22</v>
      </c>
      <c r="F680" s="1313" t="s">
        <v>23</v>
      </c>
      <c r="G680" s="1313" t="s">
        <v>0</v>
      </c>
      <c r="H680" s="1313" t="s">
        <v>24</v>
      </c>
      <c r="I680" s="1313">
        <v>303</v>
      </c>
      <c r="J680" s="1314" t="s">
        <v>1379</v>
      </c>
      <c r="K680" s="1313"/>
      <c r="L680" s="1327">
        <v>0.35541666666666666</v>
      </c>
      <c r="M680" s="1327">
        <v>0</v>
      </c>
      <c r="N680" s="1313" t="s">
        <v>21</v>
      </c>
      <c r="O680" s="1313">
        <v>0</v>
      </c>
      <c r="P680" s="1314">
        <v>0</v>
      </c>
      <c r="Q680" s="1313"/>
      <c r="R680" s="685"/>
      <c r="S680" s="12">
        <f t="shared" si="40"/>
        <v>1</v>
      </c>
      <c r="T680" s="12" t="str">
        <f t="shared" si="41"/>
        <v/>
      </c>
      <c r="U680" s="12" t="str">
        <f t="shared" si="42"/>
        <v/>
      </c>
      <c r="V680" s="12">
        <f t="shared" si="43"/>
        <v>1</v>
      </c>
    </row>
    <row r="681" spans="1:22" ht="23.25" customHeight="1" x14ac:dyDescent="0.25">
      <c r="A681" s="1315">
        <v>676</v>
      </c>
      <c r="B681" s="1315">
        <v>25003</v>
      </c>
      <c r="C681" s="1315">
        <v>25003</v>
      </c>
      <c r="D681" s="1315" t="s">
        <v>474</v>
      </c>
      <c r="E681" s="1315" t="s">
        <v>22</v>
      </c>
      <c r="F681" s="1315" t="s">
        <v>23</v>
      </c>
      <c r="G681" s="1315" t="s">
        <v>0</v>
      </c>
      <c r="H681" s="1315" t="s">
        <v>24</v>
      </c>
      <c r="I681" s="1315">
        <v>303</v>
      </c>
      <c r="J681" s="1316" t="s">
        <v>1379</v>
      </c>
      <c r="K681" s="1315"/>
      <c r="L681" s="1328">
        <v>0.33747685185185183</v>
      </c>
      <c r="M681" s="1328">
        <v>0</v>
      </c>
      <c r="N681" s="1315" t="s">
        <v>21</v>
      </c>
      <c r="O681" s="1315">
        <v>0</v>
      </c>
      <c r="P681" s="1316">
        <v>0</v>
      </c>
      <c r="Q681" s="1315"/>
      <c r="R681" s="686"/>
      <c r="S681" s="12">
        <f t="shared" si="40"/>
        <v>1</v>
      </c>
      <c r="T681" s="12" t="str">
        <f t="shared" si="41"/>
        <v/>
      </c>
      <c r="U681" s="12" t="str">
        <f t="shared" si="42"/>
        <v/>
      </c>
      <c r="V681" s="12">
        <f t="shared" si="43"/>
        <v>1</v>
      </c>
    </row>
    <row r="682" spans="1:22" ht="23.25" customHeight="1" x14ac:dyDescent="0.25">
      <c r="A682" s="1313">
        <v>677</v>
      </c>
      <c r="B682" s="1313">
        <v>24973</v>
      </c>
      <c r="C682" s="1313">
        <v>24973</v>
      </c>
      <c r="D682" s="1313" t="s">
        <v>985</v>
      </c>
      <c r="E682" s="1313" t="s">
        <v>160</v>
      </c>
      <c r="F682" s="1313" t="s">
        <v>130</v>
      </c>
      <c r="G682" s="1313" t="s">
        <v>0</v>
      </c>
      <c r="H682" s="1313" t="s">
        <v>131</v>
      </c>
      <c r="I682" s="1313"/>
      <c r="J682" s="1314" t="s">
        <v>1379</v>
      </c>
      <c r="K682" s="1313"/>
      <c r="L682" s="1327">
        <v>0.34137731481481487</v>
      </c>
      <c r="M682" s="1327">
        <v>0</v>
      </c>
      <c r="N682" s="1313" t="s">
        <v>21</v>
      </c>
      <c r="O682" s="1313">
        <v>0</v>
      </c>
      <c r="P682" s="1314">
        <v>0</v>
      </c>
      <c r="Q682" s="1313"/>
      <c r="R682" s="685"/>
      <c r="S682" s="12">
        <f t="shared" si="40"/>
        <v>1</v>
      </c>
      <c r="T682" s="12" t="str">
        <f t="shared" si="41"/>
        <v/>
      </c>
      <c r="U682" s="12" t="str">
        <f t="shared" si="42"/>
        <v/>
      </c>
      <c r="V682" s="12">
        <f t="shared" si="43"/>
        <v>1</v>
      </c>
    </row>
    <row r="683" spans="1:22" ht="23.25" customHeight="1" x14ac:dyDescent="0.25">
      <c r="A683" s="1315">
        <v>678</v>
      </c>
      <c r="B683" s="1315">
        <v>25103</v>
      </c>
      <c r="C683" s="1315">
        <v>25103</v>
      </c>
      <c r="D683" s="1315" t="s">
        <v>150</v>
      </c>
      <c r="E683" s="1315" t="s">
        <v>73</v>
      </c>
      <c r="F683" s="1315" t="s">
        <v>23</v>
      </c>
      <c r="G683" s="1315" t="s">
        <v>0</v>
      </c>
      <c r="H683" s="1315" t="s">
        <v>24</v>
      </c>
      <c r="I683" s="1315">
        <v>304</v>
      </c>
      <c r="J683" s="1316" t="s">
        <v>1379</v>
      </c>
      <c r="K683" s="1315"/>
      <c r="L683" s="1328">
        <v>0.34414351851851849</v>
      </c>
      <c r="M683" s="1328">
        <v>0</v>
      </c>
      <c r="N683" s="1315" t="s">
        <v>21</v>
      </c>
      <c r="O683" s="1315">
        <v>0</v>
      </c>
      <c r="P683" s="1316">
        <v>0</v>
      </c>
      <c r="Q683" s="1315"/>
      <c r="R683" s="686"/>
      <c r="S683" s="12">
        <f t="shared" si="40"/>
        <v>1</v>
      </c>
      <c r="T683" s="12" t="str">
        <f t="shared" si="41"/>
        <v/>
      </c>
      <c r="U683" s="12" t="str">
        <f t="shared" si="42"/>
        <v/>
      </c>
      <c r="V683" s="12">
        <f t="shared" si="43"/>
        <v>1</v>
      </c>
    </row>
    <row r="684" spans="1:22" ht="23.25" customHeight="1" x14ac:dyDescent="0.25">
      <c r="A684" s="1313">
        <v>679</v>
      </c>
      <c r="B684" s="1313">
        <v>24977</v>
      </c>
      <c r="C684" s="1313">
        <v>24977</v>
      </c>
      <c r="D684" s="1313" t="s">
        <v>413</v>
      </c>
      <c r="E684" s="1313" t="s">
        <v>22</v>
      </c>
      <c r="F684" s="1313" t="s">
        <v>23</v>
      </c>
      <c r="G684" s="1313" t="s">
        <v>0</v>
      </c>
      <c r="H684" s="1313" t="s">
        <v>24</v>
      </c>
      <c r="I684" s="1313">
        <v>302</v>
      </c>
      <c r="J684" s="1314" t="s">
        <v>1379</v>
      </c>
      <c r="K684" s="1313"/>
      <c r="L684" s="1327">
        <v>0.35981481481481481</v>
      </c>
      <c r="M684" s="1327">
        <v>0</v>
      </c>
      <c r="N684" s="1313" t="s">
        <v>260</v>
      </c>
      <c r="O684" s="1313">
        <v>8</v>
      </c>
      <c r="P684" s="1314">
        <v>0</v>
      </c>
      <c r="Q684" s="1313"/>
      <c r="R684" s="685"/>
      <c r="S684" s="12">
        <f t="shared" si="40"/>
        <v>1</v>
      </c>
      <c r="T684" s="12" t="str">
        <f t="shared" si="41"/>
        <v/>
      </c>
      <c r="U684" s="12" t="str">
        <f t="shared" si="42"/>
        <v/>
      </c>
      <c r="V684" s="12">
        <f t="shared" si="43"/>
        <v>1</v>
      </c>
    </row>
    <row r="685" spans="1:22" ht="23.25" customHeight="1" x14ac:dyDescent="0.25">
      <c r="A685" s="1315">
        <v>680</v>
      </c>
      <c r="B685" s="1315">
        <v>24980</v>
      </c>
      <c r="C685" s="1315">
        <v>24980</v>
      </c>
      <c r="D685" s="1315" t="s">
        <v>506</v>
      </c>
      <c r="E685" s="1315" t="s">
        <v>22</v>
      </c>
      <c r="F685" s="1315" t="s">
        <v>23</v>
      </c>
      <c r="G685" s="1315" t="s">
        <v>0</v>
      </c>
      <c r="H685" s="1315" t="s">
        <v>24</v>
      </c>
      <c r="I685" s="1315">
        <v>307</v>
      </c>
      <c r="J685" s="1316" t="s">
        <v>1379</v>
      </c>
      <c r="K685" s="1315"/>
      <c r="L685" s="1328">
        <v>0.35275462962962961</v>
      </c>
      <c r="M685" s="1328">
        <v>0</v>
      </c>
      <c r="N685" s="1315" t="s">
        <v>21</v>
      </c>
      <c r="O685" s="1315">
        <v>0</v>
      </c>
      <c r="P685" s="1316">
        <v>0</v>
      </c>
      <c r="Q685" s="1315"/>
      <c r="R685" s="686"/>
      <c r="S685" s="12">
        <f t="shared" si="40"/>
        <v>1</v>
      </c>
      <c r="T685" s="12" t="str">
        <f t="shared" si="41"/>
        <v/>
      </c>
      <c r="U685" s="12" t="str">
        <f t="shared" si="42"/>
        <v/>
      </c>
      <c r="V685" s="12">
        <f t="shared" si="43"/>
        <v>1</v>
      </c>
    </row>
    <row r="686" spans="1:22" ht="23.25" customHeight="1" x14ac:dyDescent="0.25">
      <c r="A686" s="1313">
        <v>681</v>
      </c>
      <c r="B686" s="1313">
        <v>24981</v>
      </c>
      <c r="C686" s="1313">
        <v>24981</v>
      </c>
      <c r="D686" s="1313" t="s">
        <v>471</v>
      </c>
      <c r="E686" s="1313" t="s">
        <v>22</v>
      </c>
      <c r="F686" s="1313" t="s">
        <v>23</v>
      </c>
      <c r="G686" s="1313" t="s">
        <v>0</v>
      </c>
      <c r="H686" s="1313" t="s">
        <v>24</v>
      </c>
      <c r="I686" s="1313">
        <v>306</v>
      </c>
      <c r="J686" s="1314" t="s">
        <v>1379</v>
      </c>
      <c r="K686" s="1313"/>
      <c r="L686" s="1327">
        <v>0.34306712962962965</v>
      </c>
      <c r="M686" s="1327">
        <v>0</v>
      </c>
      <c r="N686" s="1313" t="s">
        <v>21</v>
      </c>
      <c r="O686" s="1313">
        <v>0</v>
      </c>
      <c r="P686" s="1314">
        <v>0</v>
      </c>
      <c r="Q686" s="1313"/>
      <c r="R686" s="685"/>
      <c r="S686" s="12">
        <f t="shared" si="40"/>
        <v>1</v>
      </c>
      <c r="T686" s="12" t="str">
        <f t="shared" si="41"/>
        <v/>
      </c>
      <c r="U686" s="12" t="str">
        <f t="shared" si="42"/>
        <v/>
      </c>
      <c r="V686" s="12">
        <f t="shared" si="43"/>
        <v>1</v>
      </c>
    </row>
    <row r="687" spans="1:22" ht="23.25" customHeight="1" x14ac:dyDescent="0.25">
      <c r="A687" s="1315">
        <v>682</v>
      </c>
      <c r="B687" s="1315">
        <v>24985</v>
      </c>
      <c r="C687" s="1315">
        <v>24985</v>
      </c>
      <c r="D687" s="1315" t="s">
        <v>507</v>
      </c>
      <c r="E687" s="1315" t="s">
        <v>22</v>
      </c>
      <c r="F687" s="1315" t="s">
        <v>23</v>
      </c>
      <c r="G687" s="1315" t="s">
        <v>0</v>
      </c>
      <c r="H687" s="1315" t="s">
        <v>24</v>
      </c>
      <c r="I687" s="1315">
        <v>306</v>
      </c>
      <c r="J687" s="1316" t="s">
        <v>1379</v>
      </c>
      <c r="K687" s="1315"/>
      <c r="L687" s="1328">
        <v>0.34456018518518516</v>
      </c>
      <c r="M687" s="1328">
        <v>0</v>
      </c>
      <c r="N687" s="1315" t="s">
        <v>21</v>
      </c>
      <c r="O687" s="1315">
        <v>0</v>
      </c>
      <c r="P687" s="1316">
        <v>0</v>
      </c>
      <c r="Q687" s="1315"/>
      <c r="R687" s="686"/>
      <c r="S687" s="12">
        <f t="shared" si="40"/>
        <v>1</v>
      </c>
      <c r="T687" s="12" t="str">
        <f t="shared" si="41"/>
        <v/>
      </c>
      <c r="U687" s="12" t="str">
        <f t="shared" si="42"/>
        <v/>
      </c>
      <c r="V687" s="12">
        <f t="shared" si="43"/>
        <v>1</v>
      </c>
    </row>
    <row r="688" spans="1:22" ht="23.25" customHeight="1" x14ac:dyDescent="0.25">
      <c r="A688" s="1313">
        <v>683</v>
      </c>
      <c r="B688" s="1313">
        <v>24986</v>
      </c>
      <c r="C688" s="1313">
        <v>24986</v>
      </c>
      <c r="D688" s="1313" t="s">
        <v>508</v>
      </c>
      <c r="E688" s="1313" t="s">
        <v>22</v>
      </c>
      <c r="F688" s="1313" t="s">
        <v>23</v>
      </c>
      <c r="G688" s="1313" t="s">
        <v>0</v>
      </c>
      <c r="H688" s="1313" t="s">
        <v>24</v>
      </c>
      <c r="I688" s="1313">
        <v>306</v>
      </c>
      <c r="J688" s="1314" t="s">
        <v>1379</v>
      </c>
      <c r="K688" s="1313"/>
      <c r="L688" s="1327">
        <v>0.35246527777777775</v>
      </c>
      <c r="M688" s="1327">
        <v>0</v>
      </c>
      <c r="N688" s="1313" t="s">
        <v>21</v>
      </c>
      <c r="O688" s="1313">
        <v>0</v>
      </c>
      <c r="P688" s="1314">
        <v>0</v>
      </c>
      <c r="Q688" s="1313"/>
      <c r="R688" s="685"/>
      <c r="S688" s="12">
        <f t="shared" si="40"/>
        <v>1</v>
      </c>
      <c r="T688" s="12" t="str">
        <f t="shared" si="41"/>
        <v/>
      </c>
      <c r="U688" s="12" t="str">
        <f t="shared" si="42"/>
        <v/>
      </c>
      <c r="V688" s="12">
        <f t="shared" si="43"/>
        <v>1</v>
      </c>
    </row>
    <row r="689" spans="1:22" ht="23.25" customHeight="1" x14ac:dyDescent="0.25">
      <c r="A689" s="1315">
        <v>684</v>
      </c>
      <c r="B689" s="1315">
        <v>24992</v>
      </c>
      <c r="C689" s="1315">
        <v>24992</v>
      </c>
      <c r="D689" s="1315" t="s">
        <v>986</v>
      </c>
      <c r="E689" s="1315" t="s">
        <v>73</v>
      </c>
      <c r="F689" s="1315" t="s">
        <v>23</v>
      </c>
      <c r="G689" s="1315" t="s">
        <v>0</v>
      </c>
      <c r="H689" s="1315" t="s">
        <v>24</v>
      </c>
      <c r="I689" s="1315">
        <v>309</v>
      </c>
      <c r="J689" s="1316" t="s">
        <v>1379</v>
      </c>
      <c r="K689" s="1315"/>
      <c r="L689" s="1328">
        <v>0.35125000000000001</v>
      </c>
      <c r="M689" s="1328">
        <v>0</v>
      </c>
      <c r="N689" s="1315" t="s">
        <v>21</v>
      </c>
      <c r="O689" s="1315">
        <v>0</v>
      </c>
      <c r="P689" s="1316">
        <v>0</v>
      </c>
      <c r="Q689" s="1315"/>
      <c r="R689" s="686"/>
      <c r="S689" s="12">
        <f t="shared" si="40"/>
        <v>1</v>
      </c>
      <c r="T689" s="12" t="str">
        <f t="shared" si="41"/>
        <v/>
      </c>
      <c r="U689" s="12" t="str">
        <f t="shared" si="42"/>
        <v/>
      </c>
      <c r="V689" s="12">
        <f t="shared" si="43"/>
        <v>1</v>
      </c>
    </row>
    <row r="690" spans="1:22" ht="23.25" customHeight="1" x14ac:dyDescent="0.25">
      <c r="A690" s="1313">
        <v>685</v>
      </c>
      <c r="B690" s="1313">
        <v>24996</v>
      </c>
      <c r="C690" s="1313">
        <v>24996</v>
      </c>
      <c r="D690" s="1313" t="s">
        <v>509</v>
      </c>
      <c r="E690" s="1313" t="s">
        <v>22</v>
      </c>
      <c r="F690" s="1313" t="s">
        <v>23</v>
      </c>
      <c r="G690" s="1313" t="s">
        <v>0</v>
      </c>
      <c r="H690" s="1313" t="s">
        <v>24</v>
      </c>
      <c r="I690" s="1313">
        <v>305</v>
      </c>
      <c r="J690" s="1314" t="s">
        <v>1379</v>
      </c>
      <c r="K690" s="1313"/>
      <c r="L690" s="1327">
        <v>0.35069444444444442</v>
      </c>
      <c r="M690" s="1327">
        <v>0</v>
      </c>
      <c r="N690" s="1313" t="s">
        <v>21</v>
      </c>
      <c r="O690" s="1313">
        <v>0</v>
      </c>
      <c r="P690" s="1314">
        <v>0</v>
      </c>
      <c r="Q690" s="1313"/>
      <c r="R690" s="685"/>
      <c r="S690" s="12">
        <f t="shared" si="40"/>
        <v>1</v>
      </c>
      <c r="T690" s="12" t="str">
        <f t="shared" si="41"/>
        <v/>
      </c>
      <c r="U690" s="12" t="str">
        <f t="shared" si="42"/>
        <v/>
      </c>
      <c r="V690" s="12">
        <f t="shared" si="43"/>
        <v>1</v>
      </c>
    </row>
    <row r="691" spans="1:22" ht="23.25" customHeight="1" x14ac:dyDescent="0.25">
      <c r="A691" s="1315">
        <v>686</v>
      </c>
      <c r="B691" s="1315">
        <v>25009</v>
      </c>
      <c r="C691" s="1315">
        <v>25009</v>
      </c>
      <c r="D691" s="1315" t="s">
        <v>510</v>
      </c>
      <c r="E691" s="1315" t="s">
        <v>22</v>
      </c>
      <c r="F691" s="1315" t="s">
        <v>23</v>
      </c>
      <c r="G691" s="1315" t="s">
        <v>0</v>
      </c>
      <c r="H691" s="1315" t="s">
        <v>24</v>
      </c>
      <c r="I691" s="1315">
        <v>306</v>
      </c>
      <c r="J691" s="1316" t="s">
        <v>1379</v>
      </c>
      <c r="K691" s="1315"/>
      <c r="L691" s="1328">
        <v>0.34714120370370366</v>
      </c>
      <c r="M691" s="1328">
        <v>0</v>
      </c>
      <c r="N691" s="1315" t="s">
        <v>21</v>
      </c>
      <c r="O691" s="1315">
        <v>0</v>
      </c>
      <c r="P691" s="1316">
        <v>0</v>
      </c>
      <c r="Q691" s="1315"/>
      <c r="R691" s="686"/>
      <c r="S691" s="12">
        <f t="shared" si="40"/>
        <v>1</v>
      </c>
      <c r="T691" s="12" t="str">
        <f t="shared" si="41"/>
        <v/>
      </c>
      <c r="U691" s="12" t="str">
        <f t="shared" si="42"/>
        <v/>
      </c>
      <c r="V691" s="12">
        <f t="shared" si="43"/>
        <v>1</v>
      </c>
    </row>
    <row r="692" spans="1:22" ht="23.25" customHeight="1" x14ac:dyDescent="0.25">
      <c r="A692" s="1313">
        <v>687</v>
      </c>
      <c r="B692" s="1313">
        <v>25011</v>
      </c>
      <c r="C692" s="1313">
        <v>25011</v>
      </c>
      <c r="D692" s="1313" t="s">
        <v>511</v>
      </c>
      <c r="E692" s="1313" t="s">
        <v>22</v>
      </c>
      <c r="F692" s="1313" t="s">
        <v>23</v>
      </c>
      <c r="G692" s="1313" t="s">
        <v>0</v>
      </c>
      <c r="H692" s="1313" t="s">
        <v>24</v>
      </c>
      <c r="I692" s="1313">
        <v>311</v>
      </c>
      <c r="J692" s="1314" t="s">
        <v>1379</v>
      </c>
      <c r="K692" s="1313"/>
      <c r="L692" s="1327">
        <v>0.35556712962962966</v>
      </c>
      <c r="M692" s="1327">
        <v>0</v>
      </c>
      <c r="N692" s="1313" t="s">
        <v>21</v>
      </c>
      <c r="O692" s="1313">
        <v>0</v>
      </c>
      <c r="P692" s="1314">
        <v>0</v>
      </c>
      <c r="Q692" s="1313"/>
      <c r="R692" s="685"/>
      <c r="S692" s="12">
        <f t="shared" si="40"/>
        <v>1</v>
      </c>
      <c r="T692" s="12" t="str">
        <f t="shared" si="41"/>
        <v/>
      </c>
      <c r="U692" s="12" t="str">
        <f t="shared" si="42"/>
        <v/>
      </c>
      <c r="V692" s="12">
        <f t="shared" si="43"/>
        <v>1</v>
      </c>
    </row>
    <row r="693" spans="1:22" ht="23.25" customHeight="1" x14ac:dyDescent="0.25">
      <c r="A693" s="1315">
        <v>688</v>
      </c>
      <c r="B693" s="1315">
        <v>25016</v>
      </c>
      <c r="C693" s="1315">
        <v>25016</v>
      </c>
      <c r="D693" s="1315" t="s">
        <v>512</v>
      </c>
      <c r="E693" s="1315" t="s">
        <v>22</v>
      </c>
      <c r="F693" s="1315" t="s">
        <v>23</v>
      </c>
      <c r="G693" s="1315" t="s">
        <v>0</v>
      </c>
      <c r="H693" s="1315" t="s">
        <v>24</v>
      </c>
      <c r="I693" s="1315">
        <v>311</v>
      </c>
      <c r="J693" s="1316" t="s">
        <v>1379</v>
      </c>
      <c r="K693" s="1315"/>
      <c r="L693" s="1328">
        <v>0.35193287037037035</v>
      </c>
      <c r="M693" s="1328">
        <v>0</v>
      </c>
      <c r="N693" s="1315" t="s">
        <v>21</v>
      </c>
      <c r="O693" s="1315">
        <v>0</v>
      </c>
      <c r="P693" s="1316">
        <v>0</v>
      </c>
      <c r="Q693" s="1315"/>
      <c r="R693" s="686"/>
      <c r="S693" s="12">
        <f t="shared" si="40"/>
        <v>1</v>
      </c>
      <c r="T693" s="12" t="str">
        <f t="shared" si="41"/>
        <v/>
      </c>
      <c r="U693" s="12" t="str">
        <f t="shared" si="42"/>
        <v/>
      </c>
      <c r="V693" s="12">
        <f t="shared" si="43"/>
        <v>1</v>
      </c>
    </row>
    <row r="694" spans="1:22" ht="23.25" customHeight="1" x14ac:dyDescent="0.25">
      <c r="A694" s="1313">
        <v>689</v>
      </c>
      <c r="B694" s="1313">
        <v>25019</v>
      </c>
      <c r="C694" s="1313">
        <v>25019</v>
      </c>
      <c r="D694" s="1313" t="s">
        <v>513</v>
      </c>
      <c r="E694" s="1313" t="s">
        <v>73</v>
      </c>
      <c r="F694" s="1313" t="s">
        <v>23</v>
      </c>
      <c r="G694" s="1313" t="s">
        <v>0</v>
      </c>
      <c r="H694" s="1313" t="s">
        <v>24</v>
      </c>
      <c r="I694" s="1313">
        <v>303</v>
      </c>
      <c r="J694" s="1314" t="s">
        <v>1379</v>
      </c>
      <c r="K694" s="1313"/>
      <c r="L694" s="1327">
        <v>0.35572916666666665</v>
      </c>
      <c r="M694" s="1327">
        <v>0</v>
      </c>
      <c r="N694" s="1313" t="s">
        <v>21</v>
      </c>
      <c r="O694" s="1313">
        <v>0</v>
      </c>
      <c r="P694" s="1314">
        <v>0</v>
      </c>
      <c r="Q694" s="1313"/>
      <c r="R694" s="685"/>
      <c r="S694" s="12">
        <f t="shared" si="40"/>
        <v>1</v>
      </c>
      <c r="T694" s="12" t="str">
        <f t="shared" si="41"/>
        <v/>
      </c>
      <c r="U694" s="12" t="str">
        <f t="shared" si="42"/>
        <v/>
      </c>
      <c r="V694" s="12">
        <f t="shared" si="43"/>
        <v>1</v>
      </c>
    </row>
    <row r="695" spans="1:22" ht="23.25" customHeight="1" x14ac:dyDescent="0.25">
      <c r="A695" s="1315">
        <v>690</v>
      </c>
      <c r="B695" s="1315">
        <v>25048</v>
      </c>
      <c r="C695" s="1315">
        <v>25048</v>
      </c>
      <c r="D695" s="1315" t="s">
        <v>514</v>
      </c>
      <c r="E695" s="1315" t="s">
        <v>22</v>
      </c>
      <c r="F695" s="1315" t="s">
        <v>23</v>
      </c>
      <c r="G695" s="1315" t="s">
        <v>0</v>
      </c>
      <c r="H695" s="1315" t="s">
        <v>24</v>
      </c>
      <c r="I695" s="1315">
        <v>301</v>
      </c>
      <c r="J695" s="1316" t="s">
        <v>1379</v>
      </c>
      <c r="K695" s="1315"/>
      <c r="L695" s="1328">
        <v>0.35219907407407408</v>
      </c>
      <c r="M695" s="1328">
        <v>0</v>
      </c>
      <c r="N695" s="1315" t="s">
        <v>21</v>
      </c>
      <c r="O695" s="1315">
        <v>0</v>
      </c>
      <c r="P695" s="1316">
        <v>0</v>
      </c>
      <c r="Q695" s="1315"/>
      <c r="R695" s="686"/>
      <c r="S695" s="12">
        <f t="shared" si="40"/>
        <v>1</v>
      </c>
      <c r="T695" s="12" t="str">
        <f t="shared" si="41"/>
        <v/>
      </c>
      <c r="U695" s="12" t="str">
        <f t="shared" si="42"/>
        <v/>
      </c>
      <c r="V695" s="12">
        <f t="shared" si="43"/>
        <v>1</v>
      </c>
    </row>
    <row r="696" spans="1:22" ht="23.25" customHeight="1" x14ac:dyDescent="0.25">
      <c r="A696" s="1313">
        <v>691</v>
      </c>
      <c r="B696" s="1313">
        <v>25052</v>
      </c>
      <c r="C696" s="1313">
        <v>25052</v>
      </c>
      <c r="D696" s="1313" t="s">
        <v>515</v>
      </c>
      <c r="E696" s="1313" t="s">
        <v>22</v>
      </c>
      <c r="F696" s="1313" t="s">
        <v>23</v>
      </c>
      <c r="G696" s="1313" t="s">
        <v>0</v>
      </c>
      <c r="H696" s="1313" t="s">
        <v>24</v>
      </c>
      <c r="I696" s="1313">
        <v>308</v>
      </c>
      <c r="J696" s="1314" t="s">
        <v>1379</v>
      </c>
      <c r="K696" s="1313"/>
      <c r="L696" s="1327">
        <v>0.34835648148148146</v>
      </c>
      <c r="M696" s="1327">
        <v>0</v>
      </c>
      <c r="N696" s="1313" t="s">
        <v>21</v>
      </c>
      <c r="O696" s="1313">
        <v>0</v>
      </c>
      <c r="P696" s="1314">
        <v>0</v>
      </c>
      <c r="Q696" s="1313"/>
      <c r="R696" s="685"/>
      <c r="S696" s="12">
        <f t="shared" si="40"/>
        <v>1</v>
      </c>
      <c r="T696" s="12" t="str">
        <f t="shared" si="41"/>
        <v/>
      </c>
      <c r="U696" s="12" t="str">
        <f t="shared" si="42"/>
        <v/>
      </c>
      <c r="V696" s="12">
        <f t="shared" si="43"/>
        <v>1</v>
      </c>
    </row>
    <row r="697" spans="1:22" ht="23.25" customHeight="1" x14ac:dyDescent="0.25">
      <c r="A697" s="1315">
        <v>692</v>
      </c>
      <c r="B697" s="1315">
        <v>25053</v>
      </c>
      <c r="C697" s="1315">
        <v>25053</v>
      </c>
      <c r="D697" s="1315" t="s">
        <v>227</v>
      </c>
      <c r="E697" s="1315" t="s">
        <v>22</v>
      </c>
      <c r="F697" s="1315" t="s">
        <v>23</v>
      </c>
      <c r="G697" s="1315" t="s">
        <v>0</v>
      </c>
      <c r="H697" s="1315" t="s">
        <v>24</v>
      </c>
      <c r="I697" s="1315">
        <v>306</v>
      </c>
      <c r="J697" s="1316" t="s">
        <v>1379</v>
      </c>
      <c r="K697" s="1315"/>
      <c r="L697" s="1328">
        <v>0.3523148148148148</v>
      </c>
      <c r="M697" s="1328">
        <v>0</v>
      </c>
      <c r="N697" s="1315" t="s">
        <v>21</v>
      </c>
      <c r="O697" s="1315">
        <v>0</v>
      </c>
      <c r="P697" s="1316">
        <v>0</v>
      </c>
      <c r="Q697" s="1315"/>
      <c r="R697" s="686"/>
      <c r="S697" s="12">
        <f t="shared" si="40"/>
        <v>1</v>
      </c>
      <c r="T697" s="12" t="str">
        <f t="shared" si="41"/>
        <v/>
      </c>
      <c r="U697" s="12" t="str">
        <f t="shared" si="42"/>
        <v/>
      </c>
      <c r="V697" s="12">
        <f t="shared" si="43"/>
        <v>1</v>
      </c>
    </row>
    <row r="698" spans="1:22" ht="23.25" customHeight="1" x14ac:dyDescent="0.25">
      <c r="A698" s="1313">
        <v>693</v>
      </c>
      <c r="B698" s="1313">
        <v>25054</v>
      </c>
      <c r="C698" s="1313">
        <v>25054</v>
      </c>
      <c r="D698" s="1313" t="s">
        <v>516</v>
      </c>
      <c r="E698" s="1313" t="s">
        <v>22</v>
      </c>
      <c r="F698" s="1313" t="s">
        <v>23</v>
      </c>
      <c r="G698" s="1313" t="s">
        <v>0</v>
      </c>
      <c r="H698" s="1313" t="s">
        <v>24</v>
      </c>
      <c r="I698" s="1313">
        <v>305</v>
      </c>
      <c r="J698" s="1314" t="s">
        <v>1379</v>
      </c>
      <c r="K698" s="1313"/>
      <c r="L698" s="1327">
        <v>0.35216435185185185</v>
      </c>
      <c r="M698" s="1327">
        <v>0</v>
      </c>
      <c r="N698" s="1313" t="s">
        <v>21</v>
      </c>
      <c r="O698" s="1313">
        <v>0</v>
      </c>
      <c r="P698" s="1314">
        <v>0</v>
      </c>
      <c r="Q698" s="1313"/>
      <c r="R698" s="685"/>
      <c r="S698" s="12">
        <f t="shared" si="40"/>
        <v>1</v>
      </c>
      <c r="T698" s="12" t="str">
        <f t="shared" si="41"/>
        <v/>
      </c>
      <c r="U698" s="12" t="str">
        <f t="shared" si="42"/>
        <v/>
      </c>
      <c r="V698" s="12">
        <f t="shared" si="43"/>
        <v>1</v>
      </c>
    </row>
    <row r="699" spans="1:22" ht="23.25" customHeight="1" x14ac:dyDescent="0.25">
      <c r="A699" s="1315">
        <v>694</v>
      </c>
      <c r="B699" s="1315">
        <v>25057</v>
      </c>
      <c r="C699" s="1315">
        <v>25057</v>
      </c>
      <c r="D699" s="1315" t="s">
        <v>517</v>
      </c>
      <c r="E699" s="1315" t="s">
        <v>247</v>
      </c>
      <c r="F699" s="1315" t="s">
        <v>23</v>
      </c>
      <c r="G699" s="1315" t="s">
        <v>0</v>
      </c>
      <c r="H699" s="1315" t="s">
        <v>58</v>
      </c>
      <c r="I699" s="1315"/>
      <c r="J699" s="1316" t="s">
        <v>1379</v>
      </c>
      <c r="K699" s="1315"/>
      <c r="L699" s="1328">
        <v>0.35069444444444442</v>
      </c>
      <c r="M699" s="1328">
        <v>0</v>
      </c>
      <c r="N699" s="1315" t="s">
        <v>21</v>
      </c>
      <c r="O699" s="1315">
        <v>0</v>
      </c>
      <c r="P699" s="1316">
        <v>0</v>
      </c>
      <c r="Q699" s="1315"/>
      <c r="R699" s="686"/>
      <c r="S699" s="12">
        <f t="shared" si="40"/>
        <v>1</v>
      </c>
      <c r="T699" s="12" t="str">
        <f t="shared" si="41"/>
        <v/>
      </c>
      <c r="U699" s="12" t="str">
        <f t="shared" si="42"/>
        <v/>
      </c>
      <c r="V699" s="12">
        <f t="shared" si="43"/>
        <v>1</v>
      </c>
    </row>
    <row r="700" spans="1:22" ht="23.25" customHeight="1" x14ac:dyDescent="0.25">
      <c r="A700" s="1313">
        <v>695</v>
      </c>
      <c r="B700" s="1313">
        <v>25059</v>
      </c>
      <c r="C700" s="1313">
        <v>25059</v>
      </c>
      <c r="D700" s="1313" t="s">
        <v>518</v>
      </c>
      <c r="E700" s="1313" t="s">
        <v>73</v>
      </c>
      <c r="F700" s="1313" t="s">
        <v>23</v>
      </c>
      <c r="G700" s="1313" t="s">
        <v>0</v>
      </c>
      <c r="H700" s="1313" t="s">
        <v>24</v>
      </c>
      <c r="I700" s="1313">
        <v>306</v>
      </c>
      <c r="J700" s="1314" t="s">
        <v>1379</v>
      </c>
      <c r="K700" s="1313"/>
      <c r="L700" s="1327">
        <v>0.35188657407407403</v>
      </c>
      <c r="M700" s="1327">
        <v>0</v>
      </c>
      <c r="N700" s="1313" t="s">
        <v>21</v>
      </c>
      <c r="O700" s="1313">
        <v>0</v>
      </c>
      <c r="P700" s="1314">
        <v>0</v>
      </c>
      <c r="Q700" s="1313"/>
      <c r="R700" s="685"/>
      <c r="S700" s="12">
        <f t="shared" si="40"/>
        <v>1</v>
      </c>
      <c r="T700" s="12" t="str">
        <f t="shared" si="41"/>
        <v/>
      </c>
      <c r="U700" s="12" t="str">
        <f t="shared" si="42"/>
        <v/>
      </c>
      <c r="V700" s="12">
        <f t="shared" si="43"/>
        <v>1</v>
      </c>
    </row>
    <row r="701" spans="1:22" ht="23.25" customHeight="1" x14ac:dyDescent="0.25">
      <c r="A701" s="1315">
        <v>696</v>
      </c>
      <c r="B701" s="1315">
        <v>25060</v>
      </c>
      <c r="C701" s="1315">
        <v>25060</v>
      </c>
      <c r="D701" s="1315" t="s">
        <v>532</v>
      </c>
      <c r="E701" s="1315" t="s">
        <v>73</v>
      </c>
      <c r="F701" s="1315" t="s">
        <v>23</v>
      </c>
      <c r="G701" s="1315" t="s">
        <v>0</v>
      </c>
      <c r="H701" s="1315" t="s">
        <v>24</v>
      </c>
      <c r="I701" s="1315">
        <v>307</v>
      </c>
      <c r="J701" s="1316" t="s">
        <v>1379</v>
      </c>
      <c r="K701" s="1315"/>
      <c r="L701" s="1328">
        <v>0.34357638888888892</v>
      </c>
      <c r="M701" s="1328">
        <v>0</v>
      </c>
      <c r="N701" s="1315" t="s">
        <v>21</v>
      </c>
      <c r="O701" s="1315">
        <v>0</v>
      </c>
      <c r="P701" s="1316">
        <v>0</v>
      </c>
      <c r="Q701" s="1315"/>
      <c r="R701" s="686"/>
      <c r="S701" s="12">
        <f t="shared" si="40"/>
        <v>1</v>
      </c>
      <c r="T701" s="12" t="str">
        <f t="shared" si="41"/>
        <v/>
      </c>
      <c r="U701" s="12" t="str">
        <f t="shared" si="42"/>
        <v/>
      </c>
      <c r="V701" s="12">
        <f t="shared" si="43"/>
        <v>1</v>
      </c>
    </row>
    <row r="702" spans="1:22" ht="23.25" customHeight="1" x14ac:dyDescent="0.25">
      <c r="A702" s="1313">
        <v>697</v>
      </c>
      <c r="B702" s="1313">
        <v>25063</v>
      </c>
      <c r="C702" s="1313">
        <v>25063</v>
      </c>
      <c r="D702" s="1313" t="s">
        <v>519</v>
      </c>
      <c r="E702" s="1313" t="s">
        <v>72</v>
      </c>
      <c r="F702" s="1313" t="s">
        <v>23</v>
      </c>
      <c r="G702" s="1313" t="s">
        <v>0</v>
      </c>
      <c r="H702" s="1313" t="s">
        <v>24</v>
      </c>
      <c r="I702" s="1313">
        <v>301</v>
      </c>
      <c r="J702" s="1314" t="s">
        <v>1379</v>
      </c>
      <c r="K702" s="1313"/>
      <c r="L702" s="1327">
        <v>0.34861111111111115</v>
      </c>
      <c r="M702" s="1327">
        <v>0</v>
      </c>
      <c r="N702" s="1313" t="s">
        <v>21</v>
      </c>
      <c r="O702" s="1313">
        <v>0</v>
      </c>
      <c r="P702" s="1314">
        <v>0</v>
      </c>
      <c r="Q702" s="1313"/>
      <c r="R702" s="685"/>
      <c r="S702" s="12">
        <f t="shared" si="40"/>
        <v>1</v>
      </c>
      <c r="T702" s="12" t="str">
        <f t="shared" si="41"/>
        <v/>
      </c>
      <c r="U702" s="12" t="str">
        <f t="shared" si="42"/>
        <v/>
      </c>
      <c r="V702" s="12">
        <f t="shared" si="43"/>
        <v>1</v>
      </c>
    </row>
    <row r="703" spans="1:22" ht="23.25" customHeight="1" x14ac:dyDescent="0.25">
      <c r="A703" s="1315">
        <v>698</v>
      </c>
      <c r="B703" s="1315">
        <v>25065</v>
      </c>
      <c r="C703" s="1315">
        <v>25065</v>
      </c>
      <c r="D703" s="1315" t="s">
        <v>392</v>
      </c>
      <c r="E703" s="1315" t="s">
        <v>73</v>
      </c>
      <c r="F703" s="1315" t="s">
        <v>23</v>
      </c>
      <c r="G703" s="1315" t="s">
        <v>0</v>
      </c>
      <c r="H703" s="1315" t="s">
        <v>24</v>
      </c>
      <c r="I703" s="1315">
        <v>314</v>
      </c>
      <c r="J703" s="1316" t="s">
        <v>1379</v>
      </c>
      <c r="K703" s="1315"/>
      <c r="L703" s="1328">
        <v>0.35153935185185187</v>
      </c>
      <c r="M703" s="1328">
        <v>0</v>
      </c>
      <c r="N703" s="1315" t="s">
        <v>21</v>
      </c>
      <c r="O703" s="1315">
        <v>0</v>
      </c>
      <c r="P703" s="1316">
        <v>0</v>
      </c>
      <c r="Q703" s="1315"/>
      <c r="R703" s="686"/>
      <c r="S703" s="12">
        <f t="shared" si="40"/>
        <v>1</v>
      </c>
      <c r="T703" s="12" t="str">
        <f t="shared" si="41"/>
        <v/>
      </c>
      <c r="U703" s="12" t="str">
        <f t="shared" si="42"/>
        <v/>
      </c>
      <c r="V703" s="12">
        <f t="shared" si="43"/>
        <v>1</v>
      </c>
    </row>
    <row r="704" spans="1:22" ht="23.25" customHeight="1" x14ac:dyDescent="0.25">
      <c r="A704" s="1313">
        <v>699</v>
      </c>
      <c r="B704" s="1313">
        <v>25096</v>
      </c>
      <c r="C704" s="1313">
        <v>25096</v>
      </c>
      <c r="D704" s="1313" t="s">
        <v>42</v>
      </c>
      <c r="E704" s="1313" t="s">
        <v>22</v>
      </c>
      <c r="F704" s="1313" t="s">
        <v>23</v>
      </c>
      <c r="G704" s="1313" t="s">
        <v>0</v>
      </c>
      <c r="H704" s="1313" t="s">
        <v>24</v>
      </c>
      <c r="I704" s="1313">
        <v>311</v>
      </c>
      <c r="J704" s="1314" t="s">
        <v>1379</v>
      </c>
      <c r="K704" s="1313"/>
      <c r="L704" s="1327">
        <v>0.35494212962962962</v>
      </c>
      <c r="M704" s="1327">
        <v>0</v>
      </c>
      <c r="N704" s="1313" t="s">
        <v>21</v>
      </c>
      <c r="O704" s="1313">
        <v>0</v>
      </c>
      <c r="P704" s="1314">
        <v>0</v>
      </c>
      <c r="Q704" s="1313"/>
      <c r="R704" s="685"/>
      <c r="S704" s="12">
        <f t="shared" si="40"/>
        <v>1</v>
      </c>
      <c r="T704" s="12" t="str">
        <f t="shared" si="41"/>
        <v/>
      </c>
      <c r="U704" s="12" t="str">
        <f t="shared" si="42"/>
        <v/>
      </c>
      <c r="V704" s="12">
        <f t="shared" si="43"/>
        <v>1</v>
      </c>
    </row>
    <row r="705" spans="1:22" ht="23.25" customHeight="1" x14ac:dyDescent="0.25">
      <c r="A705" s="1315">
        <v>700</v>
      </c>
      <c r="B705" s="1315">
        <v>25110</v>
      </c>
      <c r="C705" s="1315">
        <v>25110</v>
      </c>
      <c r="D705" s="1315" t="s">
        <v>520</v>
      </c>
      <c r="E705" s="1315" t="s">
        <v>73</v>
      </c>
      <c r="F705" s="1315" t="s">
        <v>23</v>
      </c>
      <c r="G705" s="1315" t="s">
        <v>0</v>
      </c>
      <c r="H705" s="1315" t="s">
        <v>24</v>
      </c>
      <c r="I705" s="1315">
        <v>306</v>
      </c>
      <c r="J705" s="1316" t="s">
        <v>1379</v>
      </c>
      <c r="K705" s="1315"/>
      <c r="L705" s="1328">
        <v>0.3551273148148148</v>
      </c>
      <c r="M705" s="1328">
        <v>0</v>
      </c>
      <c r="N705" s="1315" t="s">
        <v>21</v>
      </c>
      <c r="O705" s="1315">
        <v>0</v>
      </c>
      <c r="P705" s="1316">
        <v>0</v>
      </c>
      <c r="Q705" s="1315"/>
      <c r="R705" s="686"/>
      <c r="S705" s="12">
        <f t="shared" si="40"/>
        <v>1</v>
      </c>
      <c r="T705" s="12" t="str">
        <f t="shared" si="41"/>
        <v/>
      </c>
      <c r="U705" s="12" t="str">
        <f t="shared" si="42"/>
        <v/>
      </c>
      <c r="V705" s="12">
        <f t="shared" si="43"/>
        <v>1</v>
      </c>
    </row>
    <row r="706" spans="1:22" ht="23.25" customHeight="1" x14ac:dyDescent="0.25">
      <c r="A706" s="1313">
        <v>701</v>
      </c>
      <c r="B706" s="1313">
        <v>25117</v>
      </c>
      <c r="C706" s="1313">
        <v>25117</v>
      </c>
      <c r="D706" s="1313" t="s">
        <v>521</v>
      </c>
      <c r="E706" s="1313" t="s">
        <v>22</v>
      </c>
      <c r="F706" s="1313" t="s">
        <v>23</v>
      </c>
      <c r="G706" s="1313" t="s">
        <v>0</v>
      </c>
      <c r="H706" s="1313" t="s">
        <v>24</v>
      </c>
      <c r="I706" s="1313">
        <v>303</v>
      </c>
      <c r="J706" s="1314" t="s">
        <v>1379</v>
      </c>
      <c r="K706" s="1313"/>
      <c r="L706" s="1327">
        <v>0.35407407407407404</v>
      </c>
      <c r="M706" s="1327">
        <v>0</v>
      </c>
      <c r="N706" s="1313" t="s">
        <v>21</v>
      </c>
      <c r="O706" s="1313">
        <v>0</v>
      </c>
      <c r="P706" s="1314">
        <v>0</v>
      </c>
      <c r="Q706" s="1313"/>
      <c r="R706" s="685"/>
      <c r="S706" s="12">
        <f t="shared" si="40"/>
        <v>1</v>
      </c>
      <c r="T706" s="12" t="str">
        <f t="shared" si="41"/>
        <v/>
      </c>
      <c r="U706" s="12" t="str">
        <f t="shared" si="42"/>
        <v/>
      </c>
      <c r="V706" s="12">
        <f t="shared" si="43"/>
        <v>1</v>
      </c>
    </row>
    <row r="707" spans="1:22" ht="23.25" customHeight="1" x14ac:dyDescent="0.25">
      <c r="A707" s="1315">
        <v>702</v>
      </c>
      <c r="B707" s="1315">
        <v>25125</v>
      </c>
      <c r="C707" s="1315">
        <v>25125</v>
      </c>
      <c r="D707" s="1315" t="s">
        <v>522</v>
      </c>
      <c r="E707" s="1315" t="s">
        <v>160</v>
      </c>
      <c r="F707" s="1315" t="s">
        <v>130</v>
      </c>
      <c r="G707" s="1315" t="s">
        <v>0</v>
      </c>
      <c r="H707" s="1315" t="s">
        <v>131</v>
      </c>
      <c r="I707" s="1315"/>
      <c r="J707" s="1316" t="s">
        <v>1379</v>
      </c>
      <c r="K707" s="1315"/>
      <c r="L707" s="1328">
        <v>0.38666666666666666</v>
      </c>
      <c r="M707" s="1328">
        <v>0</v>
      </c>
      <c r="N707" s="1315" t="s">
        <v>260</v>
      </c>
      <c r="O707" s="1315">
        <v>46</v>
      </c>
      <c r="P707" s="1316">
        <v>0</v>
      </c>
      <c r="Q707" s="1315"/>
      <c r="R707" s="686"/>
      <c r="S707" s="12">
        <f t="shared" si="40"/>
        <v>1</v>
      </c>
      <c r="T707" s="12" t="str">
        <f t="shared" si="41"/>
        <v/>
      </c>
      <c r="U707" s="12" t="str">
        <f t="shared" si="42"/>
        <v/>
      </c>
      <c r="V707" s="12">
        <f t="shared" si="43"/>
        <v>1</v>
      </c>
    </row>
    <row r="708" spans="1:22" ht="23.25" customHeight="1" x14ac:dyDescent="0.25">
      <c r="A708" s="1313">
        <v>703</v>
      </c>
      <c r="B708" s="1313">
        <v>25184</v>
      </c>
      <c r="C708" s="1313">
        <v>25184</v>
      </c>
      <c r="D708" s="1313" t="s">
        <v>524</v>
      </c>
      <c r="E708" s="1313" t="s">
        <v>22</v>
      </c>
      <c r="F708" s="1313" t="s">
        <v>23</v>
      </c>
      <c r="G708" s="1313" t="s">
        <v>0</v>
      </c>
      <c r="H708" s="1313" t="s">
        <v>24</v>
      </c>
      <c r="I708" s="1313">
        <v>316</v>
      </c>
      <c r="J708" s="1314" t="s">
        <v>1379</v>
      </c>
      <c r="K708" s="1313"/>
      <c r="L708" s="1327">
        <v>0.35187499999999999</v>
      </c>
      <c r="M708" s="1327">
        <v>0</v>
      </c>
      <c r="N708" s="1313" t="s">
        <v>21</v>
      </c>
      <c r="O708" s="1313">
        <v>0</v>
      </c>
      <c r="P708" s="1314">
        <v>0</v>
      </c>
      <c r="Q708" s="1313"/>
      <c r="R708" s="685"/>
      <c r="S708" s="12">
        <f t="shared" si="40"/>
        <v>1</v>
      </c>
      <c r="T708" s="12" t="str">
        <f t="shared" si="41"/>
        <v/>
      </c>
      <c r="U708" s="12" t="str">
        <f t="shared" si="42"/>
        <v/>
      </c>
      <c r="V708" s="12">
        <f t="shared" si="43"/>
        <v>1</v>
      </c>
    </row>
    <row r="709" spans="1:22" ht="23.25" customHeight="1" x14ac:dyDescent="0.25">
      <c r="A709" s="1315">
        <v>704</v>
      </c>
      <c r="B709" s="1315">
        <v>25194</v>
      </c>
      <c r="C709" s="1315">
        <v>25194</v>
      </c>
      <c r="D709" s="1315" t="s">
        <v>525</v>
      </c>
      <c r="E709" s="1315" t="s">
        <v>22</v>
      </c>
      <c r="F709" s="1315" t="s">
        <v>23</v>
      </c>
      <c r="G709" s="1315" t="s">
        <v>0</v>
      </c>
      <c r="H709" s="1315" t="s">
        <v>24</v>
      </c>
      <c r="I709" s="1315">
        <v>302</v>
      </c>
      <c r="J709" s="1316" t="s">
        <v>1379</v>
      </c>
      <c r="K709" s="1315"/>
      <c r="L709" s="1328">
        <v>0.33813657407407405</v>
      </c>
      <c r="M709" s="1328">
        <v>0</v>
      </c>
      <c r="N709" s="1315" t="s">
        <v>21</v>
      </c>
      <c r="O709" s="1315">
        <v>0</v>
      </c>
      <c r="P709" s="1316">
        <v>0</v>
      </c>
      <c r="Q709" s="1315"/>
      <c r="R709" s="686"/>
      <c r="S709" s="12">
        <f t="shared" si="40"/>
        <v>1</v>
      </c>
      <c r="T709" s="12" t="str">
        <f t="shared" si="41"/>
        <v/>
      </c>
      <c r="U709" s="12" t="str">
        <f t="shared" si="42"/>
        <v/>
      </c>
      <c r="V709" s="12">
        <f t="shared" si="43"/>
        <v>1</v>
      </c>
    </row>
    <row r="710" spans="1:22" ht="23.25" customHeight="1" x14ac:dyDescent="0.25">
      <c r="A710" s="1313">
        <v>705</v>
      </c>
      <c r="B710" s="1313">
        <v>25195</v>
      </c>
      <c r="C710" s="1313">
        <v>25195</v>
      </c>
      <c r="D710" s="1313" t="s">
        <v>526</v>
      </c>
      <c r="E710" s="1313" t="s">
        <v>52</v>
      </c>
      <c r="F710" s="1313" t="s">
        <v>23</v>
      </c>
      <c r="G710" s="1313" t="s">
        <v>0</v>
      </c>
      <c r="H710" s="1313" t="s">
        <v>53</v>
      </c>
      <c r="I710" s="1313"/>
      <c r="J710" s="1314" t="s">
        <v>1379</v>
      </c>
      <c r="K710" s="1313"/>
      <c r="L710" s="1327">
        <v>0</v>
      </c>
      <c r="M710" s="1327">
        <v>0</v>
      </c>
      <c r="N710" s="1313" t="s">
        <v>25</v>
      </c>
      <c r="O710" s="1313">
        <v>0</v>
      </c>
      <c r="P710" s="1314">
        <v>0</v>
      </c>
      <c r="Q710" s="1313"/>
      <c r="R710" s="685"/>
      <c r="S710" s="12" t="str">
        <f t="shared" si="40"/>
        <v/>
      </c>
      <c r="T710" s="12">
        <f t="shared" si="41"/>
        <v>1</v>
      </c>
      <c r="U710" s="12" t="str">
        <f t="shared" si="42"/>
        <v/>
      </c>
      <c r="V710" s="12">
        <f t="shared" si="43"/>
        <v>1</v>
      </c>
    </row>
    <row r="711" spans="1:22" ht="23.25" customHeight="1" x14ac:dyDescent="0.25">
      <c r="A711" s="1315">
        <v>706</v>
      </c>
      <c r="B711" s="1315">
        <v>25198</v>
      </c>
      <c r="C711" s="1315">
        <v>25198</v>
      </c>
      <c r="D711" s="1315" t="s">
        <v>987</v>
      </c>
      <c r="E711" s="1315" t="s">
        <v>22</v>
      </c>
      <c r="F711" s="1315" t="s">
        <v>23</v>
      </c>
      <c r="G711" s="1315" t="s">
        <v>0</v>
      </c>
      <c r="H711" s="1315" t="s">
        <v>24</v>
      </c>
      <c r="I711" s="1315">
        <v>302</v>
      </c>
      <c r="J711" s="1316" t="s">
        <v>1379</v>
      </c>
      <c r="K711" s="1315"/>
      <c r="L711" s="1328">
        <v>0.3525578703703704</v>
      </c>
      <c r="M711" s="1328">
        <v>0</v>
      </c>
      <c r="N711" s="1315" t="s">
        <v>21</v>
      </c>
      <c r="O711" s="1315">
        <v>0</v>
      </c>
      <c r="P711" s="1316">
        <v>0</v>
      </c>
      <c r="Q711" s="1315"/>
      <c r="R711" s="686"/>
      <c r="S711" s="12">
        <f t="shared" ref="S711:S774" si="44">IF(N711="P",1,IF(N711="D",1,""))</f>
        <v>1</v>
      </c>
      <c r="T711" s="12" t="str">
        <f t="shared" ref="T711:T774" si="45">IF(N711="A",1,"")</f>
        <v/>
      </c>
      <c r="U711" s="12" t="str">
        <f t="shared" ref="U711:U774" si="46">IF(N711="CL",1,IF(N711="SL",1,IF(N711="EL",1,"")))</f>
        <v/>
      </c>
      <c r="V711" s="12">
        <f t="shared" ref="V711:V774" si="47">SUM(S711:U711)</f>
        <v>1</v>
      </c>
    </row>
    <row r="712" spans="1:22" ht="23.25" customHeight="1" x14ac:dyDescent="0.25">
      <c r="A712" s="1313">
        <v>707</v>
      </c>
      <c r="B712" s="1313">
        <v>25199</v>
      </c>
      <c r="C712" s="1313">
        <v>25199</v>
      </c>
      <c r="D712" s="1313" t="s">
        <v>527</v>
      </c>
      <c r="E712" s="1313" t="s">
        <v>165</v>
      </c>
      <c r="F712" s="1313" t="s">
        <v>23</v>
      </c>
      <c r="G712" s="1313" t="s">
        <v>0</v>
      </c>
      <c r="H712" s="1313" t="s">
        <v>24</v>
      </c>
      <c r="I712" s="1313">
        <v>307</v>
      </c>
      <c r="J712" s="1314" t="s">
        <v>1379</v>
      </c>
      <c r="K712" s="1313"/>
      <c r="L712" s="1327">
        <v>0.35526620370370371</v>
      </c>
      <c r="M712" s="1327">
        <v>0</v>
      </c>
      <c r="N712" s="1313" t="s">
        <v>21</v>
      </c>
      <c r="O712" s="1313">
        <v>0</v>
      </c>
      <c r="P712" s="1314">
        <v>0</v>
      </c>
      <c r="Q712" s="1313"/>
      <c r="R712" s="685"/>
      <c r="S712" s="12">
        <f t="shared" si="44"/>
        <v>1</v>
      </c>
      <c r="T712" s="12" t="str">
        <f t="shared" si="45"/>
        <v/>
      </c>
      <c r="U712" s="12" t="str">
        <f t="shared" si="46"/>
        <v/>
      </c>
      <c r="V712" s="12">
        <f t="shared" si="47"/>
        <v>1</v>
      </c>
    </row>
    <row r="713" spans="1:22" ht="23.25" customHeight="1" x14ac:dyDescent="0.25">
      <c r="A713" s="1315">
        <v>708</v>
      </c>
      <c r="B713" s="1315">
        <v>25200</v>
      </c>
      <c r="C713" s="1315">
        <v>25200</v>
      </c>
      <c r="D713" s="1315" t="s">
        <v>528</v>
      </c>
      <c r="E713" s="1315" t="s">
        <v>22</v>
      </c>
      <c r="F713" s="1315" t="s">
        <v>23</v>
      </c>
      <c r="G713" s="1315" t="s">
        <v>0</v>
      </c>
      <c r="H713" s="1315" t="s">
        <v>24</v>
      </c>
      <c r="I713" s="1315">
        <v>316</v>
      </c>
      <c r="J713" s="1316" t="s">
        <v>1379</v>
      </c>
      <c r="K713" s="1315"/>
      <c r="L713" s="1328">
        <v>0.34934027777777782</v>
      </c>
      <c r="M713" s="1328">
        <v>0</v>
      </c>
      <c r="N713" s="1315" t="s">
        <v>21</v>
      </c>
      <c r="O713" s="1315">
        <v>0</v>
      </c>
      <c r="P713" s="1316">
        <v>0</v>
      </c>
      <c r="Q713" s="1315"/>
      <c r="R713" s="686"/>
      <c r="S713" s="12">
        <f t="shared" si="44"/>
        <v>1</v>
      </c>
      <c r="T713" s="12" t="str">
        <f t="shared" si="45"/>
        <v/>
      </c>
      <c r="U713" s="12" t="str">
        <f t="shared" si="46"/>
        <v/>
      </c>
      <c r="V713" s="12">
        <f t="shared" si="47"/>
        <v>1</v>
      </c>
    </row>
    <row r="714" spans="1:22" ht="23.25" customHeight="1" x14ac:dyDescent="0.25">
      <c r="A714" s="1313">
        <v>709</v>
      </c>
      <c r="B714" s="1313">
        <v>25206</v>
      </c>
      <c r="C714" s="1313">
        <v>25206</v>
      </c>
      <c r="D714" s="1313" t="s">
        <v>470</v>
      </c>
      <c r="E714" s="1313" t="s">
        <v>22</v>
      </c>
      <c r="F714" s="1313" t="s">
        <v>23</v>
      </c>
      <c r="G714" s="1313" t="s">
        <v>0</v>
      </c>
      <c r="H714" s="1313" t="s">
        <v>24</v>
      </c>
      <c r="I714" s="1313">
        <v>306</v>
      </c>
      <c r="J714" s="1314" t="s">
        <v>1379</v>
      </c>
      <c r="K714" s="1313"/>
      <c r="L714" s="1327">
        <v>0.35206018518518517</v>
      </c>
      <c r="M714" s="1327">
        <v>0</v>
      </c>
      <c r="N714" s="1313" t="s">
        <v>21</v>
      </c>
      <c r="O714" s="1313">
        <v>0</v>
      </c>
      <c r="P714" s="1314">
        <v>0</v>
      </c>
      <c r="Q714" s="1313"/>
      <c r="R714" s="685"/>
      <c r="S714" s="12">
        <f t="shared" si="44"/>
        <v>1</v>
      </c>
      <c r="T714" s="12" t="str">
        <f t="shared" si="45"/>
        <v/>
      </c>
      <c r="U714" s="12" t="str">
        <f t="shared" si="46"/>
        <v/>
      </c>
      <c r="V714" s="12">
        <f t="shared" si="47"/>
        <v>1</v>
      </c>
    </row>
    <row r="715" spans="1:22" ht="23.25" customHeight="1" x14ac:dyDescent="0.25">
      <c r="A715" s="1315">
        <v>710</v>
      </c>
      <c r="B715" s="1315">
        <v>25210</v>
      </c>
      <c r="C715" s="1315">
        <v>25210</v>
      </c>
      <c r="D715" s="1315" t="s">
        <v>887</v>
      </c>
      <c r="E715" s="1315" t="s">
        <v>44</v>
      </c>
      <c r="F715" s="1315" t="s">
        <v>23</v>
      </c>
      <c r="G715" s="1315" t="s">
        <v>0</v>
      </c>
      <c r="H715" s="1315" t="s">
        <v>24</v>
      </c>
      <c r="I715" s="1315">
        <v>303</v>
      </c>
      <c r="J715" s="1316" t="s">
        <v>1379</v>
      </c>
      <c r="K715" s="1315"/>
      <c r="L715" s="1328">
        <v>0.34888888888888886</v>
      </c>
      <c r="M715" s="1328">
        <v>0</v>
      </c>
      <c r="N715" s="1315" t="s">
        <v>21</v>
      </c>
      <c r="O715" s="1315">
        <v>0</v>
      </c>
      <c r="P715" s="1316">
        <v>0</v>
      </c>
      <c r="Q715" s="1315"/>
      <c r="R715" s="686"/>
      <c r="S715" s="12">
        <f t="shared" si="44"/>
        <v>1</v>
      </c>
      <c r="T715" s="12" t="str">
        <f t="shared" si="45"/>
        <v/>
      </c>
      <c r="U715" s="12" t="str">
        <f t="shared" si="46"/>
        <v/>
      </c>
      <c r="V715" s="12">
        <f t="shared" si="47"/>
        <v>1</v>
      </c>
    </row>
    <row r="716" spans="1:22" ht="23.25" customHeight="1" x14ac:dyDescent="0.25">
      <c r="A716" s="1313">
        <v>711</v>
      </c>
      <c r="B716" s="1313">
        <v>25211</v>
      </c>
      <c r="C716" s="1313">
        <v>25211</v>
      </c>
      <c r="D716" s="1313" t="s">
        <v>534</v>
      </c>
      <c r="E716" s="1313" t="s">
        <v>22</v>
      </c>
      <c r="F716" s="1313" t="s">
        <v>23</v>
      </c>
      <c r="G716" s="1313" t="s">
        <v>0</v>
      </c>
      <c r="H716" s="1313" t="s">
        <v>24</v>
      </c>
      <c r="I716" s="1313">
        <v>316</v>
      </c>
      <c r="J716" s="1314" t="s">
        <v>1379</v>
      </c>
      <c r="K716" s="1313"/>
      <c r="L716" s="1327">
        <v>0.3486805555555556</v>
      </c>
      <c r="M716" s="1327">
        <v>0</v>
      </c>
      <c r="N716" s="1313" t="s">
        <v>21</v>
      </c>
      <c r="O716" s="1313">
        <v>0</v>
      </c>
      <c r="P716" s="1314">
        <v>0</v>
      </c>
      <c r="Q716" s="1313"/>
      <c r="R716" s="685"/>
      <c r="S716" s="12">
        <f t="shared" si="44"/>
        <v>1</v>
      </c>
      <c r="T716" s="12" t="str">
        <f t="shared" si="45"/>
        <v/>
      </c>
      <c r="U716" s="12" t="str">
        <f t="shared" si="46"/>
        <v/>
      </c>
      <c r="V716" s="12">
        <f t="shared" si="47"/>
        <v>1</v>
      </c>
    </row>
    <row r="717" spans="1:22" ht="23.25" customHeight="1" x14ac:dyDescent="0.25">
      <c r="A717" s="1315">
        <v>712</v>
      </c>
      <c r="B717" s="1315">
        <v>25214</v>
      </c>
      <c r="C717" s="1315">
        <v>25214</v>
      </c>
      <c r="D717" s="1315" t="s">
        <v>535</v>
      </c>
      <c r="E717" s="1315" t="s">
        <v>44</v>
      </c>
      <c r="F717" s="1315" t="s">
        <v>23</v>
      </c>
      <c r="G717" s="1315" t="s">
        <v>0</v>
      </c>
      <c r="H717" s="1315" t="s">
        <v>24</v>
      </c>
      <c r="I717" s="1315">
        <v>311</v>
      </c>
      <c r="J717" s="1316" t="s">
        <v>1379</v>
      </c>
      <c r="K717" s="1315"/>
      <c r="L717" s="1328">
        <v>0.35625000000000001</v>
      </c>
      <c r="M717" s="1328">
        <v>0</v>
      </c>
      <c r="N717" s="1315" t="s">
        <v>21</v>
      </c>
      <c r="O717" s="1315">
        <v>0</v>
      </c>
      <c r="P717" s="1316">
        <v>0</v>
      </c>
      <c r="Q717" s="1315"/>
      <c r="R717" s="686"/>
      <c r="S717" s="12">
        <f t="shared" si="44"/>
        <v>1</v>
      </c>
      <c r="T717" s="12" t="str">
        <f t="shared" si="45"/>
        <v/>
      </c>
      <c r="U717" s="12" t="str">
        <f t="shared" si="46"/>
        <v/>
      </c>
      <c r="V717" s="12">
        <f t="shared" si="47"/>
        <v>1</v>
      </c>
    </row>
    <row r="718" spans="1:22" ht="23.25" customHeight="1" x14ac:dyDescent="0.25">
      <c r="A718" s="1313">
        <v>713</v>
      </c>
      <c r="B718" s="1313">
        <v>25215</v>
      </c>
      <c r="C718" s="1313">
        <v>25215</v>
      </c>
      <c r="D718" s="1313" t="s">
        <v>486</v>
      </c>
      <c r="E718" s="1313" t="s">
        <v>73</v>
      </c>
      <c r="F718" s="1313" t="s">
        <v>23</v>
      </c>
      <c r="G718" s="1313" t="s">
        <v>0</v>
      </c>
      <c r="H718" s="1313" t="s">
        <v>24</v>
      </c>
      <c r="I718" s="1313">
        <v>302</v>
      </c>
      <c r="J718" s="1314" t="s">
        <v>1379</v>
      </c>
      <c r="K718" s="1313"/>
      <c r="L718" s="1327">
        <v>0.34986111111111112</v>
      </c>
      <c r="M718" s="1327">
        <v>0</v>
      </c>
      <c r="N718" s="1313" t="s">
        <v>21</v>
      </c>
      <c r="O718" s="1313">
        <v>0</v>
      </c>
      <c r="P718" s="1314">
        <v>0</v>
      </c>
      <c r="Q718" s="1313"/>
      <c r="R718" s="685"/>
      <c r="S718" s="12">
        <f t="shared" si="44"/>
        <v>1</v>
      </c>
      <c r="T718" s="12" t="str">
        <f t="shared" si="45"/>
        <v/>
      </c>
      <c r="U718" s="12" t="str">
        <f t="shared" si="46"/>
        <v/>
      </c>
      <c r="V718" s="12">
        <f t="shared" si="47"/>
        <v>1</v>
      </c>
    </row>
    <row r="719" spans="1:22" ht="23.25" customHeight="1" x14ac:dyDescent="0.25">
      <c r="A719" s="1315">
        <v>714</v>
      </c>
      <c r="B719" s="1315">
        <v>25235</v>
      </c>
      <c r="C719" s="1315">
        <v>25235</v>
      </c>
      <c r="D719" s="1315" t="s">
        <v>868</v>
      </c>
      <c r="E719" s="1315" t="s">
        <v>22</v>
      </c>
      <c r="F719" s="1315" t="s">
        <v>23</v>
      </c>
      <c r="G719" s="1315" t="s">
        <v>0</v>
      </c>
      <c r="H719" s="1315" t="s">
        <v>24</v>
      </c>
      <c r="I719" s="1315">
        <v>307</v>
      </c>
      <c r="J719" s="1316" t="s">
        <v>1379</v>
      </c>
      <c r="K719" s="1315"/>
      <c r="L719" s="1328">
        <v>0.34883101851851855</v>
      </c>
      <c r="M719" s="1328">
        <v>0</v>
      </c>
      <c r="N719" s="1315" t="s">
        <v>21</v>
      </c>
      <c r="O719" s="1315">
        <v>0</v>
      </c>
      <c r="P719" s="1316">
        <v>0</v>
      </c>
      <c r="Q719" s="1315"/>
      <c r="R719" s="686"/>
      <c r="S719" s="12">
        <f t="shared" si="44"/>
        <v>1</v>
      </c>
      <c r="T719" s="12" t="str">
        <f t="shared" si="45"/>
        <v/>
      </c>
      <c r="U719" s="12" t="str">
        <f t="shared" si="46"/>
        <v/>
      </c>
      <c r="V719" s="12">
        <f t="shared" si="47"/>
        <v>1</v>
      </c>
    </row>
    <row r="720" spans="1:22" ht="23.25" customHeight="1" x14ac:dyDescent="0.25">
      <c r="A720" s="1313">
        <v>715</v>
      </c>
      <c r="B720" s="1313">
        <v>25258</v>
      </c>
      <c r="C720" s="1313">
        <v>25258</v>
      </c>
      <c r="D720" s="1313" t="s">
        <v>536</v>
      </c>
      <c r="E720" s="1313" t="s">
        <v>22</v>
      </c>
      <c r="F720" s="1313" t="s">
        <v>23</v>
      </c>
      <c r="G720" s="1313" t="s">
        <v>0</v>
      </c>
      <c r="H720" s="1313" t="s">
        <v>24</v>
      </c>
      <c r="I720" s="1313">
        <v>307</v>
      </c>
      <c r="J720" s="1314" t="s">
        <v>1379</v>
      </c>
      <c r="K720" s="1313"/>
      <c r="L720" s="1327">
        <v>0.35033564814814816</v>
      </c>
      <c r="M720" s="1327">
        <v>0</v>
      </c>
      <c r="N720" s="1313" t="s">
        <v>21</v>
      </c>
      <c r="O720" s="1313">
        <v>0</v>
      </c>
      <c r="P720" s="1314">
        <v>0</v>
      </c>
      <c r="Q720" s="1313"/>
      <c r="R720" s="685"/>
      <c r="S720" s="12">
        <f t="shared" si="44"/>
        <v>1</v>
      </c>
      <c r="T720" s="12" t="str">
        <f t="shared" si="45"/>
        <v/>
      </c>
      <c r="U720" s="12" t="str">
        <f t="shared" si="46"/>
        <v/>
      </c>
      <c r="V720" s="12">
        <f t="shared" si="47"/>
        <v>1</v>
      </c>
    </row>
    <row r="721" spans="1:22" ht="23.25" customHeight="1" x14ac:dyDescent="0.25">
      <c r="A721" s="1315">
        <v>716</v>
      </c>
      <c r="B721" s="1315">
        <v>25252</v>
      </c>
      <c r="C721" s="1315">
        <v>25252</v>
      </c>
      <c r="D721" s="1315" t="s">
        <v>537</v>
      </c>
      <c r="E721" s="1315" t="s">
        <v>93</v>
      </c>
      <c r="F721" s="1315" t="s">
        <v>50</v>
      </c>
      <c r="G721" s="1315" t="s">
        <v>0</v>
      </c>
      <c r="H721" s="1315" t="s">
        <v>58</v>
      </c>
      <c r="I721" s="1315"/>
      <c r="J721" s="1316" t="s">
        <v>1379</v>
      </c>
      <c r="K721" s="1315"/>
      <c r="L721" s="1328">
        <v>0.35553240740740738</v>
      </c>
      <c r="M721" s="1328">
        <v>0</v>
      </c>
      <c r="N721" s="1315" t="s">
        <v>21</v>
      </c>
      <c r="O721" s="1315">
        <v>0</v>
      </c>
      <c r="P721" s="1316">
        <v>0</v>
      </c>
      <c r="Q721" s="1315"/>
      <c r="R721" s="686"/>
      <c r="S721" s="12">
        <f t="shared" si="44"/>
        <v>1</v>
      </c>
      <c r="T721" s="12" t="str">
        <f t="shared" si="45"/>
        <v/>
      </c>
      <c r="U721" s="12" t="str">
        <f t="shared" si="46"/>
        <v/>
      </c>
      <c r="V721" s="12">
        <f t="shared" si="47"/>
        <v>1</v>
      </c>
    </row>
    <row r="722" spans="1:22" ht="23.25" customHeight="1" x14ac:dyDescent="0.25">
      <c r="A722" s="1313">
        <v>717</v>
      </c>
      <c r="B722" s="1313">
        <v>25263</v>
      </c>
      <c r="C722" s="1313">
        <v>25263</v>
      </c>
      <c r="D722" s="1313" t="s">
        <v>539</v>
      </c>
      <c r="E722" s="1313" t="s">
        <v>72</v>
      </c>
      <c r="F722" s="1313" t="s">
        <v>23</v>
      </c>
      <c r="G722" s="1313" t="s">
        <v>0</v>
      </c>
      <c r="H722" s="1313" t="s">
        <v>24</v>
      </c>
      <c r="I722" s="1313">
        <v>302</v>
      </c>
      <c r="J722" s="1314" t="s">
        <v>1379</v>
      </c>
      <c r="K722" s="1313"/>
      <c r="L722" s="1327">
        <v>0.35405092592592591</v>
      </c>
      <c r="M722" s="1327">
        <v>0</v>
      </c>
      <c r="N722" s="1313" t="s">
        <v>21</v>
      </c>
      <c r="O722" s="1313">
        <v>0</v>
      </c>
      <c r="P722" s="1314">
        <v>0</v>
      </c>
      <c r="Q722" s="1313"/>
      <c r="R722" s="685"/>
      <c r="S722" s="12">
        <f t="shared" si="44"/>
        <v>1</v>
      </c>
      <c r="T722" s="12" t="str">
        <f t="shared" si="45"/>
        <v/>
      </c>
      <c r="U722" s="12" t="str">
        <f t="shared" si="46"/>
        <v/>
      </c>
      <c r="V722" s="12">
        <f t="shared" si="47"/>
        <v>1</v>
      </c>
    </row>
    <row r="723" spans="1:22" ht="23.25" customHeight="1" x14ac:dyDescent="0.25">
      <c r="A723" s="1315">
        <v>718</v>
      </c>
      <c r="B723" s="1315">
        <v>25277</v>
      </c>
      <c r="C723" s="1315">
        <v>25277</v>
      </c>
      <c r="D723" s="1315" t="s">
        <v>540</v>
      </c>
      <c r="E723" s="1315" t="s">
        <v>72</v>
      </c>
      <c r="F723" s="1315" t="s">
        <v>23</v>
      </c>
      <c r="G723" s="1315" t="s">
        <v>0</v>
      </c>
      <c r="H723" s="1315" t="s">
        <v>24</v>
      </c>
      <c r="I723" s="1315">
        <v>302</v>
      </c>
      <c r="J723" s="1316" t="s">
        <v>1379</v>
      </c>
      <c r="K723" s="1315"/>
      <c r="L723" s="1328">
        <v>0.35094907407407411</v>
      </c>
      <c r="M723" s="1328">
        <v>0</v>
      </c>
      <c r="N723" s="1315" t="s">
        <v>21</v>
      </c>
      <c r="O723" s="1315">
        <v>0</v>
      </c>
      <c r="P723" s="1316">
        <v>0</v>
      </c>
      <c r="Q723" s="1315"/>
      <c r="R723" s="686"/>
      <c r="S723" s="12">
        <f t="shared" si="44"/>
        <v>1</v>
      </c>
      <c r="T723" s="12" t="str">
        <f t="shared" si="45"/>
        <v/>
      </c>
      <c r="U723" s="12" t="str">
        <f t="shared" si="46"/>
        <v/>
      </c>
      <c r="V723" s="12">
        <f t="shared" si="47"/>
        <v>1</v>
      </c>
    </row>
    <row r="724" spans="1:22" ht="23.25" customHeight="1" x14ac:dyDescent="0.25">
      <c r="A724" s="1313">
        <v>719</v>
      </c>
      <c r="B724" s="1313">
        <v>25278</v>
      </c>
      <c r="C724" s="1313">
        <v>25278</v>
      </c>
      <c r="D724" s="1313" t="s">
        <v>541</v>
      </c>
      <c r="E724" s="1313" t="s">
        <v>72</v>
      </c>
      <c r="F724" s="1313" t="s">
        <v>23</v>
      </c>
      <c r="G724" s="1313" t="s">
        <v>0</v>
      </c>
      <c r="H724" s="1313" t="s">
        <v>24</v>
      </c>
      <c r="I724" s="1313">
        <v>308</v>
      </c>
      <c r="J724" s="1314" t="s">
        <v>1379</v>
      </c>
      <c r="K724" s="1313"/>
      <c r="L724" s="1327">
        <v>0.35348379629629628</v>
      </c>
      <c r="M724" s="1327">
        <v>0</v>
      </c>
      <c r="N724" s="1313" t="s">
        <v>21</v>
      </c>
      <c r="O724" s="1313">
        <v>0</v>
      </c>
      <c r="P724" s="1314">
        <v>0</v>
      </c>
      <c r="Q724" s="1313"/>
      <c r="R724" s="685"/>
      <c r="S724" s="12">
        <f t="shared" si="44"/>
        <v>1</v>
      </c>
      <c r="T724" s="12" t="str">
        <f t="shared" si="45"/>
        <v/>
      </c>
      <c r="U724" s="12" t="str">
        <f t="shared" si="46"/>
        <v/>
      </c>
      <c r="V724" s="12">
        <f t="shared" si="47"/>
        <v>1</v>
      </c>
    </row>
    <row r="725" spans="1:22" ht="23.25" customHeight="1" x14ac:dyDescent="0.25">
      <c r="A725" s="1315">
        <v>720</v>
      </c>
      <c r="B725" s="1315">
        <v>25280</v>
      </c>
      <c r="C725" s="1315">
        <v>25280</v>
      </c>
      <c r="D725" s="1315" t="s">
        <v>542</v>
      </c>
      <c r="E725" s="1315" t="s">
        <v>72</v>
      </c>
      <c r="F725" s="1315" t="s">
        <v>23</v>
      </c>
      <c r="G725" s="1315" t="s">
        <v>0</v>
      </c>
      <c r="H725" s="1315" t="s">
        <v>24</v>
      </c>
      <c r="I725" s="1315">
        <v>303</v>
      </c>
      <c r="J725" s="1316" t="s">
        <v>1379</v>
      </c>
      <c r="K725" s="1315"/>
      <c r="L725" s="1328">
        <v>0.35519675925925925</v>
      </c>
      <c r="M725" s="1328">
        <v>0</v>
      </c>
      <c r="N725" s="1315" t="s">
        <v>21</v>
      </c>
      <c r="O725" s="1315">
        <v>0</v>
      </c>
      <c r="P725" s="1316">
        <v>0</v>
      </c>
      <c r="Q725" s="1315"/>
      <c r="R725" s="686"/>
      <c r="S725" s="12">
        <f t="shared" si="44"/>
        <v>1</v>
      </c>
      <c r="T725" s="12" t="str">
        <f t="shared" si="45"/>
        <v/>
      </c>
      <c r="U725" s="12" t="str">
        <f t="shared" si="46"/>
        <v/>
      </c>
      <c r="V725" s="12">
        <f t="shared" si="47"/>
        <v>1</v>
      </c>
    </row>
    <row r="726" spans="1:22" ht="23.25" customHeight="1" x14ac:dyDescent="0.25">
      <c r="A726" s="1313">
        <v>721</v>
      </c>
      <c r="B726" s="1313">
        <v>25281</v>
      </c>
      <c r="C726" s="1313">
        <v>25281</v>
      </c>
      <c r="D726" s="1313" t="s">
        <v>543</v>
      </c>
      <c r="E726" s="1313" t="s">
        <v>72</v>
      </c>
      <c r="F726" s="1313" t="s">
        <v>23</v>
      </c>
      <c r="G726" s="1313" t="s">
        <v>0</v>
      </c>
      <c r="H726" s="1313" t="s">
        <v>24</v>
      </c>
      <c r="I726" s="1313">
        <v>314</v>
      </c>
      <c r="J726" s="1314" t="s">
        <v>1379</v>
      </c>
      <c r="K726" s="1313"/>
      <c r="L726" s="1327">
        <v>0.3552777777777778</v>
      </c>
      <c r="M726" s="1327">
        <v>0</v>
      </c>
      <c r="N726" s="1313" t="s">
        <v>21</v>
      </c>
      <c r="O726" s="1313">
        <v>0</v>
      </c>
      <c r="P726" s="1314">
        <v>0</v>
      </c>
      <c r="Q726" s="1313"/>
      <c r="R726" s="685"/>
      <c r="S726" s="12">
        <f t="shared" si="44"/>
        <v>1</v>
      </c>
      <c r="T726" s="12" t="str">
        <f t="shared" si="45"/>
        <v/>
      </c>
      <c r="U726" s="12" t="str">
        <f t="shared" si="46"/>
        <v/>
      </c>
      <c r="V726" s="12">
        <f t="shared" si="47"/>
        <v>1</v>
      </c>
    </row>
    <row r="727" spans="1:22" ht="23.25" customHeight="1" x14ac:dyDescent="0.25">
      <c r="A727" s="1315">
        <v>722</v>
      </c>
      <c r="B727" s="1315">
        <v>25283</v>
      </c>
      <c r="C727" s="1315">
        <v>25283</v>
      </c>
      <c r="D727" s="1315" t="s">
        <v>420</v>
      </c>
      <c r="E727" s="1315" t="s">
        <v>73</v>
      </c>
      <c r="F727" s="1315" t="s">
        <v>23</v>
      </c>
      <c r="G727" s="1315" t="s">
        <v>0</v>
      </c>
      <c r="H727" s="1315" t="s">
        <v>24</v>
      </c>
      <c r="I727" s="1315">
        <v>310</v>
      </c>
      <c r="J727" s="1316" t="s">
        <v>1379</v>
      </c>
      <c r="K727" s="1315"/>
      <c r="L727" s="1328">
        <v>0</v>
      </c>
      <c r="M727" s="1328">
        <v>0</v>
      </c>
      <c r="N727" s="1315" t="s">
        <v>25</v>
      </c>
      <c r="O727" s="1315">
        <v>0</v>
      </c>
      <c r="P727" s="1316">
        <v>0</v>
      </c>
      <c r="Q727" s="1315"/>
      <c r="R727" s="686"/>
      <c r="S727" s="12" t="str">
        <f t="shared" si="44"/>
        <v/>
      </c>
      <c r="T727" s="12">
        <f t="shared" si="45"/>
        <v>1</v>
      </c>
      <c r="U727" s="12" t="str">
        <f t="shared" si="46"/>
        <v/>
      </c>
      <c r="V727" s="12">
        <f t="shared" si="47"/>
        <v>1</v>
      </c>
    </row>
    <row r="728" spans="1:22" ht="23.25" customHeight="1" x14ac:dyDescent="0.25">
      <c r="A728" s="1313">
        <v>723</v>
      </c>
      <c r="B728" s="1313">
        <v>25285</v>
      </c>
      <c r="C728" s="1313">
        <v>25285</v>
      </c>
      <c r="D728" s="1313" t="s">
        <v>545</v>
      </c>
      <c r="E728" s="1313" t="s">
        <v>73</v>
      </c>
      <c r="F728" s="1313" t="s">
        <v>23</v>
      </c>
      <c r="G728" s="1313" t="s">
        <v>0</v>
      </c>
      <c r="H728" s="1313" t="s">
        <v>24</v>
      </c>
      <c r="I728" s="1313">
        <v>315</v>
      </c>
      <c r="J728" s="1314" t="s">
        <v>1379</v>
      </c>
      <c r="K728" s="1313"/>
      <c r="L728" s="1327">
        <v>0</v>
      </c>
      <c r="M728" s="1327">
        <v>0</v>
      </c>
      <c r="N728" s="1313" t="s">
        <v>25</v>
      </c>
      <c r="O728" s="1313">
        <v>0</v>
      </c>
      <c r="P728" s="1314">
        <v>0</v>
      </c>
      <c r="Q728" s="1313"/>
      <c r="R728" s="685"/>
      <c r="S728" s="12" t="str">
        <f t="shared" si="44"/>
        <v/>
      </c>
      <c r="T728" s="12">
        <f t="shared" si="45"/>
        <v>1</v>
      </c>
      <c r="U728" s="12" t="str">
        <f t="shared" si="46"/>
        <v/>
      </c>
      <c r="V728" s="12">
        <f t="shared" si="47"/>
        <v>1</v>
      </c>
    </row>
    <row r="729" spans="1:22" ht="23.25" customHeight="1" x14ac:dyDescent="0.25">
      <c r="A729" s="1315">
        <v>724</v>
      </c>
      <c r="B729" s="1315">
        <v>25286</v>
      </c>
      <c r="C729" s="1315">
        <v>25286</v>
      </c>
      <c r="D729" s="1315" t="s">
        <v>546</v>
      </c>
      <c r="E729" s="1315" t="s">
        <v>73</v>
      </c>
      <c r="F729" s="1315" t="s">
        <v>23</v>
      </c>
      <c r="G729" s="1315" t="s">
        <v>0</v>
      </c>
      <c r="H729" s="1315" t="s">
        <v>24</v>
      </c>
      <c r="I729" s="1315">
        <v>311</v>
      </c>
      <c r="J729" s="1316" t="s">
        <v>1379</v>
      </c>
      <c r="K729" s="1315"/>
      <c r="L729" s="1328">
        <v>0.35425925925925927</v>
      </c>
      <c r="M729" s="1328">
        <v>0</v>
      </c>
      <c r="N729" s="1315" t="s">
        <v>21</v>
      </c>
      <c r="O729" s="1315">
        <v>0</v>
      </c>
      <c r="P729" s="1316">
        <v>0</v>
      </c>
      <c r="Q729" s="1315"/>
      <c r="R729" s="686"/>
      <c r="S729" s="12">
        <f t="shared" si="44"/>
        <v>1</v>
      </c>
      <c r="T729" s="12" t="str">
        <f t="shared" si="45"/>
        <v/>
      </c>
      <c r="U729" s="12" t="str">
        <f t="shared" si="46"/>
        <v/>
      </c>
      <c r="V729" s="12">
        <f t="shared" si="47"/>
        <v>1</v>
      </c>
    </row>
    <row r="730" spans="1:22" ht="23.25" customHeight="1" x14ac:dyDescent="0.25">
      <c r="A730" s="1313">
        <v>725</v>
      </c>
      <c r="B730" s="1313">
        <v>25288</v>
      </c>
      <c r="C730" s="1313">
        <v>25288</v>
      </c>
      <c r="D730" s="1313" t="s">
        <v>547</v>
      </c>
      <c r="E730" s="1313" t="s">
        <v>22</v>
      </c>
      <c r="F730" s="1313" t="s">
        <v>23</v>
      </c>
      <c r="G730" s="1313" t="s">
        <v>0</v>
      </c>
      <c r="H730" s="1313" t="s">
        <v>24</v>
      </c>
      <c r="I730" s="1313">
        <v>311</v>
      </c>
      <c r="J730" s="1314" t="s">
        <v>1379</v>
      </c>
      <c r="K730" s="1313"/>
      <c r="L730" s="1327">
        <v>0.35429398148148145</v>
      </c>
      <c r="M730" s="1327">
        <v>0</v>
      </c>
      <c r="N730" s="1313" t="s">
        <v>21</v>
      </c>
      <c r="O730" s="1313">
        <v>0</v>
      </c>
      <c r="P730" s="1314">
        <v>0</v>
      </c>
      <c r="Q730" s="1313"/>
      <c r="R730" s="685"/>
      <c r="S730" s="12">
        <f t="shared" si="44"/>
        <v>1</v>
      </c>
      <c r="T730" s="12" t="str">
        <f t="shared" si="45"/>
        <v/>
      </c>
      <c r="U730" s="12" t="str">
        <f t="shared" si="46"/>
        <v/>
      </c>
      <c r="V730" s="12">
        <f t="shared" si="47"/>
        <v>1</v>
      </c>
    </row>
    <row r="731" spans="1:22" ht="23.25" customHeight="1" x14ac:dyDescent="0.25">
      <c r="A731" s="1315">
        <v>726</v>
      </c>
      <c r="B731" s="1315">
        <v>25290</v>
      </c>
      <c r="C731" s="1315">
        <v>25290</v>
      </c>
      <c r="D731" s="1315" t="s">
        <v>548</v>
      </c>
      <c r="E731" s="1315" t="s">
        <v>22</v>
      </c>
      <c r="F731" s="1315" t="s">
        <v>23</v>
      </c>
      <c r="G731" s="1315" t="s">
        <v>0</v>
      </c>
      <c r="H731" s="1315" t="s">
        <v>24</v>
      </c>
      <c r="I731" s="1315">
        <v>307</v>
      </c>
      <c r="J731" s="1316" t="s">
        <v>1379</v>
      </c>
      <c r="K731" s="1315"/>
      <c r="L731" s="1328">
        <v>0.35749999999999998</v>
      </c>
      <c r="M731" s="1328">
        <v>0</v>
      </c>
      <c r="N731" s="1315" t="s">
        <v>21</v>
      </c>
      <c r="O731" s="1315">
        <v>0</v>
      </c>
      <c r="P731" s="1316">
        <v>0</v>
      </c>
      <c r="Q731" s="1315"/>
      <c r="R731" s="686"/>
      <c r="S731" s="12">
        <f t="shared" si="44"/>
        <v>1</v>
      </c>
      <c r="T731" s="12" t="str">
        <f t="shared" si="45"/>
        <v/>
      </c>
      <c r="U731" s="12" t="str">
        <f t="shared" si="46"/>
        <v/>
      </c>
      <c r="V731" s="12">
        <f t="shared" si="47"/>
        <v>1</v>
      </c>
    </row>
    <row r="732" spans="1:22" ht="23.25" customHeight="1" x14ac:dyDescent="0.25">
      <c r="A732" s="1313">
        <v>727</v>
      </c>
      <c r="B732" s="1313">
        <v>25292</v>
      </c>
      <c r="C732" s="1313">
        <v>25292</v>
      </c>
      <c r="D732" s="1313" t="s">
        <v>549</v>
      </c>
      <c r="E732" s="1313" t="s">
        <v>93</v>
      </c>
      <c r="F732" s="1313" t="s">
        <v>50</v>
      </c>
      <c r="G732" s="1313" t="s">
        <v>0</v>
      </c>
      <c r="H732" s="1313" t="s">
        <v>58</v>
      </c>
      <c r="I732" s="1313"/>
      <c r="J732" s="1314" t="s">
        <v>1379</v>
      </c>
      <c r="K732" s="1313"/>
      <c r="L732" s="1327">
        <v>0.36119212962962965</v>
      </c>
      <c r="M732" s="1327">
        <v>0</v>
      </c>
      <c r="N732" s="1313" t="s">
        <v>260</v>
      </c>
      <c r="O732" s="1313">
        <v>10</v>
      </c>
      <c r="P732" s="1314">
        <v>0</v>
      </c>
      <c r="Q732" s="1313"/>
      <c r="R732" s="685"/>
      <c r="S732" s="12">
        <f t="shared" si="44"/>
        <v>1</v>
      </c>
      <c r="T732" s="12" t="str">
        <f t="shared" si="45"/>
        <v/>
      </c>
      <c r="U732" s="12" t="str">
        <f t="shared" si="46"/>
        <v/>
      </c>
      <c r="V732" s="12">
        <f t="shared" si="47"/>
        <v>1</v>
      </c>
    </row>
    <row r="733" spans="1:22" ht="23.25" customHeight="1" x14ac:dyDescent="0.25">
      <c r="A733" s="1315">
        <v>728</v>
      </c>
      <c r="B733" s="1315">
        <v>25307</v>
      </c>
      <c r="C733" s="1315">
        <v>25307</v>
      </c>
      <c r="D733" s="1315" t="s">
        <v>550</v>
      </c>
      <c r="E733" s="1315" t="s">
        <v>93</v>
      </c>
      <c r="F733" s="1315" t="s">
        <v>50</v>
      </c>
      <c r="G733" s="1315" t="s">
        <v>0</v>
      </c>
      <c r="H733" s="1315" t="s">
        <v>58</v>
      </c>
      <c r="I733" s="1315"/>
      <c r="J733" s="1316" t="s">
        <v>1379</v>
      </c>
      <c r="K733" s="1315"/>
      <c r="L733" s="1328">
        <v>0.35393518518518513</v>
      </c>
      <c r="M733" s="1328">
        <v>0</v>
      </c>
      <c r="N733" s="1315" t="s">
        <v>21</v>
      </c>
      <c r="O733" s="1315">
        <v>0</v>
      </c>
      <c r="P733" s="1316">
        <v>0</v>
      </c>
      <c r="Q733" s="1315"/>
      <c r="R733" s="686"/>
      <c r="S733" s="12">
        <f t="shared" si="44"/>
        <v>1</v>
      </c>
      <c r="T733" s="12" t="str">
        <f t="shared" si="45"/>
        <v/>
      </c>
      <c r="U733" s="12" t="str">
        <f t="shared" si="46"/>
        <v/>
      </c>
      <c r="V733" s="12">
        <f t="shared" si="47"/>
        <v>1</v>
      </c>
    </row>
    <row r="734" spans="1:22" ht="23.25" customHeight="1" x14ac:dyDescent="0.25">
      <c r="A734" s="1313">
        <v>729</v>
      </c>
      <c r="B734" s="1313">
        <v>25313</v>
      </c>
      <c r="C734" s="1313">
        <v>25313</v>
      </c>
      <c r="D734" s="1313" t="s">
        <v>385</v>
      </c>
      <c r="E734" s="1313" t="s">
        <v>72</v>
      </c>
      <c r="F734" s="1313" t="s">
        <v>23</v>
      </c>
      <c r="G734" s="1313" t="s">
        <v>0</v>
      </c>
      <c r="H734" s="1313" t="s">
        <v>24</v>
      </c>
      <c r="I734" s="1313">
        <v>314</v>
      </c>
      <c r="J734" s="1314" t="s">
        <v>1379</v>
      </c>
      <c r="K734" s="1313"/>
      <c r="L734" s="1327">
        <v>0.34717592592592594</v>
      </c>
      <c r="M734" s="1327">
        <v>0</v>
      </c>
      <c r="N734" s="1313" t="s">
        <v>21</v>
      </c>
      <c r="O734" s="1313">
        <v>0</v>
      </c>
      <c r="P734" s="1314">
        <v>0</v>
      </c>
      <c r="Q734" s="1313"/>
      <c r="R734" s="685"/>
      <c r="S734" s="12">
        <f t="shared" si="44"/>
        <v>1</v>
      </c>
      <c r="T734" s="12" t="str">
        <f t="shared" si="45"/>
        <v/>
      </c>
      <c r="U734" s="12" t="str">
        <f t="shared" si="46"/>
        <v/>
      </c>
      <c r="V734" s="12">
        <f t="shared" si="47"/>
        <v>1</v>
      </c>
    </row>
    <row r="735" spans="1:22" ht="23.25" customHeight="1" x14ac:dyDescent="0.25">
      <c r="A735" s="1315">
        <v>730</v>
      </c>
      <c r="B735" s="1315">
        <v>25314</v>
      </c>
      <c r="C735" s="1315">
        <v>25314</v>
      </c>
      <c r="D735" s="1315" t="s">
        <v>551</v>
      </c>
      <c r="E735" s="1315" t="s">
        <v>73</v>
      </c>
      <c r="F735" s="1315" t="s">
        <v>23</v>
      </c>
      <c r="G735" s="1315" t="s">
        <v>0</v>
      </c>
      <c r="H735" s="1315" t="s">
        <v>24</v>
      </c>
      <c r="I735" s="1315">
        <v>314</v>
      </c>
      <c r="J735" s="1316" t="s">
        <v>1379</v>
      </c>
      <c r="K735" s="1315"/>
      <c r="L735" s="1328">
        <v>0.35438657407407409</v>
      </c>
      <c r="M735" s="1328">
        <v>0</v>
      </c>
      <c r="N735" s="1315" t="s">
        <v>21</v>
      </c>
      <c r="O735" s="1315">
        <v>0</v>
      </c>
      <c r="P735" s="1316">
        <v>0</v>
      </c>
      <c r="Q735" s="1315"/>
      <c r="R735" s="686"/>
      <c r="S735" s="12">
        <f t="shared" si="44"/>
        <v>1</v>
      </c>
      <c r="T735" s="12" t="str">
        <f t="shared" si="45"/>
        <v/>
      </c>
      <c r="U735" s="12" t="str">
        <f t="shared" si="46"/>
        <v/>
      </c>
      <c r="V735" s="12">
        <f t="shared" si="47"/>
        <v>1</v>
      </c>
    </row>
    <row r="736" spans="1:22" ht="23.25" customHeight="1" x14ac:dyDescent="0.25">
      <c r="A736" s="1313">
        <v>731</v>
      </c>
      <c r="B736" s="1313">
        <v>25315</v>
      </c>
      <c r="C736" s="1313">
        <v>25315</v>
      </c>
      <c r="D736" s="1313" t="s">
        <v>206</v>
      </c>
      <c r="E736" s="1313" t="s">
        <v>22</v>
      </c>
      <c r="F736" s="1313" t="s">
        <v>23</v>
      </c>
      <c r="G736" s="1313" t="s">
        <v>0</v>
      </c>
      <c r="H736" s="1313" t="s">
        <v>24</v>
      </c>
      <c r="I736" s="1313">
        <v>314</v>
      </c>
      <c r="J736" s="1314" t="s">
        <v>1379</v>
      </c>
      <c r="K736" s="1313"/>
      <c r="L736" s="1327">
        <v>0.35106481481481483</v>
      </c>
      <c r="M736" s="1327">
        <v>0</v>
      </c>
      <c r="N736" s="1313" t="s">
        <v>21</v>
      </c>
      <c r="O736" s="1313">
        <v>0</v>
      </c>
      <c r="P736" s="1314">
        <v>0</v>
      </c>
      <c r="Q736" s="1313"/>
      <c r="R736" s="685"/>
      <c r="S736" s="12">
        <f t="shared" si="44"/>
        <v>1</v>
      </c>
      <c r="T736" s="12" t="str">
        <f t="shared" si="45"/>
        <v/>
      </c>
      <c r="U736" s="12" t="str">
        <f t="shared" si="46"/>
        <v/>
      </c>
      <c r="V736" s="12">
        <f t="shared" si="47"/>
        <v>1</v>
      </c>
    </row>
    <row r="737" spans="1:22" ht="23.25" customHeight="1" x14ac:dyDescent="0.25">
      <c r="A737" s="1315">
        <v>732</v>
      </c>
      <c r="B737" s="1315">
        <v>25319</v>
      </c>
      <c r="C737" s="1315">
        <v>25319</v>
      </c>
      <c r="D737" s="1315" t="s">
        <v>507</v>
      </c>
      <c r="E737" s="1315" t="s">
        <v>22</v>
      </c>
      <c r="F737" s="1315" t="s">
        <v>23</v>
      </c>
      <c r="G737" s="1315" t="s">
        <v>0</v>
      </c>
      <c r="H737" s="1315" t="s">
        <v>24</v>
      </c>
      <c r="I737" s="1315">
        <v>307</v>
      </c>
      <c r="J737" s="1316" t="s">
        <v>1379</v>
      </c>
      <c r="K737" s="1315"/>
      <c r="L737" s="1328">
        <v>0.35315972222222225</v>
      </c>
      <c r="M737" s="1328">
        <v>0</v>
      </c>
      <c r="N737" s="1315" t="s">
        <v>21</v>
      </c>
      <c r="O737" s="1315">
        <v>0</v>
      </c>
      <c r="P737" s="1316">
        <v>0</v>
      </c>
      <c r="Q737" s="1315"/>
      <c r="R737" s="686"/>
      <c r="S737" s="12">
        <f t="shared" si="44"/>
        <v>1</v>
      </c>
      <c r="T737" s="12" t="str">
        <f t="shared" si="45"/>
        <v/>
      </c>
      <c r="U737" s="12" t="str">
        <f t="shared" si="46"/>
        <v/>
      </c>
      <c r="V737" s="12">
        <f t="shared" si="47"/>
        <v>1</v>
      </c>
    </row>
    <row r="738" spans="1:22" ht="23.25" customHeight="1" x14ac:dyDescent="0.25">
      <c r="A738" s="1313">
        <v>733</v>
      </c>
      <c r="B738" s="1313">
        <v>25360</v>
      </c>
      <c r="C738" s="1313">
        <v>25360</v>
      </c>
      <c r="D738" s="1313" t="s">
        <v>732</v>
      </c>
      <c r="E738" s="1313" t="s">
        <v>73</v>
      </c>
      <c r="F738" s="1313" t="s">
        <v>23</v>
      </c>
      <c r="G738" s="1313" t="s">
        <v>0</v>
      </c>
      <c r="H738" s="1313" t="s">
        <v>24</v>
      </c>
      <c r="I738" s="1313">
        <v>307</v>
      </c>
      <c r="J738" s="1314" t="s">
        <v>1379</v>
      </c>
      <c r="K738" s="1313"/>
      <c r="L738" s="1327">
        <v>0.35322916666666665</v>
      </c>
      <c r="M738" s="1327">
        <v>0</v>
      </c>
      <c r="N738" s="1313" t="s">
        <v>21</v>
      </c>
      <c r="O738" s="1313">
        <v>0</v>
      </c>
      <c r="P738" s="1314">
        <v>0</v>
      </c>
      <c r="Q738" s="1313"/>
      <c r="R738" s="685"/>
      <c r="S738" s="12">
        <f t="shared" si="44"/>
        <v>1</v>
      </c>
      <c r="T738" s="12" t="str">
        <f t="shared" si="45"/>
        <v/>
      </c>
      <c r="U738" s="12" t="str">
        <f t="shared" si="46"/>
        <v/>
      </c>
      <c r="V738" s="12">
        <f t="shared" si="47"/>
        <v>1</v>
      </c>
    </row>
    <row r="739" spans="1:22" ht="23.25" customHeight="1" x14ac:dyDescent="0.25">
      <c r="A739" s="1315">
        <v>734</v>
      </c>
      <c r="B739" s="1315">
        <v>25363</v>
      </c>
      <c r="C739" s="1315">
        <v>25363</v>
      </c>
      <c r="D739" s="1315" t="s">
        <v>988</v>
      </c>
      <c r="E739" s="1315" t="s">
        <v>22</v>
      </c>
      <c r="F739" s="1315" t="s">
        <v>23</v>
      </c>
      <c r="G739" s="1315" t="s">
        <v>0</v>
      </c>
      <c r="H739" s="1315" t="s">
        <v>24</v>
      </c>
      <c r="I739" s="1315">
        <v>307</v>
      </c>
      <c r="J739" s="1316" t="s">
        <v>1379</v>
      </c>
      <c r="K739" s="1315"/>
      <c r="L739" s="1328">
        <v>0.34547453703703707</v>
      </c>
      <c r="M739" s="1328">
        <v>0</v>
      </c>
      <c r="N739" s="1315" t="s">
        <v>21</v>
      </c>
      <c r="O739" s="1315">
        <v>0</v>
      </c>
      <c r="P739" s="1316">
        <v>0</v>
      </c>
      <c r="Q739" s="1315"/>
      <c r="R739" s="686"/>
      <c r="S739" s="12">
        <f t="shared" si="44"/>
        <v>1</v>
      </c>
      <c r="T739" s="12" t="str">
        <f t="shared" si="45"/>
        <v/>
      </c>
      <c r="U739" s="12" t="str">
        <f t="shared" si="46"/>
        <v/>
      </c>
      <c r="V739" s="12">
        <f t="shared" si="47"/>
        <v>1</v>
      </c>
    </row>
    <row r="740" spans="1:22" ht="23.25" customHeight="1" x14ac:dyDescent="0.25">
      <c r="A740" s="1313">
        <v>735</v>
      </c>
      <c r="B740" s="1313">
        <v>25366</v>
      </c>
      <c r="C740" s="1313">
        <v>25366</v>
      </c>
      <c r="D740" s="1313" t="s">
        <v>989</v>
      </c>
      <c r="E740" s="1313" t="s">
        <v>93</v>
      </c>
      <c r="F740" s="1313" t="s">
        <v>50</v>
      </c>
      <c r="G740" s="1313" t="s">
        <v>0</v>
      </c>
      <c r="H740" s="1313" t="s">
        <v>24</v>
      </c>
      <c r="I740" s="1313">
        <v>303</v>
      </c>
      <c r="J740" s="1314" t="s">
        <v>1379</v>
      </c>
      <c r="K740" s="1313"/>
      <c r="L740" s="1327">
        <v>0.34151620370370367</v>
      </c>
      <c r="M740" s="1327">
        <v>0</v>
      </c>
      <c r="N740" s="1313" t="s">
        <v>21</v>
      </c>
      <c r="O740" s="1313">
        <v>0</v>
      </c>
      <c r="P740" s="1314">
        <v>0</v>
      </c>
      <c r="Q740" s="1313"/>
      <c r="R740" s="685"/>
      <c r="S740" s="12">
        <f t="shared" si="44"/>
        <v>1</v>
      </c>
      <c r="T740" s="12" t="str">
        <f t="shared" si="45"/>
        <v/>
      </c>
      <c r="U740" s="12" t="str">
        <f t="shared" si="46"/>
        <v/>
      </c>
      <c r="V740" s="12">
        <f t="shared" si="47"/>
        <v>1</v>
      </c>
    </row>
    <row r="741" spans="1:22" ht="23.25" customHeight="1" x14ac:dyDescent="0.25">
      <c r="A741" s="1315">
        <v>736</v>
      </c>
      <c r="B741" s="1315">
        <v>25379</v>
      </c>
      <c r="C741" s="1315">
        <v>25379</v>
      </c>
      <c r="D741" s="1315" t="s">
        <v>990</v>
      </c>
      <c r="E741" s="1315" t="s">
        <v>72</v>
      </c>
      <c r="F741" s="1315" t="s">
        <v>23</v>
      </c>
      <c r="G741" s="1315" t="s">
        <v>0</v>
      </c>
      <c r="H741" s="1315" t="s">
        <v>24</v>
      </c>
      <c r="I741" s="1315">
        <v>310</v>
      </c>
      <c r="J741" s="1316" t="s">
        <v>1379</v>
      </c>
      <c r="K741" s="1315"/>
      <c r="L741" s="1328">
        <v>0.35281249999999997</v>
      </c>
      <c r="M741" s="1328">
        <v>0</v>
      </c>
      <c r="N741" s="1315" t="s">
        <v>21</v>
      </c>
      <c r="O741" s="1315">
        <v>0</v>
      </c>
      <c r="P741" s="1316">
        <v>0</v>
      </c>
      <c r="Q741" s="1315"/>
      <c r="R741" s="686"/>
      <c r="S741" s="12">
        <f t="shared" si="44"/>
        <v>1</v>
      </c>
      <c r="T741" s="12" t="str">
        <f t="shared" si="45"/>
        <v/>
      </c>
      <c r="U741" s="12" t="str">
        <f t="shared" si="46"/>
        <v/>
      </c>
      <c r="V741" s="12">
        <f t="shared" si="47"/>
        <v>1</v>
      </c>
    </row>
    <row r="742" spans="1:22" ht="23.25" customHeight="1" x14ac:dyDescent="0.25">
      <c r="A742" s="1313">
        <v>737</v>
      </c>
      <c r="B742" s="1313">
        <v>25412</v>
      </c>
      <c r="C742" s="1313">
        <v>25412</v>
      </c>
      <c r="D742" s="1313" t="s">
        <v>553</v>
      </c>
      <c r="E742" s="1313" t="s">
        <v>163</v>
      </c>
      <c r="F742" s="1313" t="s">
        <v>23</v>
      </c>
      <c r="G742" s="1313" t="s">
        <v>0</v>
      </c>
      <c r="H742" s="1313" t="s">
        <v>53</v>
      </c>
      <c r="I742" s="1313"/>
      <c r="J742" s="1314" t="s">
        <v>1379</v>
      </c>
      <c r="K742" s="1313"/>
      <c r="L742" s="1327">
        <v>0.3460185185185185</v>
      </c>
      <c r="M742" s="1327">
        <v>0</v>
      </c>
      <c r="N742" s="1313" t="s">
        <v>21</v>
      </c>
      <c r="O742" s="1313">
        <v>0</v>
      </c>
      <c r="P742" s="1314">
        <v>0</v>
      </c>
      <c r="Q742" s="1313"/>
      <c r="R742" s="685"/>
      <c r="S742" s="12">
        <f t="shared" si="44"/>
        <v>1</v>
      </c>
      <c r="T742" s="12" t="str">
        <f t="shared" si="45"/>
        <v/>
      </c>
      <c r="U742" s="12" t="str">
        <f t="shared" si="46"/>
        <v/>
      </c>
      <c r="V742" s="12">
        <f t="shared" si="47"/>
        <v>1</v>
      </c>
    </row>
    <row r="743" spans="1:22" ht="23.25" customHeight="1" x14ac:dyDescent="0.25">
      <c r="A743" s="1315">
        <v>738</v>
      </c>
      <c r="B743" s="1315">
        <v>25448</v>
      </c>
      <c r="C743" s="1315">
        <v>25448</v>
      </c>
      <c r="D743" s="1315" t="s">
        <v>554</v>
      </c>
      <c r="E743" s="1315" t="s">
        <v>22</v>
      </c>
      <c r="F743" s="1315" t="s">
        <v>23</v>
      </c>
      <c r="G743" s="1315" t="s">
        <v>0</v>
      </c>
      <c r="H743" s="1315" t="s">
        <v>24</v>
      </c>
      <c r="I743" s="1315">
        <v>307</v>
      </c>
      <c r="J743" s="1316" t="s">
        <v>1379</v>
      </c>
      <c r="K743" s="1315"/>
      <c r="L743" s="1328">
        <v>0</v>
      </c>
      <c r="M743" s="1328">
        <v>0</v>
      </c>
      <c r="N743" s="1315" t="s">
        <v>25</v>
      </c>
      <c r="O743" s="1315">
        <v>0</v>
      </c>
      <c r="P743" s="1316">
        <v>0</v>
      </c>
      <c r="Q743" s="1315"/>
      <c r="R743" s="686"/>
      <c r="S743" s="12" t="str">
        <f t="shared" si="44"/>
        <v/>
      </c>
      <c r="T743" s="12">
        <f t="shared" si="45"/>
        <v>1</v>
      </c>
      <c r="U743" s="12" t="str">
        <f t="shared" si="46"/>
        <v/>
      </c>
      <c r="V743" s="12">
        <f t="shared" si="47"/>
        <v>1</v>
      </c>
    </row>
    <row r="744" spans="1:22" ht="23.25" customHeight="1" x14ac:dyDescent="0.25">
      <c r="A744" s="1313">
        <v>739</v>
      </c>
      <c r="B744" s="1313">
        <v>25453</v>
      </c>
      <c r="C744" s="1313">
        <v>25453</v>
      </c>
      <c r="D744" s="1313" t="s">
        <v>157</v>
      </c>
      <c r="E744" s="1313" t="s">
        <v>93</v>
      </c>
      <c r="F744" s="1313" t="s">
        <v>50</v>
      </c>
      <c r="G744" s="1313" t="s">
        <v>0</v>
      </c>
      <c r="H744" s="1313" t="s">
        <v>58</v>
      </c>
      <c r="I744" s="1313"/>
      <c r="J744" s="1314" t="s">
        <v>1379</v>
      </c>
      <c r="K744" s="1313"/>
      <c r="L744" s="1327">
        <v>0.35167824074074078</v>
      </c>
      <c r="M744" s="1327">
        <v>0</v>
      </c>
      <c r="N744" s="1313" t="s">
        <v>21</v>
      </c>
      <c r="O744" s="1313">
        <v>0</v>
      </c>
      <c r="P744" s="1314">
        <v>0</v>
      </c>
      <c r="Q744" s="1313"/>
      <c r="R744" s="685"/>
      <c r="S744" s="12">
        <f t="shared" si="44"/>
        <v>1</v>
      </c>
      <c r="T744" s="12" t="str">
        <f t="shared" si="45"/>
        <v/>
      </c>
      <c r="U744" s="12" t="str">
        <f t="shared" si="46"/>
        <v/>
      </c>
      <c r="V744" s="12">
        <f t="shared" si="47"/>
        <v>1</v>
      </c>
    </row>
    <row r="745" spans="1:22" ht="23.25" customHeight="1" x14ac:dyDescent="0.25">
      <c r="A745" s="1315">
        <v>740</v>
      </c>
      <c r="B745" s="1315">
        <v>25472</v>
      </c>
      <c r="C745" s="1315">
        <v>25472</v>
      </c>
      <c r="D745" s="1315" t="s">
        <v>555</v>
      </c>
      <c r="E745" s="1315" t="s">
        <v>73</v>
      </c>
      <c r="F745" s="1315" t="s">
        <v>23</v>
      </c>
      <c r="G745" s="1315" t="s">
        <v>0</v>
      </c>
      <c r="H745" s="1315" t="s">
        <v>24</v>
      </c>
      <c r="I745" s="1315">
        <v>315</v>
      </c>
      <c r="J745" s="1316" t="s">
        <v>1379</v>
      </c>
      <c r="K745" s="1315"/>
      <c r="L745" s="1328">
        <v>0.35391203703703705</v>
      </c>
      <c r="M745" s="1328">
        <v>0</v>
      </c>
      <c r="N745" s="1315" t="s">
        <v>21</v>
      </c>
      <c r="O745" s="1315">
        <v>0</v>
      </c>
      <c r="P745" s="1316">
        <v>0</v>
      </c>
      <c r="Q745" s="1315"/>
      <c r="R745" s="686"/>
      <c r="S745" s="12">
        <f t="shared" si="44"/>
        <v>1</v>
      </c>
      <c r="T745" s="12" t="str">
        <f t="shared" si="45"/>
        <v/>
      </c>
      <c r="U745" s="12" t="str">
        <f t="shared" si="46"/>
        <v/>
      </c>
      <c r="V745" s="12">
        <f t="shared" si="47"/>
        <v>1</v>
      </c>
    </row>
    <row r="746" spans="1:22" ht="23.25" customHeight="1" x14ac:dyDescent="0.25">
      <c r="A746" s="1313">
        <v>741</v>
      </c>
      <c r="B746" s="1313">
        <v>25474</v>
      </c>
      <c r="C746" s="1313">
        <v>25474</v>
      </c>
      <c r="D746" s="1313" t="s">
        <v>429</v>
      </c>
      <c r="E746" s="1313" t="s">
        <v>250</v>
      </c>
      <c r="F746" s="1313" t="s">
        <v>23</v>
      </c>
      <c r="G746" s="1313" t="s">
        <v>0</v>
      </c>
      <c r="H746" s="1313" t="s">
        <v>24</v>
      </c>
      <c r="I746" s="1313">
        <v>309</v>
      </c>
      <c r="J746" s="1314" t="s">
        <v>1379</v>
      </c>
      <c r="K746" s="1313"/>
      <c r="L746" s="1327">
        <v>0.34459490740740745</v>
      </c>
      <c r="M746" s="1327">
        <v>0</v>
      </c>
      <c r="N746" s="1313" t="s">
        <v>21</v>
      </c>
      <c r="O746" s="1313">
        <v>0</v>
      </c>
      <c r="P746" s="1314">
        <v>0</v>
      </c>
      <c r="Q746" s="1313"/>
      <c r="R746" s="685"/>
      <c r="S746" s="12">
        <f t="shared" si="44"/>
        <v>1</v>
      </c>
      <c r="T746" s="12" t="str">
        <f t="shared" si="45"/>
        <v/>
      </c>
      <c r="U746" s="12" t="str">
        <f t="shared" si="46"/>
        <v/>
      </c>
      <c r="V746" s="12">
        <f t="shared" si="47"/>
        <v>1</v>
      </c>
    </row>
    <row r="747" spans="1:22" ht="23.25" customHeight="1" x14ac:dyDescent="0.25">
      <c r="A747" s="1315">
        <v>742</v>
      </c>
      <c r="B747" s="1315">
        <v>25481</v>
      </c>
      <c r="C747" s="1315">
        <v>25481</v>
      </c>
      <c r="D747" s="1315" t="s">
        <v>556</v>
      </c>
      <c r="E747" s="1315" t="s">
        <v>52</v>
      </c>
      <c r="F747" s="1315" t="s">
        <v>23</v>
      </c>
      <c r="G747" s="1315" t="s">
        <v>0</v>
      </c>
      <c r="H747" s="1315" t="s">
        <v>53</v>
      </c>
      <c r="I747" s="1315"/>
      <c r="J747" s="1316" t="s">
        <v>1379</v>
      </c>
      <c r="K747" s="1315"/>
      <c r="L747" s="1328">
        <v>0.35547453703703707</v>
      </c>
      <c r="M747" s="1328">
        <v>0</v>
      </c>
      <c r="N747" s="1315" t="s">
        <v>21</v>
      </c>
      <c r="O747" s="1315">
        <v>0</v>
      </c>
      <c r="P747" s="1316">
        <v>0</v>
      </c>
      <c r="Q747" s="1315"/>
      <c r="R747" s="686"/>
      <c r="S747" s="12">
        <f t="shared" si="44"/>
        <v>1</v>
      </c>
      <c r="T747" s="12" t="str">
        <f t="shared" si="45"/>
        <v/>
      </c>
      <c r="U747" s="12" t="str">
        <f t="shared" si="46"/>
        <v/>
      </c>
      <c r="V747" s="12">
        <f t="shared" si="47"/>
        <v>1</v>
      </c>
    </row>
    <row r="748" spans="1:22" ht="23.25" customHeight="1" x14ac:dyDescent="0.25">
      <c r="A748" s="1313">
        <v>743</v>
      </c>
      <c r="B748" s="1313">
        <v>25490</v>
      </c>
      <c r="C748" s="1313">
        <v>25490</v>
      </c>
      <c r="D748" s="1313" t="s">
        <v>991</v>
      </c>
      <c r="E748" s="1313" t="s">
        <v>22</v>
      </c>
      <c r="F748" s="1313" t="s">
        <v>23</v>
      </c>
      <c r="G748" s="1313" t="s">
        <v>0</v>
      </c>
      <c r="H748" s="1313" t="s">
        <v>24</v>
      </c>
      <c r="I748" s="1313">
        <v>306</v>
      </c>
      <c r="J748" s="1314" t="s">
        <v>1379</v>
      </c>
      <c r="K748" s="1313"/>
      <c r="L748" s="1327">
        <v>0.35283564814814811</v>
      </c>
      <c r="M748" s="1327">
        <v>0</v>
      </c>
      <c r="N748" s="1313" t="s">
        <v>21</v>
      </c>
      <c r="O748" s="1313">
        <v>0</v>
      </c>
      <c r="P748" s="1314">
        <v>0</v>
      </c>
      <c r="Q748" s="1313"/>
      <c r="R748" s="685"/>
      <c r="S748" s="12">
        <f t="shared" si="44"/>
        <v>1</v>
      </c>
      <c r="T748" s="12" t="str">
        <f t="shared" si="45"/>
        <v/>
      </c>
      <c r="U748" s="12" t="str">
        <f t="shared" si="46"/>
        <v/>
      </c>
      <c r="V748" s="12">
        <f t="shared" si="47"/>
        <v>1</v>
      </c>
    </row>
    <row r="749" spans="1:22" ht="23.25" customHeight="1" x14ac:dyDescent="0.25">
      <c r="A749" s="1315">
        <v>744</v>
      </c>
      <c r="B749" s="1315">
        <v>25508</v>
      </c>
      <c r="C749" s="1315">
        <v>25508</v>
      </c>
      <c r="D749" s="1315" t="s">
        <v>992</v>
      </c>
      <c r="E749" s="1315" t="s">
        <v>73</v>
      </c>
      <c r="F749" s="1315" t="s">
        <v>23</v>
      </c>
      <c r="G749" s="1315" t="s">
        <v>0</v>
      </c>
      <c r="H749" s="1315" t="s">
        <v>24</v>
      </c>
      <c r="I749" s="1315">
        <v>308</v>
      </c>
      <c r="J749" s="1316" t="s">
        <v>1379</v>
      </c>
      <c r="K749" s="1315"/>
      <c r="L749" s="1328">
        <v>0.35537037037037034</v>
      </c>
      <c r="M749" s="1328">
        <v>0</v>
      </c>
      <c r="N749" s="1315" t="s">
        <v>21</v>
      </c>
      <c r="O749" s="1315">
        <v>0</v>
      </c>
      <c r="P749" s="1316">
        <v>0</v>
      </c>
      <c r="Q749" s="1315"/>
      <c r="R749" s="686"/>
      <c r="S749" s="12">
        <f t="shared" si="44"/>
        <v>1</v>
      </c>
      <c r="T749" s="12" t="str">
        <f t="shared" si="45"/>
        <v/>
      </c>
      <c r="U749" s="12" t="str">
        <f t="shared" si="46"/>
        <v/>
      </c>
      <c r="V749" s="12">
        <f t="shared" si="47"/>
        <v>1</v>
      </c>
    </row>
    <row r="750" spans="1:22" ht="23.25" customHeight="1" x14ac:dyDescent="0.25">
      <c r="A750" s="1313">
        <v>745</v>
      </c>
      <c r="B750" s="1313">
        <v>25509</v>
      </c>
      <c r="C750" s="1313">
        <v>25509</v>
      </c>
      <c r="D750" s="1313" t="s">
        <v>557</v>
      </c>
      <c r="E750" s="1313" t="s">
        <v>93</v>
      </c>
      <c r="F750" s="1313" t="s">
        <v>50</v>
      </c>
      <c r="G750" s="1313" t="s">
        <v>0</v>
      </c>
      <c r="H750" s="1313" t="s">
        <v>614</v>
      </c>
      <c r="I750" s="1313"/>
      <c r="J750" s="1314" t="s">
        <v>1379</v>
      </c>
      <c r="K750" s="1313"/>
      <c r="L750" s="1327">
        <v>0.3492824074074074</v>
      </c>
      <c r="M750" s="1327">
        <v>0</v>
      </c>
      <c r="N750" s="1313" t="s">
        <v>21</v>
      </c>
      <c r="O750" s="1313">
        <v>0</v>
      </c>
      <c r="P750" s="1314">
        <v>0</v>
      </c>
      <c r="Q750" s="1313"/>
      <c r="R750" s="685"/>
      <c r="S750" s="12">
        <f t="shared" si="44"/>
        <v>1</v>
      </c>
      <c r="T750" s="12" t="str">
        <f t="shared" si="45"/>
        <v/>
      </c>
      <c r="U750" s="12" t="str">
        <f t="shared" si="46"/>
        <v/>
      </c>
      <c r="V750" s="12">
        <f t="shared" si="47"/>
        <v>1</v>
      </c>
    </row>
    <row r="751" spans="1:22" ht="23.25" customHeight="1" x14ac:dyDescent="0.25">
      <c r="A751" s="1315">
        <v>746</v>
      </c>
      <c r="B751" s="1315">
        <v>25510</v>
      </c>
      <c r="C751" s="1315">
        <v>25510</v>
      </c>
      <c r="D751" s="1315" t="s">
        <v>188</v>
      </c>
      <c r="E751" s="1315" t="s">
        <v>93</v>
      </c>
      <c r="F751" s="1315" t="s">
        <v>50</v>
      </c>
      <c r="G751" s="1315" t="s">
        <v>0</v>
      </c>
      <c r="H751" s="1315" t="s">
        <v>614</v>
      </c>
      <c r="I751" s="1315"/>
      <c r="J751" s="1316" t="s">
        <v>1379</v>
      </c>
      <c r="K751" s="1315"/>
      <c r="L751" s="1328">
        <v>0.35493055555555553</v>
      </c>
      <c r="M751" s="1328">
        <v>0</v>
      </c>
      <c r="N751" s="1315" t="s">
        <v>21</v>
      </c>
      <c r="O751" s="1315">
        <v>0</v>
      </c>
      <c r="P751" s="1316">
        <v>0</v>
      </c>
      <c r="Q751" s="1315"/>
      <c r="R751" s="686"/>
      <c r="S751" s="12">
        <f t="shared" si="44"/>
        <v>1</v>
      </c>
      <c r="T751" s="12" t="str">
        <f t="shared" si="45"/>
        <v/>
      </c>
      <c r="U751" s="12" t="str">
        <f t="shared" si="46"/>
        <v/>
      </c>
      <c r="V751" s="12">
        <f t="shared" si="47"/>
        <v>1</v>
      </c>
    </row>
    <row r="752" spans="1:22" ht="23.25" customHeight="1" x14ac:dyDescent="0.25">
      <c r="A752" s="1313">
        <v>747</v>
      </c>
      <c r="B752" s="1313">
        <v>25512</v>
      </c>
      <c r="C752" s="1313">
        <v>25512</v>
      </c>
      <c r="D752" s="1313" t="s">
        <v>533</v>
      </c>
      <c r="E752" s="1313" t="s">
        <v>22</v>
      </c>
      <c r="F752" s="1313" t="s">
        <v>23</v>
      </c>
      <c r="G752" s="1313" t="s">
        <v>0</v>
      </c>
      <c r="H752" s="1313" t="s">
        <v>24</v>
      </c>
      <c r="I752" s="1313">
        <v>307</v>
      </c>
      <c r="J752" s="1314" t="s">
        <v>1379</v>
      </c>
      <c r="K752" s="1313"/>
      <c r="L752" s="1327">
        <v>0.35069444444444442</v>
      </c>
      <c r="M752" s="1327">
        <v>0</v>
      </c>
      <c r="N752" s="1313" t="s">
        <v>21</v>
      </c>
      <c r="O752" s="1313">
        <v>0</v>
      </c>
      <c r="P752" s="1314">
        <v>0</v>
      </c>
      <c r="Q752" s="1313"/>
      <c r="R752" s="685"/>
      <c r="S752" s="12">
        <f t="shared" si="44"/>
        <v>1</v>
      </c>
      <c r="T752" s="12" t="str">
        <f t="shared" si="45"/>
        <v/>
      </c>
      <c r="U752" s="12" t="str">
        <f t="shared" si="46"/>
        <v/>
      </c>
      <c r="V752" s="12">
        <f t="shared" si="47"/>
        <v>1</v>
      </c>
    </row>
    <row r="753" spans="1:22" ht="23.25" customHeight="1" x14ac:dyDescent="0.25">
      <c r="A753" s="1315">
        <v>748</v>
      </c>
      <c r="B753" s="1315">
        <v>25517</v>
      </c>
      <c r="C753" s="1315">
        <v>25517</v>
      </c>
      <c r="D753" s="1315" t="s">
        <v>993</v>
      </c>
      <c r="E753" s="1315" t="s">
        <v>22</v>
      </c>
      <c r="F753" s="1315" t="s">
        <v>23</v>
      </c>
      <c r="G753" s="1315" t="s">
        <v>0</v>
      </c>
      <c r="H753" s="1315" t="s">
        <v>24</v>
      </c>
      <c r="I753" s="1315">
        <v>307</v>
      </c>
      <c r="J753" s="1316" t="s">
        <v>1379</v>
      </c>
      <c r="K753" s="1315"/>
      <c r="L753" s="1328">
        <v>0.34800925925925924</v>
      </c>
      <c r="M753" s="1328">
        <v>0</v>
      </c>
      <c r="N753" s="1315" t="s">
        <v>21</v>
      </c>
      <c r="O753" s="1315">
        <v>0</v>
      </c>
      <c r="P753" s="1316">
        <v>0</v>
      </c>
      <c r="Q753" s="1315"/>
      <c r="R753" s="686"/>
      <c r="S753" s="12">
        <f t="shared" si="44"/>
        <v>1</v>
      </c>
      <c r="T753" s="12" t="str">
        <f t="shared" si="45"/>
        <v/>
      </c>
      <c r="U753" s="12" t="str">
        <f t="shared" si="46"/>
        <v/>
      </c>
      <c r="V753" s="12">
        <f t="shared" si="47"/>
        <v>1</v>
      </c>
    </row>
    <row r="754" spans="1:22" ht="23.25" customHeight="1" x14ac:dyDescent="0.25">
      <c r="A754" s="1313">
        <v>749</v>
      </c>
      <c r="B754" s="1313">
        <v>25521</v>
      </c>
      <c r="C754" s="1313">
        <v>25521</v>
      </c>
      <c r="D754" s="1313" t="s">
        <v>994</v>
      </c>
      <c r="E754" s="1313" t="s">
        <v>73</v>
      </c>
      <c r="F754" s="1313" t="s">
        <v>23</v>
      </c>
      <c r="G754" s="1313" t="s">
        <v>0</v>
      </c>
      <c r="H754" s="1313" t="s">
        <v>24</v>
      </c>
      <c r="I754" s="1313">
        <v>302</v>
      </c>
      <c r="J754" s="1314" t="s">
        <v>1379</v>
      </c>
      <c r="K754" s="1313"/>
      <c r="L754" s="1327">
        <v>0.3510416666666667</v>
      </c>
      <c r="M754" s="1327">
        <v>0</v>
      </c>
      <c r="N754" s="1313" t="s">
        <v>21</v>
      </c>
      <c r="O754" s="1313">
        <v>0</v>
      </c>
      <c r="P754" s="1314">
        <v>0</v>
      </c>
      <c r="Q754" s="1313"/>
      <c r="R754" s="685"/>
      <c r="S754" s="12">
        <f t="shared" si="44"/>
        <v>1</v>
      </c>
      <c r="T754" s="12" t="str">
        <f t="shared" si="45"/>
        <v/>
      </c>
      <c r="U754" s="12" t="str">
        <f t="shared" si="46"/>
        <v/>
      </c>
      <c r="V754" s="12">
        <f t="shared" si="47"/>
        <v>1</v>
      </c>
    </row>
    <row r="755" spans="1:22" ht="23.25" customHeight="1" x14ac:dyDescent="0.25">
      <c r="A755" s="1315">
        <v>750</v>
      </c>
      <c r="B755" s="1315">
        <v>25532</v>
      </c>
      <c r="C755" s="1315">
        <v>25532</v>
      </c>
      <c r="D755" s="1315" t="s">
        <v>558</v>
      </c>
      <c r="E755" s="1315" t="s">
        <v>250</v>
      </c>
      <c r="F755" s="1315" t="s">
        <v>23</v>
      </c>
      <c r="G755" s="1315" t="s">
        <v>0</v>
      </c>
      <c r="H755" s="1315" t="s">
        <v>24</v>
      </c>
      <c r="I755" s="1315">
        <v>316</v>
      </c>
      <c r="J755" s="1316" t="s">
        <v>1379</v>
      </c>
      <c r="K755" s="1315"/>
      <c r="L755" s="1328">
        <v>0.34736111111111106</v>
      </c>
      <c r="M755" s="1328">
        <v>0</v>
      </c>
      <c r="N755" s="1315" t="s">
        <v>21</v>
      </c>
      <c r="O755" s="1315">
        <v>0</v>
      </c>
      <c r="P755" s="1316">
        <v>0</v>
      </c>
      <c r="Q755" s="1315"/>
      <c r="R755" s="686"/>
      <c r="S755" s="12">
        <f t="shared" si="44"/>
        <v>1</v>
      </c>
      <c r="T755" s="12" t="str">
        <f t="shared" si="45"/>
        <v/>
      </c>
      <c r="U755" s="12" t="str">
        <f t="shared" si="46"/>
        <v/>
      </c>
      <c r="V755" s="12">
        <f t="shared" si="47"/>
        <v>1</v>
      </c>
    </row>
    <row r="756" spans="1:22" ht="23.25" customHeight="1" x14ac:dyDescent="0.25">
      <c r="A756" s="1313">
        <v>751</v>
      </c>
      <c r="B756" s="1313">
        <v>25547</v>
      </c>
      <c r="C756" s="1313">
        <v>25547</v>
      </c>
      <c r="D756" s="1313" t="s">
        <v>559</v>
      </c>
      <c r="E756" s="1313" t="s">
        <v>30</v>
      </c>
      <c r="F756" s="1313" t="s">
        <v>23</v>
      </c>
      <c r="G756" s="1313" t="s">
        <v>0</v>
      </c>
      <c r="H756" s="1313" t="s">
        <v>24</v>
      </c>
      <c r="I756" s="1313">
        <v>311</v>
      </c>
      <c r="J756" s="1314" t="s">
        <v>1379</v>
      </c>
      <c r="K756" s="1313"/>
      <c r="L756" s="1327">
        <v>0.35408564814814819</v>
      </c>
      <c r="M756" s="1327">
        <v>0</v>
      </c>
      <c r="N756" s="1313" t="s">
        <v>21</v>
      </c>
      <c r="O756" s="1313">
        <v>0</v>
      </c>
      <c r="P756" s="1314">
        <v>0</v>
      </c>
      <c r="Q756" s="1313"/>
      <c r="R756" s="685"/>
      <c r="S756" s="12">
        <f t="shared" si="44"/>
        <v>1</v>
      </c>
      <c r="T756" s="12" t="str">
        <f t="shared" si="45"/>
        <v/>
      </c>
      <c r="U756" s="12" t="str">
        <f t="shared" si="46"/>
        <v/>
      </c>
      <c r="V756" s="12">
        <f t="shared" si="47"/>
        <v>1</v>
      </c>
    </row>
    <row r="757" spans="1:22" ht="23.25" customHeight="1" x14ac:dyDescent="0.25">
      <c r="A757" s="1315">
        <v>752</v>
      </c>
      <c r="B757" s="1315">
        <v>25578</v>
      </c>
      <c r="C757" s="1315">
        <v>25578</v>
      </c>
      <c r="D757" s="1315" t="s">
        <v>995</v>
      </c>
      <c r="E757" s="1315" t="s">
        <v>44</v>
      </c>
      <c r="F757" s="1315" t="s">
        <v>23</v>
      </c>
      <c r="G757" s="1315" t="s">
        <v>0</v>
      </c>
      <c r="H757" s="1315" t="s">
        <v>24</v>
      </c>
      <c r="I757" s="1315">
        <v>312</v>
      </c>
      <c r="J757" s="1316" t="s">
        <v>1379</v>
      </c>
      <c r="K757" s="1315"/>
      <c r="L757" s="1328">
        <v>0.34974537037037035</v>
      </c>
      <c r="M757" s="1328">
        <v>0</v>
      </c>
      <c r="N757" s="1315" t="s">
        <v>21</v>
      </c>
      <c r="O757" s="1315">
        <v>0</v>
      </c>
      <c r="P757" s="1316">
        <v>0</v>
      </c>
      <c r="Q757" s="1315"/>
      <c r="R757" s="686"/>
      <c r="S757" s="12">
        <f t="shared" si="44"/>
        <v>1</v>
      </c>
      <c r="T757" s="12" t="str">
        <f t="shared" si="45"/>
        <v/>
      </c>
      <c r="U757" s="12" t="str">
        <f t="shared" si="46"/>
        <v/>
      </c>
      <c r="V757" s="12">
        <f t="shared" si="47"/>
        <v>1</v>
      </c>
    </row>
    <row r="758" spans="1:22" ht="23.25" customHeight="1" x14ac:dyDescent="0.25">
      <c r="A758" s="1313">
        <v>753</v>
      </c>
      <c r="B758" s="1313">
        <v>25584</v>
      </c>
      <c r="C758" s="1313">
        <v>25584</v>
      </c>
      <c r="D758" s="1313" t="s">
        <v>996</v>
      </c>
      <c r="E758" s="1313" t="s">
        <v>22</v>
      </c>
      <c r="F758" s="1313" t="s">
        <v>23</v>
      </c>
      <c r="G758" s="1313" t="s">
        <v>0</v>
      </c>
      <c r="H758" s="1313" t="s">
        <v>24</v>
      </c>
      <c r="I758" s="1313">
        <v>315</v>
      </c>
      <c r="J758" s="1314" t="s">
        <v>1379</v>
      </c>
      <c r="K758" s="1313"/>
      <c r="L758" s="1327">
        <v>0.34893518518518518</v>
      </c>
      <c r="M758" s="1327">
        <v>0</v>
      </c>
      <c r="N758" s="1313" t="s">
        <v>21</v>
      </c>
      <c r="O758" s="1313">
        <v>0</v>
      </c>
      <c r="P758" s="1314">
        <v>0</v>
      </c>
      <c r="Q758" s="1313"/>
      <c r="R758" s="685"/>
      <c r="S758" s="12">
        <f t="shared" si="44"/>
        <v>1</v>
      </c>
      <c r="T758" s="12" t="str">
        <f t="shared" si="45"/>
        <v/>
      </c>
      <c r="U758" s="12" t="str">
        <f t="shared" si="46"/>
        <v/>
      </c>
      <c r="V758" s="12">
        <f t="shared" si="47"/>
        <v>1</v>
      </c>
    </row>
    <row r="759" spans="1:22" ht="23.25" customHeight="1" x14ac:dyDescent="0.25">
      <c r="A759" s="1315">
        <v>754</v>
      </c>
      <c r="B759" s="1315">
        <v>25590</v>
      </c>
      <c r="C759" s="1315">
        <v>25590</v>
      </c>
      <c r="D759" s="1315" t="s">
        <v>32</v>
      </c>
      <c r="E759" s="1315" t="s">
        <v>22</v>
      </c>
      <c r="F759" s="1315" t="s">
        <v>23</v>
      </c>
      <c r="G759" s="1315" t="s">
        <v>0</v>
      </c>
      <c r="H759" s="1315" t="s">
        <v>24</v>
      </c>
      <c r="I759" s="1315">
        <v>316</v>
      </c>
      <c r="J759" s="1316" t="s">
        <v>1379</v>
      </c>
      <c r="K759" s="1315"/>
      <c r="L759" s="1328">
        <v>0.34164351851851849</v>
      </c>
      <c r="M759" s="1328">
        <v>0</v>
      </c>
      <c r="N759" s="1315" t="s">
        <v>21</v>
      </c>
      <c r="O759" s="1315">
        <v>0</v>
      </c>
      <c r="P759" s="1316">
        <v>0</v>
      </c>
      <c r="Q759" s="1315"/>
      <c r="R759" s="686"/>
      <c r="S759" s="12">
        <f t="shared" si="44"/>
        <v>1</v>
      </c>
      <c r="T759" s="12" t="str">
        <f t="shared" si="45"/>
        <v/>
      </c>
      <c r="U759" s="12" t="str">
        <f t="shared" si="46"/>
        <v/>
      </c>
      <c r="V759" s="12">
        <f t="shared" si="47"/>
        <v>1</v>
      </c>
    </row>
    <row r="760" spans="1:22" ht="23.25" customHeight="1" x14ac:dyDescent="0.25">
      <c r="A760" s="1313">
        <v>755</v>
      </c>
      <c r="B760" s="1313">
        <v>25627</v>
      </c>
      <c r="C760" s="1313">
        <v>25627</v>
      </c>
      <c r="D760" s="1313" t="s">
        <v>560</v>
      </c>
      <c r="E760" s="1313" t="s">
        <v>44</v>
      </c>
      <c r="F760" s="1313" t="s">
        <v>23</v>
      </c>
      <c r="G760" s="1313" t="s">
        <v>0</v>
      </c>
      <c r="H760" s="1313" t="s">
        <v>24</v>
      </c>
      <c r="I760" s="1313">
        <v>301</v>
      </c>
      <c r="J760" s="1314" t="s">
        <v>1379</v>
      </c>
      <c r="K760" s="1313"/>
      <c r="L760" s="1327">
        <v>0.35456018518518517</v>
      </c>
      <c r="M760" s="1327">
        <v>0</v>
      </c>
      <c r="N760" s="1313" t="s">
        <v>21</v>
      </c>
      <c r="O760" s="1313">
        <v>0</v>
      </c>
      <c r="P760" s="1314">
        <v>0</v>
      </c>
      <c r="Q760" s="1313"/>
      <c r="R760" s="685"/>
      <c r="S760" s="12">
        <f t="shared" si="44"/>
        <v>1</v>
      </c>
      <c r="T760" s="12" t="str">
        <f t="shared" si="45"/>
        <v/>
      </c>
      <c r="U760" s="12" t="str">
        <f t="shared" si="46"/>
        <v/>
      </c>
      <c r="V760" s="12">
        <f t="shared" si="47"/>
        <v>1</v>
      </c>
    </row>
    <row r="761" spans="1:22" ht="23.25" customHeight="1" x14ac:dyDescent="0.25">
      <c r="A761" s="1315">
        <v>756</v>
      </c>
      <c r="B761" s="1315">
        <v>25634</v>
      </c>
      <c r="C761" s="1315">
        <v>25634</v>
      </c>
      <c r="D761" s="1315" t="s">
        <v>564</v>
      </c>
      <c r="E761" s="1315" t="s">
        <v>22</v>
      </c>
      <c r="F761" s="1315" t="s">
        <v>23</v>
      </c>
      <c r="G761" s="1315" t="s">
        <v>0</v>
      </c>
      <c r="H761" s="1315" t="s">
        <v>24</v>
      </c>
      <c r="I761" s="1315">
        <v>313</v>
      </c>
      <c r="J761" s="1316" t="s">
        <v>1379</v>
      </c>
      <c r="K761" s="1315"/>
      <c r="L761" s="1328">
        <v>0.33907407407407408</v>
      </c>
      <c r="M761" s="1328">
        <v>0</v>
      </c>
      <c r="N761" s="1315" t="s">
        <v>21</v>
      </c>
      <c r="O761" s="1315">
        <v>0</v>
      </c>
      <c r="P761" s="1316">
        <v>0</v>
      </c>
      <c r="Q761" s="1315"/>
      <c r="R761" s="686"/>
      <c r="S761" s="12">
        <f t="shared" si="44"/>
        <v>1</v>
      </c>
      <c r="T761" s="12" t="str">
        <f t="shared" si="45"/>
        <v/>
      </c>
      <c r="U761" s="12" t="str">
        <f t="shared" si="46"/>
        <v/>
      </c>
      <c r="V761" s="12">
        <f t="shared" si="47"/>
        <v>1</v>
      </c>
    </row>
    <row r="762" spans="1:22" ht="23.25" customHeight="1" x14ac:dyDescent="0.25">
      <c r="A762" s="1313">
        <v>757</v>
      </c>
      <c r="B762" s="1313">
        <v>25636</v>
      </c>
      <c r="C762" s="1313">
        <v>25636</v>
      </c>
      <c r="D762" s="1313" t="s">
        <v>997</v>
      </c>
      <c r="E762" s="1313" t="s">
        <v>73</v>
      </c>
      <c r="F762" s="1313" t="s">
        <v>23</v>
      </c>
      <c r="G762" s="1313" t="s">
        <v>0</v>
      </c>
      <c r="H762" s="1313" t="s">
        <v>24</v>
      </c>
      <c r="I762" s="1313">
        <v>307</v>
      </c>
      <c r="J762" s="1314" t="s">
        <v>1379</v>
      </c>
      <c r="K762" s="1313"/>
      <c r="L762" s="1327">
        <v>0.35288194444444443</v>
      </c>
      <c r="M762" s="1327">
        <v>0</v>
      </c>
      <c r="N762" s="1313" t="s">
        <v>21</v>
      </c>
      <c r="O762" s="1313">
        <v>0</v>
      </c>
      <c r="P762" s="1314">
        <v>0</v>
      </c>
      <c r="Q762" s="1313"/>
      <c r="R762" s="685"/>
      <c r="S762" s="12">
        <f t="shared" si="44"/>
        <v>1</v>
      </c>
      <c r="T762" s="12" t="str">
        <f t="shared" si="45"/>
        <v/>
      </c>
      <c r="U762" s="12" t="str">
        <f t="shared" si="46"/>
        <v/>
      </c>
      <c r="V762" s="12">
        <f t="shared" si="47"/>
        <v>1</v>
      </c>
    </row>
    <row r="763" spans="1:22" ht="23.25" customHeight="1" x14ac:dyDescent="0.25">
      <c r="A763" s="1315">
        <v>758</v>
      </c>
      <c r="B763" s="1315">
        <v>25648</v>
      </c>
      <c r="C763" s="1315">
        <v>25648</v>
      </c>
      <c r="D763" s="1315" t="s">
        <v>998</v>
      </c>
      <c r="E763" s="1315" t="s">
        <v>44</v>
      </c>
      <c r="F763" s="1315" t="s">
        <v>23</v>
      </c>
      <c r="G763" s="1315" t="s">
        <v>0</v>
      </c>
      <c r="H763" s="1315" t="s">
        <v>24</v>
      </c>
      <c r="I763" s="1315">
        <v>313</v>
      </c>
      <c r="J763" s="1316" t="s">
        <v>1379</v>
      </c>
      <c r="K763" s="1315"/>
      <c r="L763" s="1328">
        <v>0.3477777777777778</v>
      </c>
      <c r="M763" s="1328">
        <v>0</v>
      </c>
      <c r="N763" s="1315" t="s">
        <v>21</v>
      </c>
      <c r="O763" s="1315">
        <v>0</v>
      </c>
      <c r="P763" s="1316">
        <v>0</v>
      </c>
      <c r="Q763" s="1315"/>
      <c r="R763" s="686"/>
      <c r="S763" s="12">
        <f t="shared" si="44"/>
        <v>1</v>
      </c>
      <c r="T763" s="12" t="str">
        <f t="shared" si="45"/>
        <v/>
      </c>
      <c r="U763" s="12" t="str">
        <f t="shared" si="46"/>
        <v/>
      </c>
      <c r="V763" s="12">
        <f t="shared" si="47"/>
        <v>1</v>
      </c>
    </row>
    <row r="764" spans="1:22" ht="23.25" customHeight="1" x14ac:dyDescent="0.25">
      <c r="A764" s="1313">
        <v>759</v>
      </c>
      <c r="B764" s="1313">
        <v>25649</v>
      </c>
      <c r="C764" s="1313">
        <v>25649</v>
      </c>
      <c r="D764" s="1313" t="s">
        <v>566</v>
      </c>
      <c r="E764" s="1313" t="s">
        <v>73</v>
      </c>
      <c r="F764" s="1313" t="s">
        <v>23</v>
      </c>
      <c r="G764" s="1313" t="s">
        <v>0</v>
      </c>
      <c r="H764" s="1313" t="s">
        <v>24</v>
      </c>
      <c r="I764" s="1313">
        <v>312</v>
      </c>
      <c r="J764" s="1314" t="s">
        <v>1379</v>
      </c>
      <c r="K764" s="1313"/>
      <c r="L764" s="1327">
        <v>0.35292824074074075</v>
      </c>
      <c r="M764" s="1327">
        <v>0</v>
      </c>
      <c r="N764" s="1313" t="s">
        <v>21</v>
      </c>
      <c r="O764" s="1313">
        <v>0</v>
      </c>
      <c r="P764" s="1314">
        <v>0</v>
      </c>
      <c r="Q764" s="1313"/>
      <c r="R764" s="685"/>
      <c r="S764" s="12">
        <f t="shared" si="44"/>
        <v>1</v>
      </c>
      <c r="T764" s="12" t="str">
        <f t="shared" si="45"/>
        <v/>
      </c>
      <c r="U764" s="12" t="str">
        <f t="shared" si="46"/>
        <v/>
      </c>
      <c r="V764" s="12">
        <f t="shared" si="47"/>
        <v>1</v>
      </c>
    </row>
    <row r="765" spans="1:22" ht="23.25" customHeight="1" x14ac:dyDescent="0.25">
      <c r="A765" s="1315">
        <v>760</v>
      </c>
      <c r="B765" s="1315">
        <v>25676</v>
      </c>
      <c r="C765" s="1315">
        <v>25676</v>
      </c>
      <c r="D765" s="1315" t="s">
        <v>486</v>
      </c>
      <c r="E765" s="1315" t="s">
        <v>73</v>
      </c>
      <c r="F765" s="1315" t="s">
        <v>23</v>
      </c>
      <c r="G765" s="1315" t="s">
        <v>0</v>
      </c>
      <c r="H765" s="1315" t="s">
        <v>24</v>
      </c>
      <c r="I765" s="1315">
        <v>314</v>
      </c>
      <c r="J765" s="1316" t="s">
        <v>1379</v>
      </c>
      <c r="K765" s="1315"/>
      <c r="L765" s="1328">
        <v>0.34839120370370374</v>
      </c>
      <c r="M765" s="1328">
        <v>0</v>
      </c>
      <c r="N765" s="1315" t="s">
        <v>21</v>
      </c>
      <c r="O765" s="1315">
        <v>0</v>
      </c>
      <c r="P765" s="1316">
        <v>0</v>
      </c>
      <c r="Q765" s="1315"/>
      <c r="R765" s="686"/>
      <c r="S765" s="12">
        <f t="shared" si="44"/>
        <v>1</v>
      </c>
      <c r="T765" s="12" t="str">
        <f t="shared" si="45"/>
        <v/>
      </c>
      <c r="U765" s="12" t="str">
        <f t="shared" si="46"/>
        <v/>
      </c>
      <c r="V765" s="12">
        <f t="shared" si="47"/>
        <v>1</v>
      </c>
    </row>
    <row r="766" spans="1:22" ht="23.25" customHeight="1" x14ac:dyDescent="0.25">
      <c r="A766" s="1313">
        <v>761</v>
      </c>
      <c r="B766" s="1313">
        <v>25682</v>
      </c>
      <c r="C766" s="1313">
        <v>25682</v>
      </c>
      <c r="D766" s="1313" t="s">
        <v>567</v>
      </c>
      <c r="E766" s="1313" t="s">
        <v>65</v>
      </c>
      <c r="F766" s="1313" t="s">
        <v>23</v>
      </c>
      <c r="G766" s="1313" t="s">
        <v>0</v>
      </c>
      <c r="H766" s="1313" t="s">
        <v>58</v>
      </c>
      <c r="I766" s="1313"/>
      <c r="J766" s="1314" t="s">
        <v>1379</v>
      </c>
      <c r="K766" s="1313"/>
      <c r="L766" s="1327">
        <v>0.34498842592592593</v>
      </c>
      <c r="M766" s="1327">
        <v>0</v>
      </c>
      <c r="N766" s="1313" t="s">
        <v>21</v>
      </c>
      <c r="O766" s="1313">
        <v>0</v>
      </c>
      <c r="P766" s="1314">
        <v>0</v>
      </c>
      <c r="Q766" s="1313"/>
      <c r="R766" s="685"/>
      <c r="S766" s="12">
        <f t="shared" si="44"/>
        <v>1</v>
      </c>
      <c r="T766" s="12" t="str">
        <f t="shared" si="45"/>
        <v/>
      </c>
      <c r="U766" s="12" t="str">
        <f t="shared" si="46"/>
        <v/>
      </c>
      <c r="V766" s="12">
        <f t="shared" si="47"/>
        <v>1</v>
      </c>
    </row>
    <row r="767" spans="1:22" ht="23.25" customHeight="1" x14ac:dyDescent="0.25">
      <c r="A767" s="1315">
        <v>762</v>
      </c>
      <c r="B767" s="1315">
        <v>25683</v>
      </c>
      <c r="C767" s="1315">
        <v>25683</v>
      </c>
      <c r="D767" s="1315" t="s">
        <v>365</v>
      </c>
      <c r="E767" s="1315" t="s">
        <v>72</v>
      </c>
      <c r="F767" s="1315" t="s">
        <v>23</v>
      </c>
      <c r="G767" s="1315" t="s">
        <v>0</v>
      </c>
      <c r="H767" s="1315" t="s">
        <v>24</v>
      </c>
      <c r="I767" s="1315">
        <v>304</v>
      </c>
      <c r="J767" s="1316" t="s">
        <v>1379</v>
      </c>
      <c r="K767" s="1315"/>
      <c r="L767" s="1328">
        <v>0.35392361111111109</v>
      </c>
      <c r="M767" s="1328">
        <v>0</v>
      </c>
      <c r="N767" s="1315" t="s">
        <v>21</v>
      </c>
      <c r="O767" s="1315">
        <v>0</v>
      </c>
      <c r="P767" s="1316">
        <v>0</v>
      </c>
      <c r="Q767" s="1315"/>
      <c r="R767" s="686"/>
      <c r="S767" s="12">
        <f t="shared" si="44"/>
        <v>1</v>
      </c>
      <c r="T767" s="12" t="str">
        <f t="shared" si="45"/>
        <v/>
      </c>
      <c r="U767" s="12" t="str">
        <f t="shared" si="46"/>
        <v/>
      </c>
      <c r="V767" s="12">
        <f t="shared" si="47"/>
        <v>1</v>
      </c>
    </row>
    <row r="768" spans="1:22" ht="23.25" customHeight="1" x14ac:dyDescent="0.25">
      <c r="A768" s="1313">
        <v>763</v>
      </c>
      <c r="B768" s="1313">
        <v>25684</v>
      </c>
      <c r="C768" s="1313">
        <v>25684</v>
      </c>
      <c r="D768" s="1313" t="s">
        <v>568</v>
      </c>
      <c r="E768" s="1313" t="s">
        <v>72</v>
      </c>
      <c r="F768" s="1313" t="s">
        <v>23</v>
      </c>
      <c r="G768" s="1313" t="s">
        <v>0</v>
      </c>
      <c r="H768" s="1313" t="s">
        <v>24</v>
      </c>
      <c r="I768" s="1313">
        <v>304</v>
      </c>
      <c r="J768" s="1314" t="s">
        <v>1379</v>
      </c>
      <c r="K768" s="1313"/>
      <c r="L768" s="1327">
        <v>0.35142361111111109</v>
      </c>
      <c r="M768" s="1327">
        <v>0</v>
      </c>
      <c r="N768" s="1313" t="s">
        <v>21</v>
      </c>
      <c r="O768" s="1313">
        <v>0</v>
      </c>
      <c r="P768" s="1314">
        <v>0</v>
      </c>
      <c r="Q768" s="1313"/>
      <c r="R768" s="685"/>
      <c r="S768" s="12">
        <f t="shared" si="44"/>
        <v>1</v>
      </c>
      <c r="T768" s="12" t="str">
        <f t="shared" si="45"/>
        <v/>
      </c>
      <c r="U768" s="12" t="str">
        <f t="shared" si="46"/>
        <v/>
      </c>
      <c r="V768" s="12">
        <f t="shared" si="47"/>
        <v>1</v>
      </c>
    </row>
    <row r="769" spans="1:22" ht="23.25" customHeight="1" x14ac:dyDescent="0.25">
      <c r="A769" s="1315">
        <v>764</v>
      </c>
      <c r="B769" s="1315">
        <v>25696</v>
      </c>
      <c r="C769" s="1315">
        <v>25696</v>
      </c>
      <c r="D769" s="1315" t="s">
        <v>569</v>
      </c>
      <c r="E769" s="1315" t="s">
        <v>233</v>
      </c>
      <c r="F769" s="1315" t="s">
        <v>23</v>
      </c>
      <c r="G769" s="1315" t="s">
        <v>0</v>
      </c>
      <c r="H769" s="1315" t="s">
        <v>58</v>
      </c>
      <c r="I769" s="1315" t="s">
        <v>21</v>
      </c>
      <c r="J769" s="1316" t="s">
        <v>1379</v>
      </c>
      <c r="K769" s="1315"/>
      <c r="L769" s="1328">
        <v>0.3576388888888889</v>
      </c>
      <c r="M769" s="1328">
        <v>0</v>
      </c>
      <c r="N769" s="1315" t="s">
        <v>21</v>
      </c>
      <c r="O769" s="1315">
        <v>0</v>
      </c>
      <c r="P769" s="1316">
        <v>0</v>
      </c>
      <c r="Q769" s="1315"/>
      <c r="R769" s="686"/>
      <c r="S769" s="12">
        <f t="shared" si="44"/>
        <v>1</v>
      </c>
      <c r="T769" s="12" t="str">
        <f t="shared" si="45"/>
        <v/>
      </c>
      <c r="U769" s="12" t="str">
        <f t="shared" si="46"/>
        <v/>
      </c>
      <c r="V769" s="12">
        <f t="shared" si="47"/>
        <v>1</v>
      </c>
    </row>
    <row r="770" spans="1:22" ht="23.25" customHeight="1" x14ac:dyDescent="0.25">
      <c r="A770" s="1313">
        <v>765</v>
      </c>
      <c r="B770" s="1313">
        <v>25703</v>
      </c>
      <c r="C770" s="1313">
        <v>25703</v>
      </c>
      <c r="D770" s="1313" t="s">
        <v>570</v>
      </c>
      <c r="E770" s="1313" t="s">
        <v>73</v>
      </c>
      <c r="F770" s="1313" t="s">
        <v>23</v>
      </c>
      <c r="G770" s="1313" t="s">
        <v>0</v>
      </c>
      <c r="H770" s="1313" t="s">
        <v>24</v>
      </c>
      <c r="I770" s="1313">
        <v>314</v>
      </c>
      <c r="J770" s="1314" t="s">
        <v>1379</v>
      </c>
      <c r="K770" s="1313"/>
      <c r="L770" s="1327">
        <v>0.34763888888888889</v>
      </c>
      <c r="M770" s="1327">
        <v>0</v>
      </c>
      <c r="N770" s="1313" t="s">
        <v>21</v>
      </c>
      <c r="O770" s="1313">
        <v>0</v>
      </c>
      <c r="P770" s="1314">
        <v>0</v>
      </c>
      <c r="Q770" s="1313"/>
      <c r="R770" s="685"/>
      <c r="S770" s="12">
        <f t="shared" si="44"/>
        <v>1</v>
      </c>
      <c r="T770" s="12" t="str">
        <f t="shared" si="45"/>
        <v/>
      </c>
      <c r="U770" s="12" t="str">
        <f t="shared" si="46"/>
        <v/>
      </c>
      <c r="V770" s="12">
        <f t="shared" si="47"/>
        <v>1</v>
      </c>
    </row>
    <row r="771" spans="1:22" ht="23.25" customHeight="1" x14ac:dyDescent="0.25">
      <c r="A771" s="1315">
        <v>766</v>
      </c>
      <c r="B771" s="1315">
        <v>25707</v>
      </c>
      <c r="C771" s="1315">
        <v>25707</v>
      </c>
      <c r="D771" s="1315" t="s">
        <v>571</v>
      </c>
      <c r="E771" s="1315" t="s">
        <v>22</v>
      </c>
      <c r="F771" s="1315" t="s">
        <v>23</v>
      </c>
      <c r="G771" s="1315" t="s">
        <v>0</v>
      </c>
      <c r="H771" s="1315" t="s">
        <v>24</v>
      </c>
      <c r="I771" s="1315">
        <v>307</v>
      </c>
      <c r="J771" s="1316" t="s">
        <v>1379</v>
      </c>
      <c r="K771" s="1315"/>
      <c r="L771" s="1328">
        <v>0.34927083333333336</v>
      </c>
      <c r="M771" s="1328">
        <v>0</v>
      </c>
      <c r="N771" s="1315" t="s">
        <v>21</v>
      </c>
      <c r="O771" s="1315">
        <v>0</v>
      </c>
      <c r="P771" s="1316">
        <v>0</v>
      </c>
      <c r="Q771" s="1315"/>
      <c r="R771" s="686"/>
      <c r="S771" s="12">
        <f t="shared" si="44"/>
        <v>1</v>
      </c>
      <c r="T771" s="12" t="str">
        <f t="shared" si="45"/>
        <v/>
      </c>
      <c r="U771" s="12" t="str">
        <f t="shared" si="46"/>
        <v/>
      </c>
      <c r="V771" s="12">
        <f t="shared" si="47"/>
        <v>1</v>
      </c>
    </row>
    <row r="772" spans="1:22" ht="23.25" customHeight="1" x14ac:dyDescent="0.25">
      <c r="A772" s="1313">
        <v>767</v>
      </c>
      <c r="B772" s="1313">
        <v>25673</v>
      </c>
      <c r="C772" s="1313">
        <v>25673</v>
      </c>
      <c r="D772" s="1313" t="s">
        <v>565</v>
      </c>
      <c r="E772" s="1313" t="s">
        <v>73</v>
      </c>
      <c r="F772" s="1313" t="s">
        <v>23</v>
      </c>
      <c r="G772" s="1313" t="s">
        <v>0</v>
      </c>
      <c r="H772" s="1313" t="s">
        <v>24</v>
      </c>
      <c r="I772" s="1313">
        <v>304</v>
      </c>
      <c r="J772" s="1314" t="s">
        <v>1379</v>
      </c>
      <c r="K772" s="1313"/>
      <c r="L772" s="1327">
        <v>0.35019675925925925</v>
      </c>
      <c r="M772" s="1327">
        <v>0</v>
      </c>
      <c r="N772" s="1313" t="s">
        <v>21</v>
      </c>
      <c r="O772" s="1313">
        <v>0</v>
      </c>
      <c r="P772" s="1314">
        <v>0</v>
      </c>
      <c r="Q772" s="1313"/>
      <c r="R772" s="685"/>
      <c r="S772" s="12">
        <f t="shared" si="44"/>
        <v>1</v>
      </c>
      <c r="T772" s="12" t="str">
        <f t="shared" si="45"/>
        <v/>
      </c>
      <c r="U772" s="12" t="str">
        <f t="shared" si="46"/>
        <v/>
      </c>
      <c r="V772" s="12">
        <f t="shared" si="47"/>
        <v>1</v>
      </c>
    </row>
    <row r="773" spans="1:22" ht="23.25" customHeight="1" x14ac:dyDescent="0.25">
      <c r="A773" s="1315">
        <v>768</v>
      </c>
      <c r="B773" s="1315">
        <v>25689</v>
      </c>
      <c r="C773" s="1315">
        <v>25689</v>
      </c>
      <c r="D773" s="1315" t="s">
        <v>572</v>
      </c>
      <c r="E773" s="1315" t="s">
        <v>44</v>
      </c>
      <c r="F773" s="1315" t="s">
        <v>23</v>
      </c>
      <c r="G773" s="1315" t="s">
        <v>0</v>
      </c>
      <c r="H773" s="1315" t="s">
        <v>24</v>
      </c>
      <c r="I773" s="1315">
        <v>305</v>
      </c>
      <c r="J773" s="1316" t="s">
        <v>1379</v>
      </c>
      <c r="K773" s="1315"/>
      <c r="L773" s="1328">
        <v>0.35416666666666669</v>
      </c>
      <c r="M773" s="1328">
        <v>0</v>
      </c>
      <c r="N773" s="1315" t="s">
        <v>21</v>
      </c>
      <c r="O773" s="1315">
        <v>0</v>
      </c>
      <c r="P773" s="1316">
        <v>0</v>
      </c>
      <c r="Q773" s="1315"/>
      <c r="R773" s="686"/>
      <c r="S773" s="12">
        <f t="shared" si="44"/>
        <v>1</v>
      </c>
      <c r="T773" s="12" t="str">
        <f t="shared" si="45"/>
        <v/>
      </c>
      <c r="U773" s="12" t="str">
        <f t="shared" si="46"/>
        <v/>
      </c>
      <c r="V773" s="12">
        <f t="shared" si="47"/>
        <v>1</v>
      </c>
    </row>
    <row r="774" spans="1:22" ht="23.25" customHeight="1" x14ac:dyDescent="0.25">
      <c r="A774" s="1313">
        <v>769</v>
      </c>
      <c r="B774" s="1313">
        <v>25706</v>
      </c>
      <c r="C774" s="1313">
        <v>25706</v>
      </c>
      <c r="D774" s="1313" t="s">
        <v>573</v>
      </c>
      <c r="E774" s="1313" t="s">
        <v>52</v>
      </c>
      <c r="F774" s="1313" t="s">
        <v>23</v>
      </c>
      <c r="G774" s="1313" t="s">
        <v>0</v>
      </c>
      <c r="H774" s="1313" t="s">
        <v>53</v>
      </c>
      <c r="I774" s="1313"/>
      <c r="J774" s="1314" t="s">
        <v>1379</v>
      </c>
      <c r="K774" s="1313"/>
      <c r="L774" s="1327">
        <v>0.35539351851851847</v>
      </c>
      <c r="M774" s="1327">
        <v>0</v>
      </c>
      <c r="N774" s="1313" t="s">
        <v>21</v>
      </c>
      <c r="O774" s="1313">
        <v>0</v>
      </c>
      <c r="P774" s="1314">
        <v>0</v>
      </c>
      <c r="Q774" s="1313"/>
      <c r="R774" s="685"/>
      <c r="S774" s="12">
        <f t="shared" si="44"/>
        <v>1</v>
      </c>
      <c r="T774" s="12" t="str">
        <f t="shared" si="45"/>
        <v/>
      </c>
      <c r="U774" s="12" t="str">
        <f t="shared" si="46"/>
        <v/>
      </c>
      <c r="V774" s="12">
        <f t="shared" si="47"/>
        <v>1</v>
      </c>
    </row>
    <row r="775" spans="1:22" ht="23.25" customHeight="1" x14ac:dyDescent="0.25">
      <c r="A775" s="1315">
        <v>770</v>
      </c>
      <c r="B775" s="1315">
        <v>25709</v>
      </c>
      <c r="C775" s="1315">
        <v>25709</v>
      </c>
      <c r="D775" s="1315" t="s">
        <v>574</v>
      </c>
      <c r="E775" s="1315" t="s">
        <v>73</v>
      </c>
      <c r="F775" s="1315" t="s">
        <v>23</v>
      </c>
      <c r="G775" s="1315" t="s">
        <v>0</v>
      </c>
      <c r="H775" s="1315" t="s">
        <v>24</v>
      </c>
      <c r="I775" s="1315">
        <v>301</v>
      </c>
      <c r="J775" s="1316" t="s">
        <v>1379</v>
      </c>
      <c r="K775" s="1315"/>
      <c r="L775" s="1328">
        <v>0.34828703703703701</v>
      </c>
      <c r="M775" s="1328">
        <v>0</v>
      </c>
      <c r="N775" s="1315" t="s">
        <v>21</v>
      </c>
      <c r="O775" s="1315">
        <v>0</v>
      </c>
      <c r="P775" s="1316">
        <v>0</v>
      </c>
      <c r="Q775" s="1315"/>
      <c r="R775" s="686"/>
      <c r="S775" s="12">
        <f t="shared" ref="S775:S838" si="48">IF(N775="P",1,IF(N775="D",1,""))</f>
        <v>1</v>
      </c>
      <c r="T775" s="12" t="str">
        <f t="shared" ref="T775:T838" si="49">IF(N775="A",1,"")</f>
        <v/>
      </c>
      <c r="U775" s="12" t="str">
        <f t="shared" ref="U775:U838" si="50">IF(N775="CL",1,IF(N775="SL",1,IF(N775="EL",1,"")))</f>
        <v/>
      </c>
      <c r="V775" s="12">
        <f t="shared" ref="V775:V838" si="51">SUM(S775:U775)</f>
        <v>1</v>
      </c>
    </row>
    <row r="776" spans="1:22" ht="23.25" customHeight="1" x14ac:dyDescent="0.25">
      <c r="A776" s="1313">
        <v>771</v>
      </c>
      <c r="B776" s="1313">
        <v>25724</v>
      </c>
      <c r="C776" s="1313">
        <v>25724</v>
      </c>
      <c r="D776" s="1313" t="s">
        <v>429</v>
      </c>
      <c r="E776" s="1313" t="s">
        <v>93</v>
      </c>
      <c r="F776" s="1313" t="s">
        <v>50</v>
      </c>
      <c r="G776" s="1313" t="s">
        <v>0</v>
      </c>
      <c r="H776" s="1313" t="s">
        <v>53</v>
      </c>
      <c r="I776" s="1313"/>
      <c r="J776" s="1314" t="s">
        <v>1379</v>
      </c>
      <c r="K776" s="1313"/>
      <c r="L776" s="1327">
        <v>0.3505671296296296</v>
      </c>
      <c r="M776" s="1327">
        <v>0</v>
      </c>
      <c r="N776" s="1313" t="s">
        <v>21</v>
      </c>
      <c r="O776" s="1313">
        <v>0</v>
      </c>
      <c r="P776" s="1314">
        <v>0</v>
      </c>
      <c r="Q776" s="1313"/>
      <c r="R776" s="685"/>
      <c r="S776" s="12">
        <f t="shared" si="48"/>
        <v>1</v>
      </c>
      <c r="T776" s="12" t="str">
        <f t="shared" si="49"/>
        <v/>
      </c>
      <c r="U776" s="12" t="str">
        <f t="shared" si="50"/>
        <v/>
      </c>
      <c r="V776" s="12">
        <f t="shared" si="51"/>
        <v>1</v>
      </c>
    </row>
    <row r="777" spans="1:22" ht="23.25" customHeight="1" x14ac:dyDescent="0.25">
      <c r="A777" s="1315">
        <v>772</v>
      </c>
      <c r="B777" s="1315">
        <v>25725</v>
      </c>
      <c r="C777" s="1315">
        <v>25725</v>
      </c>
      <c r="D777" s="1315" t="s">
        <v>576</v>
      </c>
      <c r="E777" s="1315" t="s">
        <v>73</v>
      </c>
      <c r="F777" s="1315" t="s">
        <v>23</v>
      </c>
      <c r="G777" s="1315" t="s">
        <v>0</v>
      </c>
      <c r="H777" s="1315" t="s">
        <v>24</v>
      </c>
      <c r="I777" s="1315">
        <v>304</v>
      </c>
      <c r="J777" s="1316" t="s">
        <v>1379</v>
      </c>
      <c r="K777" s="1315"/>
      <c r="L777" s="1328">
        <v>0.3492939814814815</v>
      </c>
      <c r="M777" s="1328">
        <v>0</v>
      </c>
      <c r="N777" s="1315" t="s">
        <v>21</v>
      </c>
      <c r="O777" s="1315">
        <v>0</v>
      </c>
      <c r="P777" s="1316">
        <v>0</v>
      </c>
      <c r="Q777" s="1315"/>
      <c r="R777" s="686"/>
      <c r="S777" s="12">
        <f t="shared" si="48"/>
        <v>1</v>
      </c>
      <c r="T777" s="12" t="str">
        <f t="shared" si="49"/>
        <v/>
      </c>
      <c r="U777" s="12" t="str">
        <f t="shared" si="50"/>
        <v/>
      </c>
      <c r="V777" s="12">
        <f t="shared" si="51"/>
        <v>1</v>
      </c>
    </row>
    <row r="778" spans="1:22" ht="23.25" customHeight="1" x14ac:dyDescent="0.25">
      <c r="A778" s="1313">
        <v>773</v>
      </c>
      <c r="B778" s="1313">
        <v>25727</v>
      </c>
      <c r="C778" s="1313">
        <v>25727</v>
      </c>
      <c r="D778" s="1313" t="s">
        <v>577</v>
      </c>
      <c r="E778" s="1313" t="s">
        <v>52</v>
      </c>
      <c r="F778" s="1313" t="s">
        <v>23</v>
      </c>
      <c r="G778" s="1313" t="s">
        <v>0</v>
      </c>
      <c r="H778" s="1313" t="s">
        <v>53</v>
      </c>
      <c r="I778" s="1313"/>
      <c r="J778" s="1314" t="s">
        <v>1379</v>
      </c>
      <c r="K778" s="1313"/>
      <c r="L778" s="1327">
        <v>0.34175925925925926</v>
      </c>
      <c r="M778" s="1327">
        <v>0</v>
      </c>
      <c r="N778" s="1313" t="s">
        <v>21</v>
      </c>
      <c r="O778" s="1313">
        <v>0</v>
      </c>
      <c r="P778" s="1314">
        <v>0</v>
      </c>
      <c r="Q778" s="1313"/>
      <c r="R778" s="685"/>
      <c r="S778" s="12">
        <f t="shared" si="48"/>
        <v>1</v>
      </c>
      <c r="T778" s="12" t="str">
        <f t="shared" si="49"/>
        <v/>
      </c>
      <c r="U778" s="12" t="str">
        <f t="shared" si="50"/>
        <v/>
      </c>
      <c r="V778" s="12">
        <f t="shared" si="51"/>
        <v>1</v>
      </c>
    </row>
    <row r="779" spans="1:22" ht="23.25" customHeight="1" x14ac:dyDescent="0.25">
      <c r="A779" s="1315">
        <v>774</v>
      </c>
      <c r="B779" s="1315">
        <v>25742</v>
      </c>
      <c r="C779" s="1315">
        <v>25742</v>
      </c>
      <c r="D779" s="1315" t="s">
        <v>999</v>
      </c>
      <c r="E779" s="1315" t="s">
        <v>72</v>
      </c>
      <c r="F779" s="1315" t="s">
        <v>23</v>
      </c>
      <c r="G779" s="1315" t="s">
        <v>0</v>
      </c>
      <c r="H779" s="1315" t="s">
        <v>24</v>
      </c>
      <c r="I779" s="1315">
        <v>304</v>
      </c>
      <c r="J779" s="1316" t="s">
        <v>1379</v>
      </c>
      <c r="K779" s="1315"/>
      <c r="L779" s="1328">
        <v>0.34892361111111114</v>
      </c>
      <c r="M779" s="1328">
        <v>0</v>
      </c>
      <c r="N779" s="1315" t="s">
        <v>21</v>
      </c>
      <c r="O779" s="1315">
        <v>0</v>
      </c>
      <c r="P779" s="1316">
        <v>0</v>
      </c>
      <c r="Q779" s="1315"/>
      <c r="R779" s="686"/>
      <c r="S779" s="12">
        <f t="shared" si="48"/>
        <v>1</v>
      </c>
      <c r="T779" s="12" t="str">
        <f t="shared" si="49"/>
        <v/>
      </c>
      <c r="U779" s="12" t="str">
        <f t="shared" si="50"/>
        <v/>
      </c>
      <c r="V779" s="12">
        <f t="shared" si="51"/>
        <v>1</v>
      </c>
    </row>
    <row r="780" spans="1:22" ht="23.25" customHeight="1" x14ac:dyDescent="0.25">
      <c r="A780" s="1313">
        <v>775</v>
      </c>
      <c r="B780" s="1313">
        <v>25728</v>
      </c>
      <c r="C780" s="1313">
        <v>25728</v>
      </c>
      <c r="D780" s="1313" t="s">
        <v>1000</v>
      </c>
      <c r="E780" s="1313" t="s">
        <v>73</v>
      </c>
      <c r="F780" s="1313" t="s">
        <v>23</v>
      </c>
      <c r="G780" s="1313" t="s">
        <v>0</v>
      </c>
      <c r="H780" s="1313" t="s">
        <v>24</v>
      </c>
      <c r="I780" s="1313">
        <v>315</v>
      </c>
      <c r="J780" s="1314" t="s">
        <v>1379</v>
      </c>
      <c r="K780" s="1313"/>
      <c r="L780" s="1327">
        <v>0.35802083333333329</v>
      </c>
      <c r="M780" s="1327">
        <v>0</v>
      </c>
      <c r="N780" s="1313" t="s">
        <v>21</v>
      </c>
      <c r="O780" s="1313">
        <v>0</v>
      </c>
      <c r="P780" s="1314">
        <v>0</v>
      </c>
      <c r="Q780" s="1313"/>
      <c r="R780" s="685"/>
      <c r="S780" s="12">
        <f t="shared" si="48"/>
        <v>1</v>
      </c>
      <c r="T780" s="12" t="str">
        <f t="shared" si="49"/>
        <v/>
      </c>
      <c r="U780" s="12" t="str">
        <f t="shared" si="50"/>
        <v/>
      </c>
      <c r="V780" s="12">
        <f t="shared" si="51"/>
        <v>1</v>
      </c>
    </row>
    <row r="781" spans="1:22" ht="23.25" customHeight="1" x14ac:dyDescent="0.25">
      <c r="A781" s="1315">
        <v>776</v>
      </c>
      <c r="B781" s="1315">
        <v>25721</v>
      </c>
      <c r="C781" s="1315">
        <v>25721</v>
      </c>
      <c r="D781" s="1315" t="s">
        <v>578</v>
      </c>
      <c r="E781" s="1315" t="s">
        <v>73</v>
      </c>
      <c r="F781" s="1315" t="s">
        <v>23</v>
      </c>
      <c r="G781" s="1315" t="s">
        <v>0</v>
      </c>
      <c r="H781" s="1315" t="s">
        <v>24</v>
      </c>
      <c r="I781" s="1315">
        <v>314</v>
      </c>
      <c r="J781" s="1316" t="s">
        <v>1379</v>
      </c>
      <c r="K781" s="1315"/>
      <c r="L781" s="1328">
        <v>0.35416666666666669</v>
      </c>
      <c r="M781" s="1328">
        <v>0</v>
      </c>
      <c r="N781" s="1315" t="s">
        <v>21</v>
      </c>
      <c r="O781" s="1315">
        <v>0</v>
      </c>
      <c r="P781" s="1316">
        <v>0</v>
      </c>
      <c r="Q781" s="1315"/>
      <c r="R781" s="686"/>
      <c r="S781" s="12">
        <f t="shared" si="48"/>
        <v>1</v>
      </c>
      <c r="T781" s="12" t="str">
        <f t="shared" si="49"/>
        <v/>
      </c>
      <c r="U781" s="12" t="str">
        <f t="shared" si="50"/>
        <v/>
      </c>
      <c r="V781" s="12">
        <f t="shared" si="51"/>
        <v>1</v>
      </c>
    </row>
    <row r="782" spans="1:22" ht="23.25" customHeight="1" x14ac:dyDescent="0.25">
      <c r="A782" s="1313">
        <v>777</v>
      </c>
      <c r="B782" s="1313">
        <v>25740</v>
      </c>
      <c r="C782" s="1313">
        <v>25740</v>
      </c>
      <c r="D782" s="1313" t="s">
        <v>579</v>
      </c>
      <c r="E782" s="1313" t="s">
        <v>73</v>
      </c>
      <c r="F782" s="1313" t="s">
        <v>23</v>
      </c>
      <c r="G782" s="1313" t="s">
        <v>0</v>
      </c>
      <c r="H782" s="1313" t="s">
        <v>24</v>
      </c>
      <c r="I782" s="1313">
        <v>303</v>
      </c>
      <c r="J782" s="1314" t="s">
        <v>1379</v>
      </c>
      <c r="K782" s="1313"/>
      <c r="L782" s="1327">
        <v>0.35379629629629633</v>
      </c>
      <c r="M782" s="1327">
        <v>0</v>
      </c>
      <c r="N782" s="1313" t="s">
        <v>21</v>
      </c>
      <c r="O782" s="1313">
        <v>0</v>
      </c>
      <c r="P782" s="1314">
        <v>0</v>
      </c>
      <c r="Q782" s="1313"/>
      <c r="R782" s="685"/>
      <c r="S782" s="12">
        <f t="shared" si="48"/>
        <v>1</v>
      </c>
      <c r="T782" s="12" t="str">
        <f t="shared" si="49"/>
        <v/>
      </c>
      <c r="U782" s="12" t="str">
        <f t="shared" si="50"/>
        <v/>
      </c>
      <c r="V782" s="12">
        <f t="shared" si="51"/>
        <v>1</v>
      </c>
    </row>
    <row r="783" spans="1:22" ht="23.25" customHeight="1" x14ac:dyDescent="0.25">
      <c r="A783" s="1315">
        <v>778</v>
      </c>
      <c r="B783" s="1315">
        <v>25745</v>
      </c>
      <c r="C783" s="1315">
        <v>25745</v>
      </c>
      <c r="D783" s="1315" t="s">
        <v>580</v>
      </c>
      <c r="E783" s="1315" t="s">
        <v>73</v>
      </c>
      <c r="F783" s="1315" t="s">
        <v>23</v>
      </c>
      <c r="G783" s="1315" t="s">
        <v>0</v>
      </c>
      <c r="H783" s="1315" t="s">
        <v>24</v>
      </c>
      <c r="I783" s="1315">
        <v>315</v>
      </c>
      <c r="J783" s="1316" t="s">
        <v>1379</v>
      </c>
      <c r="K783" s="1315"/>
      <c r="L783" s="1328">
        <v>0.3552777777777778</v>
      </c>
      <c r="M783" s="1328">
        <v>0</v>
      </c>
      <c r="N783" s="1315" t="s">
        <v>21</v>
      </c>
      <c r="O783" s="1315">
        <v>0</v>
      </c>
      <c r="P783" s="1316">
        <v>0</v>
      </c>
      <c r="Q783" s="1315"/>
      <c r="R783" s="686"/>
      <c r="S783" s="12">
        <f t="shared" si="48"/>
        <v>1</v>
      </c>
      <c r="T783" s="12" t="str">
        <f t="shared" si="49"/>
        <v/>
      </c>
      <c r="U783" s="12" t="str">
        <f t="shared" si="50"/>
        <v/>
      </c>
      <c r="V783" s="12">
        <f t="shared" si="51"/>
        <v>1</v>
      </c>
    </row>
    <row r="784" spans="1:22" ht="23.25" customHeight="1" x14ac:dyDescent="0.25">
      <c r="A784" s="1313">
        <v>779</v>
      </c>
      <c r="B784" s="1313">
        <v>25751</v>
      </c>
      <c r="C784" s="1313">
        <v>25751</v>
      </c>
      <c r="D784" s="1313" t="s">
        <v>150</v>
      </c>
      <c r="E784" s="1313" t="s">
        <v>193</v>
      </c>
      <c r="F784" s="1313" t="s">
        <v>23</v>
      </c>
      <c r="G784" s="1313" t="s">
        <v>0</v>
      </c>
      <c r="H784" s="1313" t="s">
        <v>58</v>
      </c>
      <c r="I784" s="1313"/>
      <c r="J784" s="1314" t="s">
        <v>1379</v>
      </c>
      <c r="K784" s="1313"/>
      <c r="L784" s="1327">
        <v>0.34567129629629628</v>
      </c>
      <c r="M784" s="1327">
        <v>0</v>
      </c>
      <c r="N784" s="1313" t="s">
        <v>21</v>
      </c>
      <c r="O784" s="1313">
        <v>0</v>
      </c>
      <c r="P784" s="1314">
        <v>0</v>
      </c>
      <c r="Q784" s="1313"/>
      <c r="R784" s="685"/>
      <c r="S784" s="12">
        <f t="shared" si="48"/>
        <v>1</v>
      </c>
      <c r="T784" s="12" t="str">
        <f t="shared" si="49"/>
        <v/>
      </c>
      <c r="U784" s="12" t="str">
        <f t="shared" si="50"/>
        <v/>
      </c>
      <c r="V784" s="12">
        <f t="shared" si="51"/>
        <v>1</v>
      </c>
    </row>
    <row r="785" spans="1:22" ht="23.25" customHeight="1" x14ac:dyDescent="0.25">
      <c r="A785" s="1315">
        <v>780</v>
      </c>
      <c r="B785" s="1315">
        <v>25753</v>
      </c>
      <c r="C785" s="1315">
        <v>25753</v>
      </c>
      <c r="D785" s="1315" t="s">
        <v>1001</v>
      </c>
      <c r="E785" s="1315" t="s">
        <v>22</v>
      </c>
      <c r="F785" s="1315" t="s">
        <v>23</v>
      </c>
      <c r="G785" s="1315" t="s">
        <v>0</v>
      </c>
      <c r="H785" s="1315" t="s">
        <v>24</v>
      </c>
      <c r="I785" s="1315">
        <v>316</v>
      </c>
      <c r="J785" s="1316" t="s">
        <v>1379</v>
      </c>
      <c r="K785" s="1315"/>
      <c r="L785" s="1328">
        <v>0.34391203703703704</v>
      </c>
      <c r="M785" s="1328">
        <v>0</v>
      </c>
      <c r="N785" s="1315" t="s">
        <v>21</v>
      </c>
      <c r="O785" s="1315">
        <v>0</v>
      </c>
      <c r="P785" s="1316">
        <v>0</v>
      </c>
      <c r="Q785" s="1315"/>
      <c r="R785" s="686"/>
      <c r="S785" s="12">
        <f t="shared" si="48"/>
        <v>1</v>
      </c>
      <c r="T785" s="12" t="str">
        <f t="shared" si="49"/>
        <v/>
      </c>
      <c r="U785" s="12" t="str">
        <f t="shared" si="50"/>
        <v/>
      </c>
      <c r="V785" s="12">
        <f t="shared" si="51"/>
        <v>1</v>
      </c>
    </row>
    <row r="786" spans="1:22" ht="23.25" customHeight="1" x14ac:dyDescent="0.25">
      <c r="A786" s="1313">
        <v>781</v>
      </c>
      <c r="B786" s="1313">
        <v>25755</v>
      </c>
      <c r="C786" s="1313">
        <v>25755</v>
      </c>
      <c r="D786" s="1313" t="s">
        <v>294</v>
      </c>
      <c r="E786" s="1313" t="s">
        <v>22</v>
      </c>
      <c r="F786" s="1313" t="s">
        <v>23</v>
      </c>
      <c r="G786" s="1313" t="s">
        <v>0</v>
      </c>
      <c r="H786" s="1313" t="s">
        <v>24</v>
      </c>
      <c r="I786" s="1313">
        <v>315</v>
      </c>
      <c r="J786" s="1314" t="s">
        <v>1379</v>
      </c>
      <c r="K786" s="1313"/>
      <c r="L786" s="1327">
        <v>0.34774305555555557</v>
      </c>
      <c r="M786" s="1327">
        <v>0</v>
      </c>
      <c r="N786" s="1313" t="s">
        <v>21</v>
      </c>
      <c r="O786" s="1313">
        <v>0</v>
      </c>
      <c r="P786" s="1314">
        <v>0</v>
      </c>
      <c r="Q786" s="1313"/>
      <c r="R786" s="685"/>
      <c r="S786" s="12">
        <f t="shared" si="48"/>
        <v>1</v>
      </c>
      <c r="T786" s="12" t="str">
        <f t="shared" si="49"/>
        <v/>
      </c>
      <c r="U786" s="12" t="str">
        <f t="shared" si="50"/>
        <v/>
      </c>
      <c r="V786" s="12">
        <f t="shared" si="51"/>
        <v>1</v>
      </c>
    </row>
    <row r="787" spans="1:22" ht="23.25" customHeight="1" x14ac:dyDescent="0.25">
      <c r="A787" s="1315">
        <v>782</v>
      </c>
      <c r="B787" s="1315">
        <v>25759</v>
      </c>
      <c r="C787" s="1315">
        <v>25759</v>
      </c>
      <c r="D787" s="1315" t="s">
        <v>581</v>
      </c>
      <c r="E787" s="1315" t="s">
        <v>89</v>
      </c>
      <c r="F787" s="1315" t="s">
        <v>23</v>
      </c>
      <c r="G787" s="1315" t="s">
        <v>0</v>
      </c>
      <c r="H787" s="1315" t="s">
        <v>58</v>
      </c>
      <c r="I787" s="1315" t="s">
        <v>21</v>
      </c>
      <c r="J787" s="1316" t="s">
        <v>1379</v>
      </c>
      <c r="K787" s="1315"/>
      <c r="L787" s="1328">
        <v>0.33129629629629631</v>
      </c>
      <c r="M787" s="1328">
        <v>0</v>
      </c>
      <c r="N787" s="1315" t="s">
        <v>21</v>
      </c>
      <c r="O787" s="1315">
        <v>0</v>
      </c>
      <c r="P787" s="1316">
        <v>0</v>
      </c>
      <c r="Q787" s="1315"/>
      <c r="R787" s="686"/>
      <c r="S787" s="12">
        <f t="shared" si="48"/>
        <v>1</v>
      </c>
      <c r="T787" s="12" t="str">
        <f t="shared" si="49"/>
        <v/>
      </c>
      <c r="U787" s="12" t="str">
        <f t="shared" si="50"/>
        <v/>
      </c>
      <c r="V787" s="12">
        <f t="shared" si="51"/>
        <v>1</v>
      </c>
    </row>
    <row r="788" spans="1:22" ht="23.25" customHeight="1" x14ac:dyDescent="0.25">
      <c r="A788" s="1313">
        <v>783</v>
      </c>
      <c r="B788" s="1313">
        <v>25775</v>
      </c>
      <c r="C788" s="1313">
        <v>25775</v>
      </c>
      <c r="D788" s="1313" t="s">
        <v>1002</v>
      </c>
      <c r="E788" s="1313" t="s">
        <v>166</v>
      </c>
      <c r="F788" s="1313" t="s">
        <v>23</v>
      </c>
      <c r="G788" s="1313" t="s">
        <v>0</v>
      </c>
      <c r="H788" s="1313" t="s">
        <v>58</v>
      </c>
      <c r="I788" s="1313" t="s">
        <v>21</v>
      </c>
      <c r="J788" s="1314" t="s">
        <v>1379</v>
      </c>
      <c r="K788" s="1313"/>
      <c r="L788" s="1327">
        <v>0.34578703703703706</v>
      </c>
      <c r="M788" s="1327">
        <v>0</v>
      </c>
      <c r="N788" s="1313" t="s">
        <v>21</v>
      </c>
      <c r="O788" s="1313">
        <v>0</v>
      </c>
      <c r="P788" s="1314">
        <v>0</v>
      </c>
      <c r="Q788" s="1313"/>
      <c r="R788" s="685"/>
      <c r="S788" s="12">
        <f t="shared" si="48"/>
        <v>1</v>
      </c>
      <c r="T788" s="12" t="str">
        <f t="shared" si="49"/>
        <v/>
      </c>
      <c r="U788" s="12" t="str">
        <f t="shared" si="50"/>
        <v/>
      </c>
      <c r="V788" s="12">
        <f t="shared" si="51"/>
        <v>1</v>
      </c>
    </row>
    <row r="789" spans="1:22" ht="23.25" customHeight="1" x14ac:dyDescent="0.25">
      <c r="A789" s="1315">
        <v>784</v>
      </c>
      <c r="B789" s="1315">
        <v>25746</v>
      </c>
      <c r="C789" s="1315">
        <v>25746</v>
      </c>
      <c r="D789" s="1315" t="s">
        <v>245</v>
      </c>
      <c r="E789" s="1315" t="s">
        <v>22</v>
      </c>
      <c r="F789" s="1315" t="s">
        <v>23</v>
      </c>
      <c r="G789" s="1315" t="s">
        <v>0</v>
      </c>
      <c r="H789" s="1315" t="s">
        <v>24</v>
      </c>
      <c r="I789" s="1315">
        <v>308</v>
      </c>
      <c r="J789" s="1316" t="s">
        <v>1379</v>
      </c>
      <c r="K789" s="1315"/>
      <c r="L789" s="1328">
        <v>0.35685185185185181</v>
      </c>
      <c r="M789" s="1328">
        <v>0</v>
      </c>
      <c r="N789" s="1315" t="s">
        <v>21</v>
      </c>
      <c r="O789" s="1315">
        <v>0</v>
      </c>
      <c r="P789" s="1316">
        <v>0</v>
      </c>
      <c r="Q789" s="1315"/>
      <c r="R789" s="686"/>
      <c r="S789" s="12">
        <f t="shared" si="48"/>
        <v>1</v>
      </c>
      <c r="T789" s="12" t="str">
        <f t="shared" si="49"/>
        <v/>
      </c>
      <c r="U789" s="12" t="str">
        <f t="shared" si="50"/>
        <v/>
      </c>
      <c r="V789" s="12">
        <f t="shared" si="51"/>
        <v>1</v>
      </c>
    </row>
    <row r="790" spans="1:22" ht="23.25" customHeight="1" x14ac:dyDescent="0.25">
      <c r="A790" s="1313">
        <v>785</v>
      </c>
      <c r="B790" s="1313">
        <v>25748</v>
      </c>
      <c r="C790" s="1313">
        <v>25748</v>
      </c>
      <c r="D790" s="1313" t="s">
        <v>1003</v>
      </c>
      <c r="E790" s="1313" t="s">
        <v>22</v>
      </c>
      <c r="F790" s="1313" t="s">
        <v>23</v>
      </c>
      <c r="G790" s="1313" t="s">
        <v>0</v>
      </c>
      <c r="H790" s="1313" t="s">
        <v>24</v>
      </c>
      <c r="I790" s="1313">
        <v>308</v>
      </c>
      <c r="J790" s="1314" t="s">
        <v>1379</v>
      </c>
      <c r="K790" s="1313"/>
      <c r="L790" s="1327">
        <v>0.35393518518518513</v>
      </c>
      <c r="M790" s="1327">
        <v>0</v>
      </c>
      <c r="N790" s="1313" t="s">
        <v>21</v>
      </c>
      <c r="O790" s="1313">
        <v>0</v>
      </c>
      <c r="P790" s="1314">
        <v>0</v>
      </c>
      <c r="Q790" s="1313"/>
      <c r="R790" s="685"/>
      <c r="S790" s="12">
        <f t="shared" si="48"/>
        <v>1</v>
      </c>
      <c r="T790" s="12" t="str">
        <f t="shared" si="49"/>
        <v/>
      </c>
      <c r="U790" s="12" t="str">
        <f t="shared" si="50"/>
        <v/>
      </c>
      <c r="V790" s="12">
        <f t="shared" si="51"/>
        <v>1</v>
      </c>
    </row>
    <row r="791" spans="1:22" ht="23.25" customHeight="1" x14ac:dyDescent="0.25">
      <c r="A791" s="1315">
        <v>786</v>
      </c>
      <c r="B791" s="1315">
        <v>25804</v>
      </c>
      <c r="C791" s="1315">
        <v>25804</v>
      </c>
      <c r="D791" s="1315" t="s">
        <v>1004</v>
      </c>
      <c r="E791" s="1315" t="s">
        <v>30</v>
      </c>
      <c r="F791" s="1315" t="s">
        <v>23</v>
      </c>
      <c r="G791" s="1315" t="s">
        <v>0</v>
      </c>
      <c r="H791" s="1315" t="s">
        <v>24</v>
      </c>
      <c r="I791" s="1315">
        <v>307</v>
      </c>
      <c r="J791" s="1316" t="s">
        <v>1379</v>
      </c>
      <c r="K791" s="1315"/>
      <c r="L791" s="1328">
        <v>0.36394675925925929</v>
      </c>
      <c r="M791" s="1328">
        <v>0</v>
      </c>
      <c r="N791" s="1315" t="s">
        <v>260</v>
      </c>
      <c r="O791" s="1315">
        <v>14</v>
      </c>
      <c r="P791" s="1316">
        <v>0</v>
      </c>
      <c r="Q791" s="1315"/>
      <c r="R791" s="686"/>
      <c r="S791" s="12">
        <f t="shared" si="48"/>
        <v>1</v>
      </c>
      <c r="T791" s="12" t="str">
        <f t="shared" si="49"/>
        <v/>
      </c>
      <c r="U791" s="12" t="str">
        <f t="shared" si="50"/>
        <v/>
      </c>
      <c r="V791" s="12">
        <f t="shared" si="51"/>
        <v>1</v>
      </c>
    </row>
    <row r="792" spans="1:22" ht="23.25" customHeight="1" x14ac:dyDescent="0.25">
      <c r="A792" s="1313">
        <v>787</v>
      </c>
      <c r="B792" s="1313">
        <v>25750</v>
      </c>
      <c r="C792" s="1313">
        <v>25750</v>
      </c>
      <c r="D792" s="1313" t="s">
        <v>246</v>
      </c>
      <c r="E792" s="1313" t="s">
        <v>73</v>
      </c>
      <c r="F792" s="1313" t="s">
        <v>23</v>
      </c>
      <c r="G792" s="1313" t="s">
        <v>0</v>
      </c>
      <c r="H792" s="1313" t="s">
        <v>24</v>
      </c>
      <c r="I792" s="1313">
        <v>308</v>
      </c>
      <c r="J792" s="1314" t="s">
        <v>1379</v>
      </c>
      <c r="K792" s="1313"/>
      <c r="L792" s="1327">
        <v>0.34550925925925924</v>
      </c>
      <c r="M792" s="1327">
        <v>0</v>
      </c>
      <c r="N792" s="1313" t="s">
        <v>21</v>
      </c>
      <c r="O792" s="1313">
        <v>0</v>
      </c>
      <c r="P792" s="1314">
        <v>0</v>
      </c>
      <c r="Q792" s="1313"/>
      <c r="R792" s="685"/>
      <c r="S792" s="12">
        <f t="shared" si="48"/>
        <v>1</v>
      </c>
      <c r="T792" s="12" t="str">
        <f t="shared" si="49"/>
        <v/>
      </c>
      <c r="U792" s="12" t="str">
        <f t="shared" si="50"/>
        <v/>
      </c>
      <c r="V792" s="12">
        <f t="shared" si="51"/>
        <v>1</v>
      </c>
    </row>
    <row r="793" spans="1:22" ht="23.25" customHeight="1" x14ac:dyDescent="0.25">
      <c r="A793" s="1315">
        <v>788</v>
      </c>
      <c r="B793" s="1315">
        <v>25809</v>
      </c>
      <c r="C793" s="1315">
        <v>25809</v>
      </c>
      <c r="D793" s="1315" t="s">
        <v>582</v>
      </c>
      <c r="E793" s="1315" t="s">
        <v>72</v>
      </c>
      <c r="F793" s="1315" t="s">
        <v>23</v>
      </c>
      <c r="G793" s="1315" t="s">
        <v>0</v>
      </c>
      <c r="H793" s="1315" t="s">
        <v>24</v>
      </c>
      <c r="I793" s="1315">
        <v>301</v>
      </c>
      <c r="J793" s="1316" t="s">
        <v>1379</v>
      </c>
      <c r="K793" s="1315"/>
      <c r="L793" s="1328">
        <v>0.3495949074074074</v>
      </c>
      <c r="M793" s="1328">
        <v>0</v>
      </c>
      <c r="N793" s="1315" t="s">
        <v>21</v>
      </c>
      <c r="O793" s="1315">
        <v>0</v>
      </c>
      <c r="P793" s="1316">
        <v>0</v>
      </c>
      <c r="Q793" s="1315"/>
      <c r="R793" s="686"/>
      <c r="S793" s="12">
        <f t="shared" si="48"/>
        <v>1</v>
      </c>
      <c r="T793" s="12" t="str">
        <f t="shared" si="49"/>
        <v/>
      </c>
      <c r="U793" s="12" t="str">
        <f t="shared" si="50"/>
        <v/>
      </c>
      <c r="V793" s="12">
        <f t="shared" si="51"/>
        <v>1</v>
      </c>
    </row>
    <row r="794" spans="1:22" ht="23.25" customHeight="1" x14ac:dyDescent="0.25">
      <c r="A794" s="1313">
        <v>789</v>
      </c>
      <c r="B794" s="1313">
        <v>25859</v>
      </c>
      <c r="C794" s="1313">
        <v>25859</v>
      </c>
      <c r="D794" s="1313" t="s">
        <v>88</v>
      </c>
      <c r="E794" s="1313" t="s">
        <v>93</v>
      </c>
      <c r="F794" s="1313" t="s">
        <v>50</v>
      </c>
      <c r="G794" s="1313" t="s">
        <v>0</v>
      </c>
      <c r="H794" s="1313" t="s">
        <v>58</v>
      </c>
      <c r="I794" s="1313"/>
      <c r="J794" s="1314" t="s">
        <v>1379</v>
      </c>
      <c r="K794" s="1313"/>
      <c r="L794" s="1327">
        <v>0.34240740740740744</v>
      </c>
      <c r="M794" s="1327">
        <v>0</v>
      </c>
      <c r="N794" s="1313" t="s">
        <v>21</v>
      </c>
      <c r="O794" s="1313">
        <v>0</v>
      </c>
      <c r="P794" s="1314">
        <v>0</v>
      </c>
      <c r="Q794" s="1313"/>
      <c r="R794" s="685"/>
      <c r="S794" s="12">
        <f t="shared" si="48"/>
        <v>1</v>
      </c>
      <c r="T794" s="12" t="str">
        <f t="shared" si="49"/>
        <v/>
      </c>
      <c r="U794" s="12" t="str">
        <f t="shared" si="50"/>
        <v/>
      </c>
      <c r="V794" s="12">
        <f t="shared" si="51"/>
        <v>1</v>
      </c>
    </row>
    <row r="795" spans="1:22" ht="23.25" customHeight="1" x14ac:dyDescent="0.25">
      <c r="A795" s="1315">
        <v>790</v>
      </c>
      <c r="B795" s="1315">
        <v>25812</v>
      </c>
      <c r="C795" s="1315">
        <v>25812</v>
      </c>
      <c r="D795" s="1315" t="s">
        <v>356</v>
      </c>
      <c r="E795" s="1315" t="s">
        <v>73</v>
      </c>
      <c r="F795" s="1315" t="s">
        <v>23</v>
      </c>
      <c r="G795" s="1315" t="s">
        <v>0</v>
      </c>
      <c r="H795" s="1315" t="s">
        <v>24</v>
      </c>
      <c r="I795" s="1315">
        <v>312</v>
      </c>
      <c r="J795" s="1316" t="s">
        <v>1379</v>
      </c>
      <c r="K795" s="1315"/>
      <c r="L795" s="1328">
        <v>0.34167824074074077</v>
      </c>
      <c r="M795" s="1328">
        <v>0</v>
      </c>
      <c r="N795" s="1315" t="s">
        <v>21</v>
      </c>
      <c r="O795" s="1315">
        <v>0</v>
      </c>
      <c r="P795" s="1316">
        <v>0</v>
      </c>
      <c r="Q795" s="1315"/>
      <c r="R795" s="686"/>
      <c r="S795" s="12">
        <f t="shared" si="48"/>
        <v>1</v>
      </c>
      <c r="T795" s="12" t="str">
        <f t="shared" si="49"/>
        <v/>
      </c>
      <c r="U795" s="12" t="str">
        <f t="shared" si="50"/>
        <v/>
      </c>
      <c r="V795" s="12">
        <f t="shared" si="51"/>
        <v>1</v>
      </c>
    </row>
    <row r="796" spans="1:22" ht="23.25" customHeight="1" x14ac:dyDescent="0.25">
      <c r="A796" s="1313">
        <v>791</v>
      </c>
      <c r="B796" s="1313">
        <v>25816</v>
      </c>
      <c r="C796" s="1313">
        <v>25816</v>
      </c>
      <c r="D796" s="1313" t="s">
        <v>986</v>
      </c>
      <c r="E796" s="1313" t="s">
        <v>73</v>
      </c>
      <c r="F796" s="1313" t="s">
        <v>23</v>
      </c>
      <c r="G796" s="1313" t="s">
        <v>0</v>
      </c>
      <c r="H796" s="1313" t="s">
        <v>24</v>
      </c>
      <c r="I796" s="1313">
        <v>315</v>
      </c>
      <c r="J796" s="1314" t="s">
        <v>1379</v>
      </c>
      <c r="K796" s="1313"/>
      <c r="L796" s="1327">
        <v>0.35518518518518521</v>
      </c>
      <c r="M796" s="1327">
        <v>0</v>
      </c>
      <c r="N796" s="1313" t="s">
        <v>21</v>
      </c>
      <c r="O796" s="1313">
        <v>0</v>
      </c>
      <c r="P796" s="1314">
        <v>0</v>
      </c>
      <c r="Q796" s="1313"/>
      <c r="R796" s="685"/>
      <c r="S796" s="12">
        <f t="shared" si="48"/>
        <v>1</v>
      </c>
      <c r="T796" s="12" t="str">
        <f t="shared" si="49"/>
        <v/>
      </c>
      <c r="U796" s="12" t="str">
        <f t="shared" si="50"/>
        <v/>
      </c>
      <c r="V796" s="12">
        <f t="shared" si="51"/>
        <v>1</v>
      </c>
    </row>
    <row r="797" spans="1:22" ht="23.25" customHeight="1" x14ac:dyDescent="0.25">
      <c r="A797" s="1315">
        <v>792</v>
      </c>
      <c r="B797" s="1315">
        <v>25820</v>
      </c>
      <c r="C797" s="1315">
        <v>25820</v>
      </c>
      <c r="D797" s="1315" t="s">
        <v>583</v>
      </c>
      <c r="E797" s="1315" t="s">
        <v>73</v>
      </c>
      <c r="F797" s="1315" t="s">
        <v>23</v>
      </c>
      <c r="G797" s="1315" t="s">
        <v>0</v>
      </c>
      <c r="H797" s="1315" t="s">
        <v>24</v>
      </c>
      <c r="I797" s="1315">
        <v>309</v>
      </c>
      <c r="J797" s="1316" t="s">
        <v>1379</v>
      </c>
      <c r="K797" s="1315"/>
      <c r="L797" s="1328">
        <v>0.3495949074074074</v>
      </c>
      <c r="M797" s="1328">
        <v>0</v>
      </c>
      <c r="N797" s="1315" t="s">
        <v>21</v>
      </c>
      <c r="O797" s="1315">
        <v>0</v>
      </c>
      <c r="P797" s="1316">
        <v>0</v>
      </c>
      <c r="Q797" s="1315"/>
      <c r="R797" s="686"/>
      <c r="S797" s="12">
        <f t="shared" si="48"/>
        <v>1</v>
      </c>
      <c r="T797" s="12" t="str">
        <f t="shared" si="49"/>
        <v/>
      </c>
      <c r="U797" s="12" t="str">
        <f t="shared" si="50"/>
        <v/>
      </c>
      <c r="V797" s="12">
        <f t="shared" si="51"/>
        <v>1</v>
      </c>
    </row>
    <row r="798" spans="1:22" ht="23.25" customHeight="1" x14ac:dyDescent="0.25">
      <c r="A798" s="1313">
        <v>793</v>
      </c>
      <c r="B798" s="1313">
        <v>25855</v>
      </c>
      <c r="C798" s="1313">
        <v>25855</v>
      </c>
      <c r="D798" s="1313" t="s">
        <v>486</v>
      </c>
      <c r="E798" s="1313" t="s">
        <v>73</v>
      </c>
      <c r="F798" s="1313" t="s">
        <v>23</v>
      </c>
      <c r="G798" s="1313" t="s">
        <v>0</v>
      </c>
      <c r="H798" s="1313" t="s">
        <v>24</v>
      </c>
      <c r="I798" s="1313">
        <v>316</v>
      </c>
      <c r="J798" s="1314" t="s">
        <v>1379</v>
      </c>
      <c r="K798" s="1313"/>
      <c r="L798" s="1327">
        <v>0.34848379629629633</v>
      </c>
      <c r="M798" s="1327">
        <v>0</v>
      </c>
      <c r="N798" s="1313" t="s">
        <v>21</v>
      </c>
      <c r="O798" s="1313">
        <v>0</v>
      </c>
      <c r="P798" s="1314">
        <v>0</v>
      </c>
      <c r="Q798" s="1313"/>
      <c r="R798" s="685"/>
      <c r="S798" s="12">
        <f t="shared" si="48"/>
        <v>1</v>
      </c>
      <c r="T798" s="12" t="str">
        <f t="shared" si="49"/>
        <v/>
      </c>
      <c r="U798" s="12" t="str">
        <f t="shared" si="50"/>
        <v/>
      </c>
      <c r="V798" s="12">
        <f t="shared" si="51"/>
        <v>1</v>
      </c>
    </row>
    <row r="799" spans="1:22" ht="23.25" customHeight="1" x14ac:dyDescent="0.25">
      <c r="A799" s="1315">
        <v>794</v>
      </c>
      <c r="B799" s="1315">
        <v>25857</v>
      </c>
      <c r="C799" s="1315">
        <v>25857</v>
      </c>
      <c r="D799" s="1315" t="s">
        <v>1005</v>
      </c>
      <c r="E799" s="1315" t="s">
        <v>22</v>
      </c>
      <c r="F799" s="1315" t="s">
        <v>23</v>
      </c>
      <c r="G799" s="1315" t="s">
        <v>0</v>
      </c>
      <c r="H799" s="1315" t="s">
        <v>24</v>
      </c>
      <c r="I799" s="1315">
        <v>307</v>
      </c>
      <c r="J799" s="1316" t="s">
        <v>1379</v>
      </c>
      <c r="K799" s="1315"/>
      <c r="L799" s="1328">
        <v>0</v>
      </c>
      <c r="M799" s="1328">
        <v>0</v>
      </c>
      <c r="N799" s="1315" t="s">
        <v>25</v>
      </c>
      <c r="O799" s="1315">
        <v>0</v>
      </c>
      <c r="P799" s="1316">
        <v>0</v>
      </c>
      <c r="Q799" s="1315"/>
      <c r="R799" s="686"/>
      <c r="S799" s="12" t="str">
        <f t="shared" si="48"/>
        <v/>
      </c>
      <c r="T799" s="12">
        <f t="shared" si="49"/>
        <v>1</v>
      </c>
      <c r="U799" s="12" t="str">
        <f t="shared" si="50"/>
        <v/>
      </c>
      <c r="V799" s="12">
        <f t="shared" si="51"/>
        <v>1</v>
      </c>
    </row>
    <row r="800" spans="1:22" ht="23.25" customHeight="1" x14ac:dyDescent="0.25">
      <c r="A800" s="1313">
        <v>795</v>
      </c>
      <c r="B800" s="1313">
        <v>25865</v>
      </c>
      <c r="C800" s="1313">
        <v>25865</v>
      </c>
      <c r="D800" s="1313" t="s">
        <v>584</v>
      </c>
      <c r="E800" s="1313" t="s">
        <v>22</v>
      </c>
      <c r="F800" s="1313" t="s">
        <v>23</v>
      </c>
      <c r="G800" s="1313" t="s">
        <v>0</v>
      </c>
      <c r="H800" s="1313" t="s">
        <v>24</v>
      </c>
      <c r="I800" s="1313">
        <v>308</v>
      </c>
      <c r="J800" s="1314" t="s">
        <v>1379</v>
      </c>
      <c r="K800" s="1313"/>
      <c r="L800" s="1327">
        <v>0.34436342592592589</v>
      </c>
      <c r="M800" s="1327">
        <v>0</v>
      </c>
      <c r="N800" s="1313" t="s">
        <v>21</v>
      </c>
      <c r="O800" s="1313">
        <v>0</v>
      </c>
      <c r="P800" s="1314">
        <v>0</v>
      </c>
      <c r="Q800" s="1313"/>
      <c r="R800" s="685"/>
      <c r="S800" s="12">
        <f t="shared" si="48"/>
        <v>1</v>
      </c>
      <c r="T800" s="12" t="str">
        <f t="shared" si="49"/>
        <v/>
      </c>
      <c r="U800" s="12" t="str">
        <f t="shared" si="50"/>
        <v/>
      </c>
      <c r="V800" s="12">
        <f t="shared" si="51"/>
        <v>1</v>
      </c>
    </row>
    <row r="801" spans="1:22" ht="23.25" customHeight="1" x14ac:dyDescent="0.25">
      <c r="A801" s="1315">
        <v>796</v>
      </c>
      <c r="B801" s="1315">
        <v>25866</v>
      </c>
      <c r="C801" s="1315">
        <v>25866</v>
      </c>
      <c r="D801" s="1315" t="s">
        <v>585</v>
      </c>
      <c r="E801" s="1315" t="s">
        <v>22</v>
      </c>
      <c r="F801" s="1315" t="s">
        <v>23</v>
      </c>
      <c r="G801" s="1315" t="s">
        <v>0</v>
      </c>
      <c r="H801" s="1315" t="s">
        <v>24</v>
      </c>
      <c r="I801" s="1315">
        <v>304</v>
      </c>
      <c r="J801" s="1316" t="s">
        <v>1379</v>
      </c>
      <c r="K801" s="1315"/>
      <c r="L801" s="1328">
        <v>0.34311342592592592</v>
      </c>
      <c r="M801" s="1328">
        <v>0</v>
      </c>
      <c r="N801" s="1315" t="s">
        <v>21</v>
      </c>
      <c r="O801" s="1315">
        <v>0</v>
      </c>
      <c r="P801" s="1316">
        <v>0</v>
      </c>
      <c r="Q801" s="1315"/>
      <c r="R801" s="686"/>
      <c r="S801" s="12">
        <f t="shared" si="48"/>
        <v>1</v>
      </c>
      <c r="T801" s="12" t="str">
        <f t="shared" si="49"/>
        <v/>
      </c>
      <c r="U801" s="12" t="str">
        <f t="shared" si="50"/>
        <v/>
      </c>
      <c r="V801" s="12">
        <f t="shared" si="51"/>
        <v>1</v>
      </c>
    </row>
    <row r="802" spans="1:22" ht="23.25" customHeight="1" x14ac:dyDescent="0.25">
      <c r="A802" s="1313">
        <v>797</v>
      </c>
      <c r="B802" s="1313">
        <v>25871</v>
      </c>
      <c r="C802" s="1313">
        <v>25871</v>
      </c>
      <c r="D802" s="1313" t="s">
        <v>586</v>
      </c>
      <c r="E802" s="1313" t="s">
        <v>93</v>
      </c>
      <c r="F802" s="1313" t="s">
        <v>50</v>
      </c>
      <c r="G802" s="1313" t="s">
        <v>0</v>
      </c>
      <c r="H802" s="1313" t="s">
        <v>131</v>
      </c>
      <c r="I802" s="1313"/>
      <c r="J802" s="1314" t="s">
        <v>1379</v>
      </c>
      <c r="K802" s="1313"/>
      <c r="L802" s="1327">
        <v>0.35155092592592596</v>
      </c>
      <c r="M802" s="1327">
        <v>0</v>
      </c>
      <c r="N802" s="1313" t="s">
        <v>21</v>
      </c>
      <c r="O802" s="1313">
        <v>0</v>
      </c>
      <c r="P802" s="1314">
        <v>0</v>
      </c>
      <c r="Q802" s="1313"/>
      <c r="R802" s="685"/>
      <c r="S802" s="12">
        <f t="shared" si="48"/>
        <v>1</v>
      </c>
      <c r="T802" s="12" t="str">
        <f t="shared" si="49"/>
        <v/>
      </c>
      <c r="U802" s="12" t="str">
        <f t="shared" si="50"/>
        <v/>
      </c>
      <c r="V802" s="12">
        <f t="shared" si="51"/>
        <v>1</v>
      </c>
    </row>
    <row r="803" spans="1:22" ht="23.25" customHeight="1" x14ac:dyDescent="0.25">
      <c r="A803" s="1315">
        <v>798</v>
      </c>
      <c r="B803" s="1315">
        <v>25877</v>
      </c>
      <c r="C803" s="1315">
        <v>25877</v>
      </c>
      <c r="D803" s="1315" t="s">
        <v>587</v>
      </c>
      <c r="E803" s="1315" t="s">
        <v>73</v>
      </c>
      <c r="F803" s="1315" t="s">
        <v>23</v>
      </c>
      <c r="G803" s="1315" t="s">
        <v>0</v>
      </c>
      <c r="H803" s="1315" t="s">
        <v>24</v>
      </c>
      <c r="I803" s="1315">
        <v>311</v>
      </c>
      <c r="J803" s="1316" t="s">
        <v>1379</v>
      </c>
      <c r="K803" s="1315"/>
      <c r="L803" s="1328">
        <v>0.33986111111111111</v>
      </c>
      <c r="M803" s="1328">
        <v>0</v>
      </c>
      <c r="N803" s="1315" t="s">
        <v>21</v>
      </c>
      <c r="O803" s="1315">
        <v>0</v>
      </c>
      <c r="P803" s="1316">
        <v>0</v>
      </c>
      <c r="Q803" s="1315"/>
      <c r="R803" s="686"/>
      <c r="S803" s="12">
        <f t="shared" si="48"/>
        <v>1</v>
      </c>
      <c r="T803" s="12" t="str">
        <f t="shared" si="49"/>
        <v/>
      </c>
      <c r="U803" s="12" t="str">
        <f t="shared" si="50"/>
        <v/>
      </c>
      <c r="V803" s="12">
        <f t="shared" si="51"/>
        <v>1</v>
      </c>
    </row>
    <row r="804" spans="1:22" ht="23.25" customHeight="1" x14ac:dyDescent="0.25">
      <c r="A804" s="1313">
        <v>799</v>
      </c>
      <c r="B804" s="1313">
        <v>25887</v>
      </c>
      <c r="C804" s="1313">
        <v>25887</v>
      </c>
      <c r="D804" s="1313" t="s">
        <v>1006</v>
      </c>
      <c r="E804" s="1313" t="s">
        <v>89</v>
      </c>
      <c r="F804" s="1313" t="s">
        <v>23</v>
      </c>
      <c r="G804" s="1313" t="s">
        <v>0</v>
      </c>
      <c r="H804" s="1313" t="s">
        <v>58</v>
      </c>
      <c r="I804" s="1313" t="s">
        <v>21</v>
      </c>
      <c r="J804" s="1314" t="s">
        <v>1379</v>
      </c>
      <c r="K804" s="1313"/>
      <c r="L804" s="1327">
        <v>0</v>
      </c>
      <c r="M804" s="1327">
        <v>0</v>
      </c>
      <c r="N804" s="1313" t="s">
        <v>25</v>
      </c>
      <c r="O804" s="1313">
        <v>0</v>
      </c>
      <c r="P804" s="1314">
        <v>0</v>
      </c>
      <c r="Q804" s="1313"/>
      <c r="R804" s="685"/>
      <c r="S804" s="12" t="str">
        <f t="shared" si="48"/>
        <v/>
      </c>
      <c r="T804" s="12">
        <f t="shared" si="49"/>
        <v>1</v>
      </c>
      <c r="U804" s="12" t="str">
        <f t="shared" si="50"/>
        <v/>
      </c>
      <c r="V804" s="12">
        <f t="shared" si="51"/>
        <v>1</v>
      </c>
    </row>
    <row r="805" spans="1:22" ht="23.25" customHeight="1" x14ac:dyDescent="0.25">
      <c r="A805" s="1315">
        <v>800</v>
      </c>
      <c r="B805" s="1315">
        <v>25888</v>
      </c>
      <c r="C805" s="1315">
        <v>25888</v>
      </c>
      <c r="D805" s="1315" t="s">
        <v>588</v>
      </c>
      <c r="E805" s="1315" t="s">
        <v>73</v>
      </c>
      <c r="F805" s="1315" t="s">
        <v>23</v>
      </c>
      <c r="G805" s="1315" t="s">
        <v>0</v>
      </c>
      <c r="H805" s="1315" t="s">
        <v>24</v>
      </c>
      <c r="I805" s="1315">
        <v>302</v>
      </c>
      <c r="J805" s="1316" t="s">
        <v>1379</v>
      </c>
      <c r="K805" s="1315"/>
      <c r="L805" s="1328">
        <v>0.35401620370370374</v>
      </c>
      <c r="M805" s="1328">
        <v>0</v>
      </c>
      <c r="N805" s="1315" t="s">
        <v>21</v>
      </c>
      <c r="O805" s="1315">
        <v>0</v>
      </c>
      <c r="P805" s="1316">
        <v>0</v>
      </c>
      <c r="Q805" s="1315"/>
      <c r="R805" s="686"/>
      <c r="S805" s="12">
        <f t="shared" si="48"/>
        <v>1</v>
      </c>
      <c r="T805" s="12" t="str">
        <f t="shared" si="49"/>
        <v/>
      </c>
      <c r="U805" s="12" t="str">
        <f t="shared" si="50"/>
        <v/>
      </c>
      <c r="V805" s="12">
        <f t="shared" si="51"/>
        <v>1</v>
      </c>
    </row>
    <row r="806" spans="1:22" ht="23.25" customHeight="1" x14ac:dyDescent="0.25">
      <c r="A806" s="1313">
        <v>801</v>
      </c>
      <c r="B806" s="1313">
        <v>25890</v>
      </c>
      <c r="C806" s="1313">
        <v>25890</v>
      </c>
      <c r="D806" s="1313" t="s">
        <v>1007</v>
      </c>
      <c r="E806" s="1313" t="s">
        <v>22</v>
      </c>
      <c r="F806" s="1313" t="s">
        <v>23</v>
      </c>
      <c r="G806" s="1313" t="s">
        <v>0</v>
      </c>
      <c r="H806" s="1313" t="s">
        <v>24</v>
      </c>
      <c r="I806" s="1313">
        <v>306</v>
      </c>
      <c r="J806" s="1314" t="s">
        <v>1379</v>
      </c>
      <c r="K806" s="1313"/>
      <c r="L806" s="1327">
        <v>0.35027777777777774</v>
      </c>
      <c r="M806" s="1327">
        <v>0</v>
      </c>
      <c r="N806" s="1313" t="s">
        <v>21</v>
      </c>
      <c r="O806" s="1313">
        <v>0</v>
      </c>
      <c r="P806" s="1314">
        <v>0</v>
      </c>
      <c r="Q806" s="1313"/>
      <c r="R806" s="685"/>
      <c r="S806" s="12">
        <f t="shared" si="48"/>
        <v>1</v>
      </c>
      <c r="T806" s="12" t="str">
        <f t="shared" si="49"/>
        <v/>
      </c>
      <c r="U806" s="12" t="str">
        <f t="shared" si="50"/>
        <v/>
      </c>
      <c r="V806" s="12">
        <f t="shared" si="51"/>
        <v>1</v>
      </c>
    </row>
    <row r="807" spans="1:22" ht="23.25" customHeight="1" x14ac:dyDescent="0.25">
      <c r="A807" s="1315">
        <v>802</v>
      </c>
      <c r="B807" s="1315">
        <v>25891</v>
      </c>
      <c r="C807" s="1315">
        <v>25891</v>
      </c>
      <c r="D807" s="1315" t="s">
        <v>589</v>
      </c>
      <c r="E807" s="1315" t="s">
        <v>73</v>
      </c>
      <c r="F807" s="1315" t="s">
        <v>23</v>
      </c>
      <c r="G807" s="1315" t="s">
        <v>0</v>
      </c>
      <c r="H807" s="1315" t="s">
        <v>24</v>
      </c>
      <c r="I807" s="1315">
        <v>302</v>
      </c>
      <c r="J807" s="1316" t="s">
        <v>1379</v>
      </c>
      <c r="K807" s="1315"/>
      <c r="L807" s="1328">
        <v>0.34406249999999999</v>
      </c>
      <c r="M807" s="1328">
        <v>0</v>
      </c>
      <c r="N807" s="1315" t="s">
        <v>21</v>
      </c>
      <c r="O807" s="1315">
        <v>0</v>
      </c>
      <c r="P807" s="1316">
        <v>0</v>
      </c>
      <c r="Q807" s="1315"/>
      <c r="R807" s="686"/>
      <c r="S807" s="12">
        <f t="shared" si="48"/>
        <v>1</v>
      </c>
      <c r="T807" s="12" t="str">
        <f t="shared" si="49"/>
        <v/>
      </c>
      <c r="U807" s="12" t="str">
        <f t="shared" si="50"/>
        <v/>
      </c>
      <c r="V807" s="12">
        <f t="shared" si="51"/>
        <v>1</v>
      </c>
    </row>
    <row r="808" spans="1:22" ht="23.25" customHeight="1" x14ac:dyDescent="0.25">
      <c r="A808" s="1313">
        <v>803</v>
      </c>
      <c r="B808" s="1313">
        <v>25919</v>
      </c>
      <c r="C808" s="1313">
        <v>25919</v>
      </c>
      <c r="D808" s="1313" t="s">
        <v>590</v>
      </c>
      <c r="E808" s="1313" t="s">
        <v>22</v>
      </c>
      <c r="F808" s="1313" t="s">
        <v>23</v>
      </c>
      <c r="G808" s="1313" t="s">
        <v>0</v>
      </c>
      <c r="H808" s="1313" t="s">
        <v>24</v>
      </c>
      <c r="I808" s="1313">
        <v>309</v>
      </c>
      <c r="J808" s="1314" t="s">
        <v>1379</v>
      </c>
      <c r="K808" s="1313"/>
      <c r="L808" s="1327">
        <v>0.34209490740740739</v>
      </c>
      <c r="M808" s="1327">
        <v>0</v>
      </c>
      <c r="N808" s="1313" t="s">
        <v>21</v>
      </c>
      <c r="O808" s="1313">
        <v>0</v>
      </c>
      <c r="P808" s="1314">
        <v>0</v>
      </c>
      <c r="Q808" s="1313"/>
      <c r="R808" s="685"/>
      <c r="S808" s="12">
        <f t="shared" si="48"/>
        <v>1</v>
      </c>
      <c r="T808" s="12" t="str">
        <f t="shared" si="49"/>
        <v/>
      </c>
      <c r="U808" s="12" t="str">
        <f t="shared" si="50"/>
        <v/>
      </c>
      <c r="V808" s="12">
        <f t="shared" si="51"/>
        <v>1</v>
      </c>
    </row>
    <row r="809" spans="1:22" ht="23.25" customHeight="1" x14ac:dyDescent="0.25">
      <c r="A809" s="1315">
        <v>804</v>
      </c>
      <c r="B809" s="1315">
        <v>25930</v>
      </c>
      <c r="C809" s="1315">
        <v>25930</v>
      </c>
      <c r="D809" s="1315" t="s">
        <v>346</v>
      </c>
      <c r="E809" s="1315" t="s">
        <v>22</v>
      </c>
      <c r="F809" s="1315" t="s">
        <v>23</v>
      </c>
      <c r="G809" s="1315" t="s">
        <v>0</v>
      </c>
      <c r="H809" s="1315" t="s">
        <v>58</v>
      </c>
      <c r="I809" s="1315" t="s">
        <v>21</v>
      </c>
      <c r="J809" s="1316" t="s">
        <v>1379</v>
      </c>
      <c r="K809" s="1315"/>
      <c r="L809" s="1328">
        <v>0</v>
      </c>
      <c r="M809" s="1328">
        <v>0</v>
      </c>
      <c r="N809" s="1315" t="s">
        <v>25</v>
      </c>
      <c r="O809" s="1315">
        <v>0</v>
      </c>
      <c r="P809" s="1316">
        <v>0</v>
      </c>
      <c r="Q809" s="1315"/>
      <c r="R809" s="686"/>
      <c r="S809" s="12" t="str">
        <f t="shared" si="48"/>
        <v/>
      </c>
      <c r="T809" s="12">
        <f t="shared" si="49"/>
        <v>1</v>
      </c>
      <c r="U809" s="12" t="str">
        <f t="shared" si="50"/>
        <v/>
      </c>
      <c r="V809" s="12">
        <f t="shared" si="51"/>
        <v>1</v>
      </c>
    </row>
    <row r="810" spans="1:22" ht="23.25" customHeight="1" x14ac:dyDescent="0.25">
      <c r="A810" s="1313">
        <v>805</v>
      </c>
      <c r="B810" s="1313">
        <v>25934</v>
      </c>
      <c r="C810" s="1313">
        <v>25934</v>
      </c>
      <c r="D810" s="1313" t="s">
        <v>591</v>
      </c>
      <c r="E810" s="1313" t="s">
        <v>73</v>
      </c>
      <c r="F810" s="1313" t="s">
        <v>23</v>
      </c>
      <c r="G810" s="1313" t="s">
        <v>0</v>
      </c>
      <c r="H810" s="1313" t="s">
        <v>24</v>
      </c>
      <c r="I810" s="1313">
        <v>312</v>
      </c>
      <c r="J810" s="1314" t="s">
        <v>1379</v>
      </c>
      <c r="K810" s="1313"/>
      <c r="L810" s="1327">
        <v>0.34787037037037033</v>
      </c>
      <c r="M810" s="1327">
        <v>0</v>
      </c>
      <c r="N810" s="1313" t="s">
        <v>21</v>
      </c>
      <c r="O810" s="1313">
        <v>0</v>
      </c>
      <c r="P810" s="1314">
        <v>0</v>
      </c>
      <c r="Q810" s="1313"/>
      <c r="R810" s="685"/>
      <c r="S810" s="12">
        <f t="shared" si="48"/>
        <v>1</v>
      </c>
      <c r="T810" s="12" t="str">
        <f t="shared" si="49"/>
        <v/>
      </c>
      <c r="U810" s="12" t="str">
        <f t="shared" si="50"/>
        <v/>
      </c>
      <c r="V810" s="12">
        <f t="shared" si="51"/>
        <v>1</v>
      </c>
    </row>
    <row r="811" spans="1:22" ht="23.25" customHeight="1" x14ac:dyDescent="0.25">
      <c r="A811" s="1315">
        <v>806</v>
      </c>
      <c r="B811" s="1315">
        <v>25999</v>
      </c>
      <c r="C811" s="1315">
        <v>25999</v>
      </c>
      <c r="D811" s="1315" t="s">
        <v>595</v>
      </c>
      <c r="E811" s="1315" t="s">
        <v>22</v>
      </c>
      <c r="F811" s="1315" t="s">
        <v>23</v>
      </c>
      <c r="G811" s="1315" t="s">
        <v>0</v>
      </c>
      <c r="H811" s="1315" t="s">
        <v>24</v>
      </c>
      <c r="I811" s="1315">
        <v>308</v>
      </c>
      <c r="J811" s="1316" t="s">
        <v>1379</v>
      </c>
      <c r="K811" s="1315"/>
      <c r="L811" s="1328">
        <v>0.35340277777777779</v>
      </c>
      <c r="M811" s="1328">
        <v>0</v>
      </c>
      <c r="N811" s="1315" t="s">
        <v>21</v>
      </c>
      <c r="O811" s="1315">
        <v>0</v>
      </c>
      <c r="P811" s="1316">
        <v>0</v>
      </c>
      <c r="Q811" s="1315"/>
      <c r="R811" s="686"/>
      <c r="S811" s="12">
        <f t="shared" si="48"/>
        <v>1</v>
      </c>
      <c r="T811" s="12" t="str">
        <f t="shared" si="49"/>
        <v/>
      </c>
      <c r="U811" s="12" t="str">
        <f t="shared" si="50"/>
        <v/>
      </c>
      <c r="V811" s="12">
        <f t="shared" si="51"/>
        <v>1</v>
      </c>
    </row>
    <row r="812" spans="1:22" ht="23.25" customHeight="1" x14ac:dyDescent="0.25">
      <c r="A812" s="1313">
        <v>807</v>
      </c>
      <c r="B812" s="1313">
        <v>26000</v>
      </c>
      <c r="C812" s="1313">
        <v>26000</v>
      </c>
      <c r="D812" s="1313" t="s">
        <v>594</v>
      </c>
      <c r="E812" s="1313" t="s">
        <v>22</v>
      </c>
      <c r="F812" s="1313" t="s">
        <v>23</v>
      </c>
      <c r="G812" s="1313" t="s">
        <v>0</v>
      </c>
      <c r="H812" s="1313" t="s">
        <v>24</v>
      </c>
      <c r="I812" s="1313">
        <v>308</v>
      </c>
      <c r="J812" s="1314" t="s">
        <v>1379</v>
      </c>
      <c r="K812" s="1313"/>
      <c r="L812" s="1327">
        <v>0.35568287037037033</v>
      </c>
      <c r="M812" s="1327">
        <v>0</v>
      </c>
      <c r="N812" s="1313" t="s">
        <v>21</v>
      </c>
      <c r="O812" s="1313">
        <v>0</v>
      </c>
      <c r="P812" s="1314">
        <v>0</v>
      </c>
      <c r="Q812" s="1313"/>
      <c r="R812" s="685"/>
      <c r="S812" s="12">
        <f t="shared" si="48"/>
        <v>1</v>
      </c>
      <c r="T812" s="12" t="str">
        <f t="shared" si="49"/>
        <v/>
      </c>
      <c r="U812" s="12" t="str">
        <f t="shared" si="50"/>
        <v/>
      </c>
      <c r="V812" s="12">
        <f t="shared" si="51"/>
        <v>1</v>
      </c>
    </row>
    <row r="813" spans="1:22" ht="23.25" customHeight="1" x14ac:dyDescent="0.25">
      <c r="A813" s="1315">
        <v>808</v>
      </c>
      <c r="B813" s="1315">
        <v>26006</v>
      </c>
      <c r="C813" s="1315">
        <v>26006</v>
      </c>
      <c r="D813" s="1315" t="s">
        <v>1008</v>
      </c>
      <c r="E813" s="1315" t="s">
        <v>44</v>
      </c>
      <c r="F813" s="1315" t="s">
        <v>23</v>
      </c>
      <c r="G813" s="1315" t="s">
        <v>0</v>
      </c>
      <c r="H813" s="1315" t="s">
        <v>24</v>
      </c>
      <c r="I813" s="1315">
        <v>307</v>
      </c>
      <c r="J813" s="1316" t="s">
        <v>1379</v>
      </c>
      <c r="K813" s="1315"/>
      <c r="L813" s="1328">
        <v>0.35207175925925926</v>
      </c>
      <c r="M813" s="1328">
        <v>0</v>
      </c>
      <c r="N813" s="1315" t="s">
        <v>21</v>
      </c>
      <c r="O813" s="1315">
        <v>0</v>
      </c>
      <c r="P813" s="1316">
        <v>0</v>
      </c>
      <c r="Q813" s="1315"/>
      <c r="R813" s="686"/>
      <c r="S813" s="12">
        <f t="shared" si="48"/>
        <v>1</v>
      </c>
      <c r="T813" s="12" t="str">
        <f t="shared" si="49"/>
        <v/>
      </c>
      <c r="U813" s="12" t="str">
        <f t="shared" si="50"/>
        <v/>
      </c>
      <c r="V813" s="12">
        <f t="shared" si="51"/>
        <v>1</v>
      </c>
    </row>
    <row r="814" spans="1:22" ht="23.25" customHeight="1" x14ac:dyDescent="0.25">
      <c r="A814" s="1313">
        <v>809</v>
      </c>
      <c r="B814" s="1313">
        <v>26007</v>
      </c>
      <c r="C814" s="1313">
        <v>26007</v>
      </c>
      <c r="D814" s="1313" t="s">
        <v>596</v>
      </c>
      <c r="E814" s="1313" t="s">
        <v>22</v>
      </c>
      <c r="F814" s="1313" t="s">
        <v>23</v>
      </c>
      <c r="G814" s="1313" t="s">
        <v>0</v>
      </c>
      <c r="H814" s="1313" t="s">
        <v>24</v>
      </c>
      <c r="I814" s="1313">
        <v>315</v>
      </c>
      <c r="J814" s="1314" t="s">
        <v>1379</v>
      </c>
      <c r="K814" s="1313"/>
      <c r="L814" s="1327">
        <v>0.35167824074074078</v>
      </c>
      <c r="M814" s="1327">
        <v>0</v>
      </c>
      <c r="N814" s="1313" t="s">
        <v>21</v>
      </c>
      <c r="O814" s="1313">
        <v>0</v>
      </c>
      <c r="P814" s="1314">
        <v>0</v>
      </c>
      <c r="Q814" s="1313"/>
      <c r="R814" s="685"/>
      <c r="S814" s="12">
        <f t="shared" si="48"/>
        <v>1</v>
      </c>
      <c r="T814" s="12" t="str">
        <f t="shared" si="49"/>
        <v/>
      </c>
      <c r="U814" s="12" t="str">
        <f t="shared" si="50"/>
        <v/>
      </c>
      <c r="V814" s="12">
        <f t="shared" si="51"/>
        <v>1</v>
      </c>
    </row>
    <row r="815" spans="1:22" ht="23.25" customHeight="1" x14ac:dyDescent="0.25">
      <c r="A815" s="1315">
        <v>810</v>
      </c>
      <c r="B815" s="1315">
        <v>26015</v>
      </c>
      <c r="C815" s="1315">
        <v>26015</v>
      </c>
      <c r="D815" s="1315" t="s">
        <v>1009</v>
      </c>
      <c r="E815" s="1315" t="s">
        <v>22</v>
      </c>
      <c r="F815" s="1315" t="s">
        <v>23</v>
      </c>
      <c r="G815" s="1315" t="s">
        <v>0</v>
      </c>
      <c r="H815" s="1315" t="s">
        <v>24</v>
      </c>
      <c r="I815" s="1315">
        <v>307</v>
      </c>
      <c r="J815" s="1316" t="s">
        <v>1379</v>
      </c>
      <c r="K815" s="1315"/>
      <c r="L815" s="1328">
        <v>0.35001157407407407</v>
      </c>
      <c r="M815" s="1328">
        <v>0</v>
      </c>
      <c r="N815" s="1315" t="s">
        <v>21</v>
      </c>
      <c r="O815" s="1315">
        <v>0</v>
      </c>
      <c r="P815" s="1316">
        <v>0</v>
      </c>
      <c r="Q815" s="1315"/>
      <c r="R815" s="686"/>
      <c r="S815" s="12">
        <f t="shared" si="48"/>
        <v>1</v>
      </c>
      <c r="T815" s="12" t="str">
        <f t="shared" si="49"/>
        <v/>
      </c>
      <c r="U815" s="12" t="str">
        <f t="shared" si="50"/>
        <v/>
      </c>
      <c r="V815" s="12">
        <f t="shared" si="51"/>
        <v>1</v>
      </c>
    </row>
    <row r="816" spans="1:22" ht="23.25" customHeight="1" x14ac:dyDescent="0.25">
      <c r="A816" s="1313">
        <v>811</v>
      </c>
      <c r="B816" s="1313">
        <v>26020</v>
      </c>
      <c r="C816" s="1313">
        <v>26020</v>
      </c>
      <c r="D816" s="1313" t="s">
        <v>597</v>
      </c>
      <c r="E816" s="1313" t="s">
        <v>22</v>
      </c>
      <c r="F816" s="1313" t="s">
        <v>23</v>
      </c>
      <c r="G816" s="1313" t="s">
        <v>0</v>
      </c>
      <c r="H816" s="1313" t="s">
        <v>24</v>
      </c>
      <c r="I816" s="1313">
        <v>308</v>
      </c>
      <c r="J816" s="1314" t="s">
        <v>1379</v>
      </c>
      <c r="K816" s="1313"/>
      <c r="L816" s="1327">
        <v>0.35177083333333337</v>
      </c>
      <c r="M816" s="1327">
        <v>0</v>
      </c>
      <c r="N816" s="1313" t="s">
        <v>21</v>
      </c>
      <c r="O816" s="1313">
        <v>0</v>
      </c>
      <c r="P816" s="1314">
        <v>0</v>
      </c>
      <c r="Q816" s="1313"/>
      <c r="R816" s="685"/>
      <c r="S816" s="12">
        <f t="shared" si="48"/>
        <v>1</v>
      </c>
      <c r="T816" s="12" t="str">
        <f t="shared" si="49"/>
        <v/>
      </c>
      <c r="U816" s="12" t="str">
        <f t="shared" si="50"/>
        <v/>
      </c>
      <c r="V816" s="12">
        <f t="shared" si="51"/>
        <v>1</v>
      </c>
    </row>
    <row r="817" spans="1:22" ht="23.25" customHeight="1" x14ac:dyDescent="0.25">
      <c r="A817" s="1315">
        <v>812</v>
      </c>
      <c r="B817" s="1315">
        <v>26021</v>
      </c>
      <c r="C817" s="1315">
        <v>26021</v>
      </c>
      <c r="D817" s="1315" t="s">
        <v>598</v>
      </c>
      <c r="E817" s="1315" t="s">
        <v>22</v>
      </c>
      <c r="F817" s="1315" t="s">
        <v>23</v>
      </c>
      <c r="G817" s="1315" t="s">
        <v>0</v>
      </c>
      <c r="H817" s="1315" t="s">
        <v>24</v>
      </c>
      <c r="I817" s="1315">
        <v>308</v>
      </c>
      <c r="J817" s="1316" t="s">
        <v>1379</v>
      </c>
      <c r="K817" s="1315"/>
      <c r="L817" s="1328">
        <v>0.34957175925925926</v>
      </c>
      <c r="M817" s="1328">
        <v>0</v>
      </c>
      <c r="N817" s="1315" t="s">
        <v>21</v>
      </c>
      <c r="O817" s="1315">
        <v>0</v>
      </c>
      <c r="P817" s="1316">
        <v>0</v>
      </c>
      <c r="Q817" s="1315"/>
      <c r="R817" s="686"/>
      <c r="S817" s="12">
        <f t="shared" si="48"/>
        <v>1</v>
      </c>
      <c r="T817" s="12" t="str">
        <f t="shared" si="49"/>
        <v/>
      </c>
      <c r="U817" s="12" t="str">
        <f t="shared" si="50"/>
        <v/>
      </c>
      <c r="V817" s="12">
        <f t="shared" si="51"/>
        <v>1</v>
      </c>
    </row>
    <row r="818" spans="1:22" ht="23.25" customHeight="1" x14ac:dyDescent="0.25">
      <c r="A818" s="1313">
        <v>813</v>
      </c>
      <c r="B818" s="1313">
        <v>26003</v>
      </c>
      <c r="C818" s="1313">
        <v>26003</v>
      </c>
      <c r="D818" s="1313" t="s">
        <v>461</v>
      </c>
      <c r="E818" s="1313" t="s">
        <v>22</v>
      </c>
      <c r="F818" s="1313" t="s">
        <v>23</v>
      </c>
      <c r="G818" s="1313" t="s">
        <v>0</v>
      </c>
      <c r="H818" s="1313" t="s">
        <v>58</v>
      </c>
      <c r="I818" s="1313"/>
      <c r="J818" s="1314" t="s">
        <v>1379</v>
      </c>
      <c r="K818" s="1313"/>
      <c r="L818" s="1327">
        <v>0.35622685185185188</v>
      </c>
      <c r="M818" s="1327">
        <v>0</v>
      </c>
      <c r="N818" s="1313" t="s">
        <v>21</v>
      </c>
      <c r="O818" s="1313">
        <v>0</v>
      </c>
      <c r="P818" s="1314">
        <v>0</v>
      </c>
      <c r="Q818" s="1313"/>
      <c r="R818" s="685"/>
      <c r="S818" s="12">
        <f t="shared" si="48"/>
        <v>1</v>
      </c>
      <c r="T818" s="12" t="str">
        <f t="shared" si="49"/>
        <v/>
      </c>
      <c r="U818" s="12" t="str">
        <f t="shared" si="50"/>
        <v/>
      </c>
      <c r="V818" s="12">
        <f t="shared" si="51"/>
        <v>1</v>
      </c>
    </row>
    <row r="819" spans="1:22" ht="23.25" customHeight="1" x14ac:dyDescent="0.25">
      <c r="A819" s="1315">
        <v>814</v>
      </c>
      <c r="B819" s="1315">
        <v>26002</v>
      </c>
      <c r="C819" s="1315">
        <v>26002</v>
      </c>
      <c r="D819" s="1315" t="s">
        <v>599</v>
      </c>
      <c r="E819" s="1315" t="s">
        <v>22</v>
      </c>
      <c r="F819" s="1315" t="s">
        <v>23</v>
      </c>
      <c r="G819" s="1315" t="s">
        <v>0</v>
      </c>
      <c r="H819" s="1315" t="s">
        <v>24</v>
      </c>
      <c r="I819" s="1315">
        <v>302</v>
      </c>
      <c r="J819" s="1316" t="s">
        <v>1379</v>
      </c>
      <c r="K819" s="1315"/>
      <c r="L819" s="1328">
        <v>0.32282407407407404</v>
      </c>
      <c r="M819" s="1328">
        <v>0</v>
      </c>
      <c r="N819" s="1315" t="s">
        <v>21</v>
      </c>
      <c r="O819" s="1315">
        <v>0</v>
      </c>
      <c r="P819" s="1316">
        <v>0</v>
      </c>
      <c r="Q819" s="1315"/>
      <c r="R819" s="686"/>
      <c r="S819" s="12">
        <f t="shared" si="48"/>
        <v>1</v>
      </c>
      <c r="T819" s="12" t="str">
        <f t="shared" si="49"/>
        <v/>
      </c>
      <c r="U819" s="12" t="str">
        <f t="shared" si="50"/>
        <v/>
      </c>
      <c r="V819" s="12">
        <f t="shared" si="51"/>
        <v>1</v>
      </c>
    </row>
    <row r="820" spans="1:22" ht="34.5" customHeight="1" x14ac:dyDescent="0.25">
      <c r="A820" s="1313">
        <v>815</v>
      </c>
      <c r="B820" s="1313">
        <v>26030</v>
      </c>
      <c r="C820" s="1313">
        <v>26030</v>
      </c>
      <c r="D820" s="1313" t="s">
        <v>1010</v>
      </c>
      <c r="E820" s="1313" t="s">
        <v>22</v>
      </c>
      <c r="F820" s="1313" t="s">
        <v>23</v>
      </c>
      <c r="G820" s="1313" t="s">
        <v>0</v>
      </c>
      <c r="H820" s="1313" t="s">
        <v>24</v>
      </c>
      <c r="I820" s="1313">
        <v>308</v>
      </c>
      <c r="J820" s="1314" t="s">
        <v>1379</v>
      </c>
      <c r="K820" s="1313"/>
      <c r="L820" s="1327">
        <v>0.35604166666666665</v>
      </c>
      <c r="M820" s="1327">
        <v>0</v>
      </c>
      <c r="N820" s="1313" t="s">
        <v>21</v>
      </c>
      <c r="O820" s="1313">
        <v>0</v>
      </c>
      <c r="P820" s="1314">
        <v>0</v>
      </c>
      <c r="Q820" s="1313"/>
      <c r="R820" s="685"/>
      <c r="S820" s="12">
        <f t="shared" si="48"/>
        <v>1</v>
      </c>
      <c r="T820" s="12" t="str">
        <f t="shared" si="49"/>
        <v/>
      </c>
      <c r="U820" s="12" t="str">
        <f t="shared" si="50"/>
        <v/>
      </c>
      <c r="V820" s="12">
        <f t="shared" si="51"/>
        <v>1</v>
      </c>
    </row>
    <row r="821" spans="1:22" ht="23.25" customHeight="1" x14ac:dyDescent="0.25">
      <c r="A821" s="1315">
        <v>816</v>
      </c>
      <c r="B821" s="1315">
        <v>26033</v>
      </c>
      <c r="C821" s="1315">
        <v>26033</v>
      </c>
      <c r="D821" s="1315" t="s">
        <v>601</v>
      </c>
      <c r="E821" s="1315" t="s">
        <v>22</v>
      </c>
      <c r="F821" s="1315" t="s">
        <v>23</v>
      </c>
      <c r="G821" s="1315" t="s">
        <v>0</v>
      </c>
      <c r="H821" s="1315" t="s">
        <v>24</v>
      </c>
      <c r="I821" s="1315">
        <v>308</v>
      </c>
      <c r="J821" s="1316" t="s">
        <v>1379</v>
      </c>
      <c r="K821" s="1315"/>
      <c r="L821" s="1328">
        <v>0.35206018518518517</v>
      </c>
      <c r="M821" s="1328">
        <v>0</v>
      </c>
      <c r="N821" s="1315" t="s">
        <v>21</v>
      </c>
      <c r="O821" s="1315">
        <v>0</v>
      </c>
      <c r="P821" s="1316">
        <v>0</v>
      </c>
      <c r="Q821" s="1315"/>
      <c r="R821" s="686"/>
      <c r="S821" s="12">
        <f t="shared" si="48"/>
        <v>1</v>
      </c>
      <c r="T821" s="12" t="str">
        <f t="shared" si="49"/>
        <v/>
      </c>
      <c r="U821" s="12" t="str">
        <f t="shared" si="50"/>
        <v/>
      </c>
      <c r="V821" s="12">
        <f t="shared" si="51"/>
        <v>1</v>
      </c>
    </row>
    <row r="822" spans="1:22" ht="23.25" customHeight="1" x14ac:dyDescent="0.25">
      <c r="A822" s="1313">
        <v>817</v>
      </c>
      <c r="B822" s="1313">
        <v>26041</v>
      </c>
      <c r="C822" s="1313">
        <v>26041</v>
      </c>
      <c r="D822" s="1313" t="s">
        <v>602</v>
      </c>
      <c r="E822" s="1313" t="s">
        <v>72</v>
      </c>
      <c r="F822" s="1313" t="s">
        <v>23</v>
      </c>
      <c r="G822" s="1313" t="s">
        <v>0</v>
      </c>
      <c r="H822" s="1313" t="s">
        <v>24</v>
      </c>
      <c r="I822" s="1313">
        <v>308</v>
      </c>
      <c r="J822" s="1314" t="s">
        <v>1379</v>
      </c>
      <c r="K822" s="1313"/>
      <c r="L822" s="1327">
        <v>0.35078703703703701</v>
      </c>
      <c r="M822" s="1327">
        <v>0</v>
      </c>
      <c r="N822" s="1313" t="s">
        <v>21</v>
      </c>
      <c r="O822" s="1313">
        <v>0</v>
      </c>
      <c r="P822" s="1314">
        <v>0</v>
      </c>
      <c r="Q822" s="1313"/>
      <c r="R822" s="685"/>
      <c r="S822" s="12">
        <f t="shared" si="48"/>
        <v>1</v>
      </c>
      <c r="T822" s="12" t="str">
        <f t="shared" si="49"/>
        <v/>
      </c>
      <c r="U822" s="12" t="str">
        <f t="shared" si="50"/>
        <v/>
      </c>
      <c r="V822" s="12">
        <f t="shared" si="51"/>
        <v>1</v>
      </c>
    </row>
    <row r="823" spans="1:22" ht="23.25" customHeight="1" x14ac:dyDescent="0.25">
      <c r="A823" s="1315">
        <v>818</v>
      </c>
      <c r="B823" s="1315">
        <v>26044</v>
      </c>
      <c r="C823" s="1315">
        <v>26044</v>
      </c>
      <c r="D823" s="1315" t="s">
        <v>375</v>
      </c>
      <c r="E823" s="1315" t="s">
        <v>72</v>
      </c>
      <c r="F823" s="1315" t="s">
        <v>23</v>
      </c>
      <c r="G823" s="1315" t="s">
        <v>0</v>
      </c>
      <c r="H823" s="1315" t="s">
        <v>24</v>
      </c>
      <c r="I823" s="1315">
        <v>305</v>
      </c>
      <c r="J823" s="1316" t="s">
        <v>1379</v>
      </c>
      <c r="K823" s="1315"/>
      <c r="L823" s="1328">
        <v>0.36054398148148148</v>
      </c>
      <c r="M823" s="1328">
        <v>0</v>
      </c>
      <c r="N823" s="1315" t="s">
        <v>260</v>
      </c>
      <c r="O823" s="1315">
        <v>9</v>
      </c>
      <c r="P823" s="1316">
        <v>0</v>
      </c>
      <c r="Q823" s="1315"/>
      <c r="R823" s="686"/>
      <c r="S823" s="12">
        <f t="shared" si="48"/>
        <v>1</v>
      </c>
      <c r="T823" s="12" t="str">
        <f t="shared" si="49"/>
        <v/>
      </c>
      <c r="U823" s="12" t="str">
        <f t="shared" si="50"/>
        <v/>
      </c>
      <c r="V823" s="12">
        <f t="shared" si="51"/>
        <v>1</v>
      </c>
    </row>
    <row r="824" spans="1:22" ht="23.25" customHeight="1" x14ac:dyDescent="0.25">
      <c r="A824" s="1313">
        <v>819</v>
      </c>
      <c r="B824" s="1313">
        <v>26083</v>
      </c>
      <c r="C824" s="1313">
        <v>26083</v>
      </c>
      <c r="D824" s="1313" t="s">
        <v>390</v>
      </c>
      <c r="E824" s="1313" t="s">
        <v>22</v>
      </c>
      <c r="F824" s="1313" t="s">
        <v>23</v>
      </c>
      <c r="G824" s="1313" t="s">
        <v>0</v>
      </c>
      <c r="H824" s="1313" t="s">
        <v>24</v>
      </c>
      <c r="I824" s="1313">
        <v>308</v>
      </c>
      <c r="J824" s="1314" t="s">
        <v>1379</v>
      </c>
      <c r="K824" s="1313"/>
      <c r="L824" s="1327">
        <v>0.35553240740740738</v>
      </c>
      <c r="M824" s="1327">
        <v>0</v>
      </c>
      <c r="N824" s="1313" t="s">
        <v>21</v>
      </c>
      <c r="O824" s="1313">
        <v>0</v>
      </c>
      <c r="P824" s="1314">
        <v>0</v>
      </c>
      <c r="Q824" s="1313"/>
      <c r="R824" s="685"/>
      <c r="S824" s="12">
        <f t="shared" si="48"/>
        <v>1</v>
      </c>
      <c r="T824" s="12" t="str">
        <f t="shared" si="49"/>
        <v/>
      </c>
      <c r="U824" s="12" t="str">
        <f t="shared" si="50"/>
        <v/>
      </c>
      <c r="V824" s="12">
        <f t="shared" si="51"/>
        <v>1</v>
      </c>
    </row>
    <row r="825" spans="1:22" ht="23.25" customHeight="1" x14ac:dyDescent="0.25">
      <c r="A825" s="1315">
        <v>820</v>
      </c>
      <c r="B825" s="1315">
        <v>26093</v>
      </c>
      <c r="C825" s="1315">
        <v>26093</v>
      </c>
      <c r="D825" s="1315" t="s">
        <v>350</v>
      </c>
      <c r="E825" s="1315" t="s">
        <v>22</v>
      </c>
      <c r="F825" s="1315" t="s">
        <v>23</v>
      </c>
      <c r="G825" s="1315" t="s">
        <v>0</v>
      </c>
      <c r="H825" s="1315" t="s">
        <v>24</v>
      </c>
      <c r="I825" s="1315">
        <v>308</v>
      </c>
      <c r="J825" s="1316" t="s">
        <v>1379</v>
      </c>
      <c r="K825" s="1315"/>
      <c r="L825" s="1328">
        <v>0.34359953703703705</v>
      </c>
      <c r="M825" s="1328">
        <v>0</v>
      </c>
      <c r="N825" s="1315" t="s">
        <v>21</v>
      </c>
      <c r="O825" s="1315">
        <v>0</v>
      </c>
      <c r="P825" s="1316">
        <v>0</v>
      </c>
      <c r="Q825" s="1315"/>
      <c r="R825" s="686"/>
      <c r="S825" s="12">
        <f t="shared" si="48"/>
        <v>1</v>
      </c>
      <c r="T825" s="12" t="str">
        <f t="shared" si="49"/>
        <v/>
      </c>
      <c r="U825" s="12" t="str">
        <f t="shared" si="50"/>
        <v/>
      </c>
      <c r="V825" s="12">
        <f t="shared" si="51"/>
        <v>1</v>
      </c>
    </row>
    <row r="826" spans="1:22" ht="23.25" customHeight="1" x14ac:dyDescent="0.25">
      <c r="A826" s="1313">
        <v>821</v>
      </c>
      <c r="B826" s="1313">
        <v>26103</v>
      </c>
      <c r="C826" s="1313">
        <v>26103</v>
      </c>
      <c r="D826" s="1313" t="s">
        <v>141</v>
      </c>
      <c r="E826" s="1313" t="s">
        <v>22</v>
      </c>
      <c r="F826" s="1313" t="s">
        <v>23</v>
      </c>
      <c r="G826" s="1313" t="s">
        <v>0</v>
      </c>
      <c r="H826" s="1313" t="s">
        <v>24</v>
      </c>
      <c r="I826" s="1313">
        <v>305</v>
      </c>
      <c r="J826" s="1314" t="s">
        <v>1379</v>
      </c>
      <c r="K826" s="1313"/>
      <c r="L826" s="1327">
        <v>0.35694444444444445</v>
      </c>
      <c r="M826" s="1327">
        <v>0</v>
      </c>
      <c r="N826" s="1313" t="s">
        <v>21</v>
      </c>
      <c r="O826" s="1313">
        <v>0</v>
      </c>
      <c r="P826" s="1314">
        <v>0</v>
      </c>
      <c r="Q826" s="1313"/>
      <c r="R826" s="685"/>
      <c r="S826" s="12">
        <f t="shared" si="48"/>
        <v>1</v>
      </c>
      <c r="T826" s="12" t="str">
        <f t="shared" si="49"/>
        <v/>
      </c>
      <c r="U826" s="12" t="str">
        <f t="shared" si="50"/>
        <v/>
      </c>
      <c r="V826" s="12">
        <f t="shared" si="51"/>
        <v>1</v>
      </c>
    </row>
    <row r="827" spans="1:22" ht="23.25" customHeight="1" x14ac:dyDescent="0.25">
      <c r="A827" s="1315">
        <v>822</v>
      </c>
      <c r="B827" s="1315">
        <v>26108</v>
      </c>
      <c r="C827" s="1315">
        <v>26108</v>
      </c>
      <c r="D827" s="1315" t="s">
        <v>603</v>
      </c>
      <c r="E827" s="1315" t="s">
        <v>22</v>
      </c>
      <c r="F827" s="1315" t="s">
        <v>23</v>
      </c>
      <c r="G827" s="1315" t="s">
        <v>0</v>
      </c>
      <c r="H827" s="1315" t="s">
        <v>24</v>
      </c>
      <c r="I827" s="1315">
        <v>308</v>
      </c>
      <c r="J827" s="1316" t="s">
        <v>1379</v>
      </c>
      <c r="K827" s="1315"/>
      <c r="L827" s="1328">
        <v>0.34987268518518522</v>
      </c>
      <c r="M827" s="1328">
        <v>0</v>
      </c>
      <c r="N827" s="1315" t="s">
        <v>21</v>
      </c>
      <c r="O827" s="1315">
        <v>0</v>
      </c>
      <c r="P827" s="1316">
        <v>0</v>
      </c>
      <c r="Q827" s="1315"/>
      <c r="R827" s="686"/>
      <c r="S827" s="12">
        <f t="shared" si="48"/>
        <v>1</v>
      </c>
      <c r="T827" s="12" t="str">
        <f t="shared" si="49"/>
        <v/>
      </c>
      <c r="U827" s="12" t="str">
        <f t="shared" si="50"/>
        <v/>
      </c>
      <c r="V827" s="12">
        <f t="shared" si="51"/>
        <v>1</v>
      </c>
    </row>
    <row r="828" spans="1:22" ht="23.25" customHeight="1" x14ac:dyDescent="0.25">
      <c r="A828" s="1313">
        <v>823</v>
      </c>
      <c r="B828" s="1313">
        <v>26112</v>
      </c>
      <c r="C828" s="1313">
        <v>26112</v>
      </c>
      <c r="D828" s="1313" t="s">
        <v>228</v>
      </c>
      <c r="E828" s="1313" t="s">
        <v>22</v>
      </c>
      <c r="F828" s="1313" t="s">
        <v>23</v>
      </c>
      <c r="G828" s="1313" t="s">
        <v>0</v>
      </c>
      <c r="H828" s="1313" t="s">
        <v>24</v>
      </c>
      <c r="I828" s="1313">
        <v>308</v>
      </c>
      <c r="J828" s="1314" t="s">
        <v>1379</v>
      </c>
      <c r="K828" s="1313"/>
      <c r="L828" s="1327">
        <v>0.35122685185185182</v>
      </c>
      <c r="M828" s="1327">
        <v>0</v>
      </c>
      <c r="N828" s="1313" t="s">
        <v>21</v>
      </c>
      <c r="O828" s="1313">
        <v>0</v>
      </c>
      <c r="P828" s="1314">
        <v>0</v>
      </c>
      <c r="Q828" s="1313"/>
      <c r="R828" s="685"/>
      <c r="S828" s="12">
        <f t="shared" si="48"/>
        <v>1</v>
      </c>
      <c r="T828" s="12" t="str">
        <f t="shared" si="49"/>
        <v/>
      </c>
      <c r="U828" s="12" t="str">
        <f t="shared" si="50"/>
        <v/>
      </c>
      <c r="V828" s="12">
        <f t="shared" si="51"/>
        <v>1</v>
      </c>
    </row>
    <row r="829" spans="1:22" ht="23.25" customHeight="1" x14ac:dyDescent="0.25">
      <c r="A829" s="1315">
        <v>824</v>
      </c>
      <c r="B829" s="1315">
        <v>26114</v>
      </c>
      <c r="C829" s="1315">
        <v>26114</v>
      </c>
      <c r="D829" s="1315" t="s">
        <v>604</v>
      </c>
      <c r="E829" s="1315" t="s">
        <v>22</v>
      </c>
      <c r="F829" s="1315" t="s">
        <v>23</v>
      </c>
      <c r="G829" s="1315" t="s">
        <v>0</v>
      </c>
      <c r="H829" s="1315" t="s">
        <v>24</v>
      </c>
      <c r="I829" s="1315">
        <v>308</v>
      </c>
      <c r="J829" s="1316" t="s">
        <v>1379</v>
      </c>
      <c r="K829" s="1315"/>
      <c r="L829" s="1328">
        <v>0.35148148148148151</v>
      </c>
      <c r="M829" s="1328">
        <v>0</v>
      </c>
      <c r="N829" s="1315" t="s">
        <v>21</v>
      </c>
      <c r="O829" s="1315">
        <v>0</v>
      </c>
      <c r="P829" s="1316">
        <v>0</v>
      </c>
      <c r="Q829" s="1315"/>
      <c r="R829" s="686"/>
      <c r="S829" s="12">
        <f t="shared" si="48"/>
        <v>1</v>
      </c>
      <c r="T829" s="12" t="str">
        <f t="shared" si="49"/>
        <v/>
      </c>
      <c r="U829" s="12" t="str">
        <f t="shared" si="50"/>
        <v/>
      </c>
      <c r="V829" s="12">
        <f t="shared" si="51"/>
        <v>1</v>
      </c>
    </row>
    <row r="830" spans="1:22" ht="23.25" customHeight="1" x14ac:dyDescent="0.25">
      <c r="A830" s="1313">
        <v>825</v>
      </c>
      <c r="B830" s="1313">
        <v>26115</v>
      </c>
      <c r="C830" s="1313">
        <v>26115</v>
      </c>
      <c r="D830" s="1313" t="s">
        <v>605</v>
      </c>
      <c r="E830" s="1313" t="s">
        <v>165</v>
      </c>
      <c r="F830" s="1313" t="s">
        <v>23</v>
      </c>
      <c r="G830" s="1313" t="s">
        <v>0</v>
      </c>
      <c r="H830" s="1313" t="s">
        <v>24</v>
      </c>
      <c r="I830" s="1313">
        <v>314</v>
      </c>
      <c r="J830" s="1314" t="s">
        <v>1379</v>
      </c>
      <c r="K830" s="1313"/>
      <c r="L830" s="1327">
        <v>0.35262731481481485</v>
      </c>
      <c r="M830" s="1327">
        <v>0</v>
      </c>
      <c r="N830" s="1313" t="s">
        <v>21</v>
      </c>
      <c r="O830" s="1313">
        <v>0</v>
      </c>
      <c r="P830" s="1314">
        <v>0</v>
      </c>
      <c r="Q830" s="1313"/>
      <c r="R830" s="685"/>
      <c r="S830" s="12">
        <f t="shared" si="48"/>
        <v>1</v>
      </c>
      <c r="T830" s="12" t="str">
        <f t="shared" si="49"/>
        <v/>
      </c>
      <c r="U830" s="12" t="str">
        <f t="shared" si="50"/>
        <v/>
      </c>
      <c r="V830" s="12">
        <f t="shared" si="51"/>
        <v>1</v>
      </c>
    </row>
    <row r="831" spans="1:22" ht="23.25" customHeight="1" x14ac:dyDescent="0.25">
      <c r="A831" s="1315">
        <v>826</v>
      </c>
      <c r="B831" s="1315">
        <v>26128</v>
      </c>
      <c r="C831" s="1315">
        <v>26128</v>
      </c>
      <c r="D831" s="1315" t="s">
        <v>606</v>
      </c>
      <c r="E831" s="1315" t="s">
        <v>93</v>
      </c>
      <c r="F831" s="1315" t="s">
        <v>50</v>
      </c>
      <c r="G831" s="1315" t="s">
        <v>0</v>
      </c>
      <c r="H831" s="1315" t="s">
        <v>58</v>
      </c>
      <c r="I831" s="1315"/>
      <c r="J831" s="1316" t="s">
        <v>1379</v>
      </c>
      <c r="K831" s="1315"/>
      <c r="L831" s="1328">
        <v>0.35354166666666664</v>
      </c>
      <c r="M831" s="1328">
        <v>0</v>
      </c>
      <c r="N831" s="1315" t="s">
        <v>21</v>
      </c>
      <c r="O831" s="1315">
        <v>0</v>
      </c>
      <c r="P831" s="1316">
        <v>0</v>
      </c>
      <c r="Q831" s="1315"/>
      <c r="R831" s="686"/>
      <c r="S831" s="12">
        <f t="shared" si="48"/>
        <v>1</v>
      </c>
      <c r="T831" s="12" t="str">
        <f t="shared" si="49"/>
        <v/>
      </c>
      <c r="U831" s="12" t="str">
        <f t="shared" si="50"/>
        <v/>
      </c>
      <c r="V831" s="12">
        <f t="shared" si="51"/>
        <v>1</v>
      </c>
    </row>
    <row r="832" spans="1:22" ht="23.25" customHeight="1" x14ac:dyDescent="0.25">
      <c r="A832" s="1313">
        <v>827</v>
      </c>
      <c r="B832" s="1313">
        <v>26132</v>
      </c>
      <c r="C832" s="1313">
        <v>26132</v>
      </c>
      <c r="D832" s="1313" t="s">
        <v>609</v>
      </c>
      <c r="E832" s="1313" t="s">
        <v>73</v>
      </c>
      <c r="F832" s="1313" t="s">
        <v>23</v>
      </c>
      <c r="G832" s="1313" t="s">
        <v>0</v>
      </c>
      <c r="H832" s="1313" t="s">
        <v>58</v>
      </c>
      <c r="I832" s="1313"/>
      <c r="J832" s="1314" t="s">
        <v>1379</v>
      </c>
      <c r="K832" s="1313"/>
      <c r="L832" s="1327">
        <v>0.34849537037037037</v>
      </c>
      <c r="M832" s="1327">
        <v>0</v>
      </c>
      <c r="N832" s="1313" t="s">
        <v>21</v>
      </c>
      <c r="O832" s="1313">
        <v>0</v>
      </c>
      <c r="P832" s="1314">
        <v>0</v>
      </c>
      <c r="Q832" s="1313"/>
      <c r="R832" s="685"/>
      <c r="S832" s="12">
        <f t="shared" si="48"/>
        <v>1</v>
      </c>
      <c r="T832" s="12" t="str">
        <f t="shared" si="49"/>
        <v/>
      </c>
      <c r="U832" s="12" t="str">
        <f t="shared" si="50"/>
        <v/>
      </c>
      <c r="V832" s="12">
        <f t="shared" si="51"/>
        <v>1</v>
      </c>
    </row>
    <row r="833" spans="1:22" ht="23.25" customHeight="1" x14ac:dyDescent="0.25">
      <c r="A833" s="1315">
        <v>828</v>
      </c>
      <c r="B833" s="1315">
        <v>26134</v>
      </c>
      <c r="C833" s="1315">
        <v>26134</v>
      </c>
      <c r="D833" s="1315" t="s">
        <v>64</v>
      </c>
      <c r="E833" s="1315" t="s">
        <v>22</v>
      </c>
      <c r="F833" s="1315" t="s">
        <v>23</v>
      </c>
      <c r="G833" s="1315" t="s">
        <v>0</v>
      </c>
      <c r="H833" s="1315" t="s">
        <v>58</v>
      </c>
      <c r="I833" s="1315"/>
      <c r="J833" s="1316" t="s">
        <v>1379</v>
      </c>
      <c r="K833" s="1315"/>
      <c r="L833" s="1328">
        <v>0.35202546296296294</v>
      </c>
      <c r="M833" s="1328">
        <v>0</v>
      </c>
      <c r="N833" s="1315" t="s">
        <v>21</v>
      </c>
      <c r="O833" s="1315">
        <v>0</v>
      </c>
      <c r="P833" s="1316">
        <v>0</v>
      </c>
      <c r="Q833" s="1315"/>
      <c r="R833" s="686"/>
      <c r="S833" s="12">
        <f t="shared" si="48"/>
        <v>1</v>
      </c>
      <c r="T833" s="12" t="str">
        <f t="shared" si="49"/>
        <v/>
      </c>
      <c r="U833" s="12" t="str">
        <f t="shared" si="50"/>
        <v/>
      </c>
      <c r="V833" s="12">
        <f t="shared" si="51"/>
        <v>1</v>
      </c>
    </row>
    <row r="834" spans="1:22" ht="23.25" customHeight="1" x14ac:dyDescent="0.25">
      <c r="A834" s="1313">
        <v>829</v>
      </c>
      <c r="B834" s="1313">
        <v>26136</v>
      </c>
      <c r="C834" s="1313">
        <v>26136</v>
      </c>
      <c r="D834" s="1313" t="s">
        <v>610</v>
      </c>
      <c r="E834" s="1313" t="s">
        <v>73</v>
      </c>
      <c r="F834" s="1313" t="s">
        <v>23</v>
      </c>
      <c r="G834" s="1313" t="s">
        <v>0</v>
      </c>
      <c r="H834" s="1313" t="s">
        <v>24</v>
      </c>
      <c r="I834" s="1313">
        <v>308</v>
      </c>
      <c r="J834" s="1314" t="s">
        <v>1379</v>
      </c>
      <c r="K834" s="1313"/>
      <c r="L834" s="1327">
        <v>0.34952546296296294</v>
      </c>
      <c r="M834" s="1327">
        <v>0</v>
      </c>
      <c r="N834" s="1313" t="s">
        <v>21</v>
      </c>
      <c r="O834" s="1313">
        <v>0</v>
      </c>
      <c r="P834" s="1314">
        <v>0</v>
      </c>
      <c r="Q834" s="1313"/>
      <c r="R834" s="685"/>
      <c r="S834" s="12">
        <f t="shared" si="48"/>
        <v>1</v>
      </c>
      <c r="T834" s="12" t="str">
        <f t="shared" si="49"/>
        <v/>
      </c>
      <c r="U834" s="12" t="str">
        <f t="shared" si="50"/>
        <v/>
      </c>
      <c r="V834" s="12">
        <f t="shared" si="51"/>
        <v>1</v>
      </c>
    </row>
    <row r="835" spans="1:22" ht="23.25" customHeight="1" x14ac:dyDescent="0.25">
      <c r="A835" s="1315">
        <v>830</v>
      </c>
      <c r="B835" s="1315">
        <v>26139</v>
      </c>
      <c r="C835" s="1315">
        <v>26139</v>
      </c>
      <c r="D835" s="1315" t="s">
        <v>429</v>
      </c>
      <c r="E835" s="1315" t="s">
        <v>72</v>
      </c>
      <c r="F835" s="1315" t="s">
        <v>23</v>
      </c>
      <c r="G835" s="1315" t="s">
        <v>0</v>
      </c>
      <c r="H835" s="1315" t="s">
        <v>24</v>
      </c>
      <c r="I835" s="1315">
        <v>315</v>
      </c>
      <c r="J835" s="1316" t="s">
        <v>1379</v>
      </c>
      <c r="K835" s="1315"/>
      <c r="L835" s="1328">
        <v>0.35554398148148153</v>
      </c>
      <c r="M835" s="1328">
        <v>0</v>
      </c>
      <c r="N835" s="1315" t="s">
        <v>21</v>
      </c>
      <c r="O835" s="1315">
        <v>0</v>
      </c>
      <c r="P835" s="1316">
        <v>0</v>
      </c>
      <c r="Q835" s="1315"/>
      <c r="R835" s="686"/>
      <c r="S835" s="12">
        <f t="shared" si="48"/>
        <v>1</v>
      </c>
      <c r="T835" s="12" t="str">
        <f t="shared" si="49"/>
        <v/>
      </c>
      <c r="U835" s="12" t="str">
        <f t="shared" si="50"/>
        <v/>
      </c>
      <c r="V835" s="12">
        <f t="shared" si="51"/>
        <v>1</v>
      </c>
    </row>
    <row r="836" spans="1:22" ht="23.25" customHeight="1" x14ac:dyDescent="0.25">
      <c r="A836" s="1313">
        <v>831</v>
      </c>
      <c r="B836" s="1313">
        <v>26149</v>
      </c>
      <c r="C836" s="1313">
        <v>26149</v>
      </c>
      <c r="D836" s="1313" t="s">
        <v>611</v>
      </c>
      <c r="E836" s="1313" t="s">
        <v>65</v>
      </c>
      <c r="F836" s="1313" t="s">
        <v>23</v>
      </c>
      <c r="G836" s="1313" t="s">
        <v>0</v>
      </c>
      <c r="H836" s="1313" t="s">
        <v>58</v>
      </c>
      <c r="I836" s="1313" t="s">
        <v>21</v>
      </c>
      <c r="J836" s="1314" t="s">
        <v>1379</v>
      </c>
      <c r="K836" s="1313"/>
      <c r="L836" s="1327">
        <v>0.35342592592592598</v>
      </c>
      <c r="M836" s="1327">
        <v>0</v>
      </c>
      <c r="N836" s="1313" t="s">
        <v>21</v>
      </c>
      <c r="O836" s="1313">
        <v>0</v>
      </c>
      <c r="P836" s="1314">
        <v>0</v>
      </c>
      <c r="Q836" s="1313"/>
      <c r="R836" s="685"/>
      <c r="S836" s="12">
        <f t="shared" si="48"/>
        <v>1</v>
      </c>
      <c r="T836" s="12" t="str">
        <f t="shared" si="49"/>
        <v/>
      </c>
      <c r="U836" s="12" t="str">
        <f t="shared" si="50"/>
        <v/>
      </c>
      <c r="V836" s="12">
        <f t="shared" si="51"/>
        <v>1</v>
      </c>
    </row>
    <row r="837" spans="1:22" ht="23.25" customHeight="1" x14ac:dyDescent="0.25">
      <c r="A837" s="1315">
        <v>832</v>
      </c>
      <c r="B837" s="1315">
        <v>26172</v>
      </c>
      <c r="C837" s="1315">
        <v>26172</v>
      </c>
      <c r="D837" s="1315" t="s">
        <v>612</v>
      </c>
      <c r="E837" s="1315" t="s">
        <v>73</v>
      </c>
      <c r="F837" s="1315" t="s">
        <v>23</v>
      </c>
      <c r="G837" s="1315" t="s">
        <v>0</v>
      </c>
      <c r="H837" s="1315" t="s">
        <v>24</v>
      </c>
      <c r="I837" s="1315">
        <v>313</v>
      </c>
      <c r="J837" s="1316" t="s">
        <v>1379</v>
      </c>
      <c r="K837" s="1315"/>
      <c r="L837" s="1328">
        <v>0.3482986111111111</v>
      </c>
      <c r="M837" s="1328">
        <v>0</v>
      </c>
      <c r="N837" s="1315" t="s">
        <v>21</v>
      </c>
      <c r="O837" s="1315">
        <v>0</v>
      </c>
      <c r="P837" s="1316">
        <v>0</v>
      </c>
      <c r="Q837" s="1315"/>
      <c r="R837" s="686"/>
      <c r="S837" s="12">
        <f t="shared" si="48"/>
        <v>1</v>
      </c>
      <c r="T837" s="12" t="str">
        <f t="shared" si="49"/>
        <v/>
      </c>
      <c r="U837" s="12" t="str">
        <f t="shared" si="50"/>
        <v/>
      </c>
      <c r="V837" s="12">
        <f t="shared" si="51"/>
        <v>1</v>
      </c>
    </row>
    <row r="838" spans="1:22" ht="23.25" customHeight="1" x14ac:dyDescent="0.25">
      <c r="A838" s="1313">
        <v>833</v>
      </c>
      <c r="B838" s="1313">
        <v>26189</v>
      </c>
      <c r="C838" s="1313">
        <v>26189</v>
      </c>
      <c r="D838" s="1313" t="s">
        <v>613</v>
      </c>
      <c r="E838" s="1313" t="s">
        <v>65</v>
      </c>
      <c r="F838" s="1313" t="s">
        <v>23</v>
      </c>
      <c r="G838" s="1313" t="s">
        <v>0</v>
      </c>
      <c r="H838" s="1313" t="s">
        <v>58</v>
      </c>
      <c r="I838" s="1313" t="s">
        <v>21</v>
      </c>
      <c r="J838" s="1314" t="s">
        <v>1379</v>
      </c>
      <c r="K838" s="1313"/>
      <c r="L838" s="1327">
        <v>0</v>
      </c>
      <c r="M838" s="1327">
        <v>0</v>
      </c>
      <c r="N838" s="1313" t="s">
        <v>25</v>
      </c>
      <c r="O838" s="1313">
        <v>0</v>
      </c>
      <c r="P838" s="1314">
        <v>0</v>
      </c>
      <c r="Q838" s="1313"/>
      <c r="R838" s="685"/>
      <c r="S838" s="12" t="str">
        <f t="shared" si="48"/>
        <v/>
      </c>
      <c r="T838" s="12">
        <f t="shared" si="49"/>
        <v>1</v>
      </c>
      <c r="U838" s="12" t="str">
        <f t="shared" si="50"/>
        <v/>
      </c>
      <c r="V838" s="12">
        <f t="shared" si="51"/>
        <v>1</v>
      </c>
    </row>
    <row r="839" spans="1:22" ht="23.25" customHeight="1" x14ac:dyDescent="0.25">
      <c r="A839" s="1315">
        <v>834</v>
      </c>
      <c r="B839" s="1315">
        <v>26196</v>
      </c>
      <c r="C839" s="1315">
        <v>26196</v>
      </c>
      <c r="D839" s="1315" t="s">
        <v>523</v>
      </c>
      <c r="E839" s="1315" t="s">
        <v>65</v>
      </c>
      <c r="F839" s="1315" t="s">
        <v>23</v>
      </c>
      <c r="G839" s="1315" t="s">
        <v>0</v>
      </c>
      <c r="H839" s="1315" t="s">
        <v>58</v>
      </c>
      <c r="I839" s="1315" t="s">
        <v>21</v>
      </c>
      <c r="J839" s="1316" t="s">
        <v>1379</v>
      </c>
      <c r="K839" s="1315"/>
      <c r="L839" s="1328">
        <v>0.35335648148148152</v>
      </c>
      <c r="M839" s="1328">
        <v>0</v>
      </c>
      <c r="N839" s="1315" t="s">
        <v>21</v>
      </c>
      <c r="O839" s="1315">
        <v>0</v>
      </c>
      <c r="P839" s="1316">
        <v>0</v>
      </c>
      <c r="Q839" s="1315"/>
      <c r="R839" s="686"/>
      <c r="S839" s="12">
        <f t="shared" ref="S839:S902" si="52">IF(N839="P",1,IF(N839="D",1,""))</f>
        <v>1</v>
      </c>
      <c r="T839" s="12" t="str">
        <f t="shared" ref="T839:T902" si="53">IF(N839="A",1,"")</f>
        <v/>
      </c>
      <c r="U839" s="12" t="str">
        <f t="shared" ref="U839:U902" si="54">IF(N839="CL",1,IF(N839="SL",1,IF(N839="EL",1,"")))</f>
        <v/>
      </c>
      <c r="V839" s="12">
        <f t="shared" ref="V839:V902" si="55">SUM(S839:U839)</f>
        <v>1</v>
      </c>
    </row>
    <row r="840" spans="1:22" ht="23.25" customHeight="1" x14ac:dyDescent="0.25">
      <c r="A840" s="1313">
        <v>835</v>
      </c>
      <c r="B840" s="1313">
        <v>26204</v>
      </c>
      <c r="C840" s="1313">
        <v>26204</v>
      </c>
      <c r="D840" s="1313" t="s">
        <v>1011</v>
      </c>
      <c r="E840" s="1313" t="s">
        <v>72</v>
      </c>
      <c r="F840" s="1313" t="s">
        <v>23</v>
      </c>
      <c r="G840" s="1313" t="s">
        <v>0</v>
      </c>
      <c r="H840" s="1313" t="s">
        <v>24</v>
      </c>
      <c r="I840" s="1313">
        <v>306</v>
      </c>
      <c r="J840" s="1314" t="s">
        <v>1379</v>
      </c>
      <c r="K840" s="1313"/>
      <c r="L840" s="1327">
        <v>0.35909722222222223</v>
      </c>
      <c r="M840" s="1327">
        <v>0</v>
      </c>
      <c r="N840" s="1313" t="s">
        <v>260</v>
      </c>
      <c r="O840" s="1313">
        <v>7</v>
      </c>
      <c r="P840" s="1314">
        <v>0</v>
      </c>
      <c r="Q840" s="1313"/>
      <c r="R840" s="685"/>
      <c r="S840" s="12">
        <f t="shared" si="52"/>
        <v>1</v>
      </c>
      <c r="T840" s="12" t="str">
        <f t="shared" si="53"/>
        <v/>
      </c>
      <c r="U840" s="12" t="str">
        <f t="shared" si="54"/>
        <v/>
      </c>
      <c r="V840" s="12">
        <f t="shared" si="55"/>
        <v>1</v>
      </c>
    </row>
    <row r="841" spans="1:22" ht="23.25" customHeight="1" x14ac:dyDescent="0.25">
      <c r="A841" s="1315">
        <v>836</v>
      </c>
      <c r="B841" s="1315">
        <v>26219</v>
      </c>
      <c r="C841" s="1315">
        <v>26219</v>
      </c>
      <c r="D841" s="1315" t="s">
        <v>1012</v>
      </c>
      <c r="E841" s="1315" t="s">
        <v>65</v>
      </c>
      <c r="F841" s="1315" t="s">
        <v>23</v>
      </c>
      <c r="G841" s="1315" t="s">
        <v>0</v>
      </c>
      <c r="H841" s="1315" t="s">
        <v>58</v>
      </c>
      <c r="I841" s="1315" t="s">
        <v>21</v>
      </c>
      <c r="J841" s="1316" t="s">
        <v>1379</v>
      </c>
      <c r="K841" s="1315"/>
      <c r="L841" s="1328">
        <v>0.35399305555555555</v>
      </c>
      <c r="M841" s="1328">
        <v>0</v>
      </c>
      <c r="N841" s="1315" t="s">
        <v>21</v>
      </c>
      <c r="O841" s="1315">
        <v>0</v>
      </c>
      <c r="P841" s="1316">
        <v>0</v>
      </c>
      <c r="Q841" s="1315"/>
      <c r="R841" s="686"/>
      <c r="S841" s="12">
        <f t="shared" si="52"/>
        <v>1</v>
      </c>
      <c r="T841" s="12" t="str">
        <f t="shared" si="53"/>
        <v/>
      </c>
      <c r="U841" s="12" t="str">
        <f t="shared" si="54"/>
        <v/>
      </c>
      <c r="V841" s="12">
        <f t="shared" si="55"/>
        <v>1</v>
      </c>
    </row>
    <row r="842" spans="1:22" ht="23.25" customHeight="1" x14ac:dyDescent="0.25">
      <c r="A842" s="1313">
        <v>837</v>
      </c>
      <c r="B842" s="1313">
        <v>26273</v>
      </c>
      <c r="C842" s="1313">
        <v>26273</v>
      </c>
      <c r="D842" s="1313" t="s">
        <v>1013</v>
      </c>
      <c r="E842" s="1313" t="s">
        <v>72</v>
      </c>
      <c r="F842" s="1313" t="s">
        <v>23</v>
      </c>
      <c r="G842" s="1313" t="s">
        <v>0</v>
      </c>
      <c r="H842" s="1313" t="s">
        <v>24</v>
      </c>
      <c r="I842" s="1313">
        <v>306</v>
      </c>
      <c r="J842" s="1314" t="s">
        <v>1379</v>
      </c>
      <c r="K842" s="1313"/>
      <c r="L842" s="1327">
        <v>0.34922453703703704</v>
      </c>
      <c r="M842" s="1327">
        <v>0</v>
      </c>
      <c r="N842" s="1313" t="s">
        <v>21</v>
      </c>
      <c r="O842" s="1313">
        <v>0</v>
      </c>
      <c r="P842" s="1314">
        <v>0</v>
      </c>
      <c r="Q842" s="1313"/>
      <c r="R842" s="685"/>
      <c r="S842" s="12">
        <f t="shared" si="52"/>
        <v>1</v>
      </c>
      <c r="T842" s="12" t="str">
        <f t="shared" si="53"/>
        <v/>
      </c>
      <c r="U842" s="12" t="str">
        <f t="shared" si="54"/>
        <v/>
      </c>
      <c r="V842" s="12">
        <f t="shared" si="55"/>
        <v>1</v>
      </c>
    </row>
    <row r="843" spans="1:22" ht="23.25" customHeight="1" x14ac:dyDescent="0.25">
      <c r="A843" s="1315">
        <v>838</v>
      </c>
      <c r="B843" s="1315">
        <v>26276</v>
      </c>
      <c r="C843" s="1315">
        <v>26276</v>
      </c>
      <c r="D843" s="1315" t="s">
        <v>1014</v>
      </c>
      <c r="E843" s="1315" t="s">
        <v>73</v>
      </c>
      <c r="F843" s="1315" t="s">
        <v>23</v>
      </c>
      <c r="G843" s="1315" t="s">
        <v>0</v>
      </c>
      <c r="H843" s="1315" t="s">
        <v>24</v>
      </c>
      <c r="I843" s="1315">
        <v>308</v>
      </c>
      <c r="J843" s="1316" t="s">
        <v>1379</v>
      </c>
      <c r="K843" s="1315"/>
      <c r="L843" s="1328">
        <v>0.35268518518518516</v>
      </c>
      <c r="M843" s="1328">
        <v>0</v>
      </c>
      <c r="N843" s="1315" t="s">
        <v>21</v>
      </c>
      <c r="O843" s="1315">
        <v>0</v>
      </c>
      <c r="P843" s="1316">
        <v>0</v>
      </c>
      <c r="Q843" s="1315"/>
      <c r="R843" s="686"/>
      <c r="S843" s="12">
        <f t="shared" si="52"/>
        <v>1</v>
      </c>
      <c r="T843" s="12" t="str">
        <f t="shared" si="53"/>
        <v/>
      </c>
      <c r="U843" s="12" t="str">
        <f t="shared" si="54"/>
        <v/>
      </c>
      <c r="V843" s="12">
        <f t="shared" si="55"/>
        <v>1</v>
      </c>
    </row>
    <row r="844" spans="1:22" ht="23.25" customHeight="1" x14ac:dyDescent="0.25">
      <c r="A844" s="1313">
        <v>839</v>
      </c>
      <c r="B844" s="1313">
        <v>26284</v>
      </c>
      <c r="C844" s="1313">
        <v>26284</v>
      </c>
      <c r="D844" s="1313" t="s">
        <v>615</v>
      </c>
      <c r="E844" s="1313" t="s">
        <v>22</v>
      </c>
      <c r="F844" s="1313" t="s">
        <v>23</v>
      </c>
      <c r="G844" s="1313" t="s">
        <v>0</v>
      </c>
      <c r="H844" s="1313" t="s">
        <v>24</v>
      </c>
      <c r="I844" s="1313">
        <v>308</v>
      </c>
      <c r="J844" s="1314" t="s">
        <v>1379</v>
      </c>
      <c r="K844" s="1313"/>
      <c r="L844" s="1327">
        <v>0.35428240740740741</v>
      </c>
      <c r="M844" s="1327">
        <v>0</v>
      </c>
      <c r="N844" s="1313" t="s">
        <v>21</v>
      </c>
      <c r="O844" s="1313">
        <v>0</v>
      </c>
      <c r="P844" s="1314">
        <v>0</v>
      </c>
      <c r="Q844" s="1313"/>
      <c r="R844" s="685"/>
      <c r="S844" s="12">
        <f t="shared" si="52"/>
        <v>1</v>
      </c>
      <c r="T844" s="12" t="str">
        <f t="shared" si="53"/>
        <v/>
      </c>
      <c r="U844" s="12" t="str">
        <f t="shared" si="54"/>
        <v/>
      </c>
      <c r="V844" s="12">
        <f t="shared" si="55"/>
        <v>1</v>
      </c>
    </row>
    <row r="845" spans="1:22" ht="23.25" customHeight="1" x14ac:dyDescent="0.25">
      <c r="A845" s="1315">
        <v>840</v>
      </c>
      <c r="B845" s="1315">
        <v>26288</v>
      </c>
      <c r="C845" s="1315">
        <v>26288</v>
      </c>
      <c r="D845" s="1315" t="s">
        <v>1015</v>
      </c>
      <c r="E845" s="1315" t="s">
        <v>93</v>
      </c>
      <c r="F845" s="1315" t="s">
        <v>50</v>
      </c>
      <c r="G845" s="1315" t="s">
        <v>0</v>
      </c>
      <c r="H845" s="1315" t="s">
        <v>58</v>
      </c>
      <c r="I845" s="1315"/>
      <c r="J845" s="1316" t="s">
        <v>1379</v>
      </c>
      <c r="K845" s="1315"/>
      <c r="L845" s="1328">
        <v>0.35814814814814816</v>
      </c>
      <c r="M845" s="1328">
        <v>0</v>
      </c>
      <c r="N845" s="1315" t="s">
        <v>21</v>
      </c>
      <c r="O845" s="1315">
        <v>0</v>
      </c>
      <c r="P845" s="1316">
        <v>0</v>
      </c>
      <c r="Q845" s="1315"/>
      <c r="R845" s="686"/>
      <c r="S845" s="12">
        <f t="shared" si="52"/>
        <v>1</v>
      </c>
      <c r="T845" s="12" t="str">
        <f t="shared" si="53"/>
        <v/>
      </c>
      <c r="U845" s="12" t="str">
        <f t="shared" si="54"/>
        <v/>
      </c>
      <c r="V845" s="12">
        <f t="shared" si="55"/>
        <v>1</v>
      </c>
    </row>
    <row r="846" spans="1:22" ht="23.25" customHeight="1" x14ac:dyDescent="0.25">
      <c r="A846" s="1313">
        <v>841</v>
      </c>
      <c r="B846" s="1313">
        <v>26289</v>
      </c>
      <c r="C846" s="1313">
        <v>26289</v>
      </c>
      <c r="D846" s="1313" t="s">
        <v>616</v>
      </c>
      <c r="E846" s="1313" t="s">
        <v>93</v>
      </c>
      <c r="F846" s="1313" t="s">
        <v>50</v>
      </c>
      <c r="G846" s="1313" t="s">
        <v>0</v>
      </c>
      <c r="H846" s="1313" t="s">
        <v>58</v>
      </c>
      <c r="I846" s="1313"/>
      <c r="J846" s="1314" t="s">
        <v>1379</v>
      </c>
      <c r="K846" s="1313"/>
      <c r="L846" s="1327">
        <v>0.35368055555555555</v>
      </c>
      <c r="M846" s="1327">
        <v>0</v>
      </c>
      <c r="N846" s="1313" t="s">
        <v>21</v>
      </c>
      <c r="O846" s="1313">
        <v>0</v>
      </c>
      <c r="P846" s="1314">
        <v>0</v>
      </c>
      <c r="Q846" s="1313"/>
      <c r="R846" s="685"/>
      <c r="S846" s="12">
        <f t="shared" si="52"/>
        <v>1</v>
      </c>
      <c r="T846" s="12" t="str">
        <f t="shared" si="53"/>
        <v/>
      </c>
      <c r="U846" s="12" t="str">
        <f t="shared" si="54"/>
        <v/>
      </c>
      <c r="V846" s="12">
        <f t="shared" si="55"/>
        <v>1</v>
      </c>
    </row>
    <row r="847" spans="1:22" ht="23.25" customHeight="1" x14ac:dyDescent="0.25">
      <c r="A847" s="1315">
        <v>842</v>
      </c>
      <c r="B847" s="1315">
        <v>26291</v>
      </c>
      <c r="C847" s="1315">
        <v>26291</v>
      </c>
      <c r="D847" s="1315" t="s">
        <v>617</v>
      </c>
      <c r="E847" s="1315" t="s">
        <v>93</v>
      </c>
      <c r="F847" s="1315" t="s">
        <v>50</v>
      </c>
      <c r="G847" s="1315" t="s">
        <v>0</v>
      </c>
      <c r="H847" s="1315" t="s">
        <v>58</v>
      </c>
      <c r="I847" s="1315"/>
      <c r="J847" s="1316" t="s">
        <v>1379</v>
      </c>
      <c r="K847" s="1315"/>
      <c r="L847" s="1328">
        <v>0.35017361111111112</v>
      </c>
      <c r="M847" s="1328">
        <v>0</v>
      </c>
      <c r="N847" s="1315" t="s">
        <v>21</v>
      </c>
      <c r="O847" s="1315">
        <v>0</v>
      </c>
      <c r="P847" s="1316">
        <v>0</v>
      </c>
      <c r="Q847" s="1315"/>
      <c r="R847" s="686"/>
      <c r="S847" s="12">
        <f t="shared" si="52"/>
        <v>1</v>
      </c>
      <c r="T847" s="12" t="str">
        <f t="shared" si="53"/>
        <v/>
      </c>
      <c r="U847" s="12" t="str">
        <f t="shared" si="54"/>
        <v/>
      </c>
      <c r="V847" s="12">
        <f t="shared" si="55"/>
        <v>1</v>
      </c>
    </row>
    <row r="848" spans="1:22" ht="23.25" customHeight="1" x14ac:dyDescent="0.25">
      <c r="A848" s="1313">
        <v>843</v>
      </c>
      <c r="B848" s="1313">
        <v>26309</v>
      </c>
      <c r="C848" s="1313">
        <v>26309</v>
      </c>
      <c r="D848" s="1313" t="s">
        <v>1016</v>
      </c>
      <c r="E848" s="1313" t="s">
        <v>73</v>
      </c>
      <c r="F848" s="1313" t="s">
        <v>23</v>
      </c>
      <c r="G848" s="1313" t="s">
        <v>0</v>
      </c>
      <c r="H848" s="1313" t="s">
        <v>58</v>
      </c>
      <c r="I848" s="1313" t="s">
        <v>21</v>
      </c>
      <c r="J848" s="1314" t="s">
        <v>1379</v>
      </c>
      <c r="K848" s="1313"/>
      <c r="L848" s="1327">
        <v>0.34996527777777775</v>
      </c>
      <c r="M848" s="1327">
        <v>0</v>
      </c>
      <c r="N848" s="1313" t="s">
        <v>21</v>
      </c>
      <c r="O848" s="1313">
        <v>0</v>
      </c>
      <c r="P848" s="1314">
        <v>0</v>
      </c>
      <c r="Q848" s="1313"/>
      <c r="R848" s="685"/>
      <c r="S848" s="12">
        <f t="shared" si="52"/>
        <v>1</v>
      </c>
      <c r="T848" s="12" t="str">
        <f t="shared" si="53"/>
        <v/>
      </c>
      <c r="U848" s="12" t="str">
        <f t="shared" si="54"/>
        <v/>
      </c>
      <c r="V848" s="12">
        <f t="shared" si="55"/>
        <v>1</v>
      </c>
    </row>
    <row r="849" spans="1:22" ht="23.25" customHeight="1" x14ac:dyDescent="0.25">
      <c r="A849" s="1315">
        <v>844</v>
      </c>
      <c r="B849" s="1315">
        <v>26366</v>
      </c>
      <c r="C849" s="1315">
        <v>26366</v>
      </c>
      <c r="D849" s="1315" t="s">
        <v>357</v>
      </c>
      <c r="E849" s="1315" t="s">
        <v>160</v>
      </c>
      <c r="F849" s="1315" t="s">
        <v>130</v>
      </c>
      <c r="G849" s="1315" t="s">
        <v>0</v>
      </c>
      <c r="H849" s="1315" t="s">
        <v>131</v>
      </c>
      <c r="I849" s="1315"/>
      <c r="J849" s="1316" t="s">
        <v>1379</v>
      </c>
      <c r="K849" s="1315"/>
      <c r="L849" s="1328">
        <v>0.35060185185185189</v>
      </c>
      <c r="M849" s="1328">
        <v>0</v>
      </c>
      <c r="N849" s="1315" t="s">
        <v>21</v>
      </c>
      <c r="O849" s="1315">
        <v>0</v>
      </c>
      <c r="P849" s="1316">
        <v>0</v>
      </c>
      <c r="Q849" s="1315"/>
      <c r="R849" s="686"/>
      <c r="S849" s="12">
        <f t="shared" si="52"/>
        <v>1</v>
      </c>
      <c r="T849" s="12" t="str">
        <f t="shared" si="53"/>
        <v/>
      </c>
      <c r="U849" s="12" t="str">
        <f t="shared" si="54"/>
        <v/>
      </c>
      <c r="V849" s="12">
        <f t="shared" si="55"/>
        <v>1</v>
      </c>
    </row>
    <row r="850" spans="1:22" ht="23.25" customHeight="1" x14ac:dyDescent="0.25">
      <c r="A850" s="1313">
        <v>845</v>
      </c>
      <c r="B850" s="1313">
        <v>26369</v>
      </c>
      <c r="C850" s="1313">
        <v>26369</v>
      </c>
      <c r="D850" s="1313" t="s">
        <v>620</v>
      </c>
      <c r="E850" s="1313" t="s">
        <v>93</v>
      </c>
      <c r="F850" s="1313" t="s">
        <v>50</v>
      </c>
      <c r="G850" s="1313" t="s">
        <v>0</v>
      </c>
      <c r="H850" s="1313" t="s">
        <v>131</v>
      </c>
      <c r="I850" s="1313"/>
      <c r="J850" s="1314" t="s">
        <v>1379</v>
      </c>
      <c r="K850" s="1313"/>
      <c r="L850" s="1327">
        <v>0.35561342592592587</v>
      </c>
      <c r="M850" s="1327">
        <v>0</v>
      </c>
      <c r="N850" s="1313" t="s">
        <v>21</v>
      </c>
      <c r="O850" s="1313">
        <v>0</v>
      </c>
      <c r="P850" s="1314">
        <v>0</v>
      </c>
      <c r="Q850" s="1313"/>
      <c r="R850" s="685"/>
      <c r="S850" s="12">
        <f t="shared" si="52"/>
        <v>1</v>
      </c>
      <c r="T850" s="12" t="str">
        <f t="shared" si="53"/>
        <v/>
      </c>
      <c r="U850" s="12" t="str">
        <f t="shared" si="54"/>
        <v/>
      </c>
      <c r="V850" s="12">
        <f t="shared" si="55"/>
        <v>1</v>
      </c>
    </row>
    <row r="851" spans="1:22" ht="23.25" customHeight="1" x14ac:dyDescent="0.25">
      <c r="A851" s="1315">
        <v>846</v>
      </c>
      <c r="B851" s="1315">
        <v>26372</v>
      </c>
      <c r="C851" s="1315">
        <v>26372</v>
      </c>
      <c r="D851" s="1315" t="s">
        <v>621</v>
      </c>
      <c r="E851" s="1315" t="s">
        <v>250</v>
      </c>
      <c r="F851" s="1315" t="s">
        <v>23</v>
      </c>
      <c r="G851" s="1315" t="s">
        <v>0</v>
      </c>
      <c r="H851" s="1315" t="s">
        <v>24</v>
      </c>
      <c r="I851" s="1315">
        <v>308</v>
      </c>
      <c r="J851" s="1316" t="s">
        <v>1379</v>
      </c>
      <c r="K851" s="1315"/>
      <c r="L851" s="1328">
        <v>0.35594907407407406</v>
      </c>
      <c r="M851" s="1328">
        <v>0</v>
      </c>
      <c r="N851" s="1315" t="s">
        <v>21</v>
      </c>
      <c r="O851" s="1315">
        <v>0</v>
      </c>
      <c r="P851" s="1316">
        <v>0</v>
      </c>
      <c r="Q851" s="1315"/>
      <c r="R851" s="686"/>
      <c r="S851" s="12">
        <f t="shared" si="52"/>
        <v>1</v>
      </c>
      <c r="T851" s="12" t="str">
        <f t="shared" si="53"/>
        <v/>
      </c>
      <c r="U851" s="12" t="str">
        <f t="shared" si="54"/>
        <v/>
      </c>
      <c r="V851" s="12">
        <f t="shared" si="55"/>
        <v>1</v>
      </c>
    </row>
    <row r="852" spans="1:22" ht="23.25" customHeight="1" x14ac:dyDescent="0.25">
      <c r="A852" s="1313">
        <v>847</v>
      </c>
      <c r="B852" s="1313">
        <v>26374</v>
      </c>
      <c r="C852" s="1313">
        <v>26374</v>
      </c>
      <c r="D852" s="1313" t="s">
        <v>1017</v>
      </c>
      <c r="E852" s="1313" t="s">
        <v>73</v>
      </c>
      <c r="F852" s="1313" t="s">
        <v>23</v>
      </c>
      <c r="G852" s="1313" t="s">
        <v>0</v>
      </c>
      <c r="H852" s="1313" t="s">
        <v>24</v>
      </c>
      <c r="I852" s="1313">
        <v>314</v>
      </c>
      <c r="J852" s="1314" t="s">
        <v>1379</v>
      </c>
      <c r="K852" s="1313"/>
      <c r="L852" s="1327">
        <v>0.3477662037037037</v>
      </c>
      <c r="M852" s="1327">
        <v>0</v>
      </c>
      <c r="N852" s="1313" t="s">
        <v>21</v>
      </c>
      <c r="O852" s="1313">
        <v>0</v>
      </c>
      <c r="P852" s="1314">
        <v>0</v>
      </c>
      <c r="Q852" s="1313"/>
      <c r="R852" s="685"/>
      <c r="S852" s="12">
        <f t="shared" si="52"/>
        <v>1</v>
      </c>
      <c r="T852" s="12" t="str">
        <f t="shared" si="53"/>
        <v/>
      </c>
      <c r="U852" s="12" t="str">
        <f t="shared" si="54"/>
        <v/>
      </c>
      <c r="V852" s="12">
        <f t="shared" si="55"/>
        <v>1</v>
      </c>
    </row>
    <row r="853" spans="1:22" ht="23.25" customHeight="1" x14ac:dyDescent="0.25">
      <c r="A853" s="1315">
        <v>848</v>
      </c>
      <c r="B853" s="1315">
        <v>26377</v>
      </c>
      <c r="C853" s="1315">
        <v>26377</v>
      </c>
      <c r="D853" s="1315" t="s">
        <v>1018</v>
      </c>
      <c r="E853" s="1315" t="s">
        <v>72</v>
      </c>
      <c r="F853" s="1315" t="s">
        <v>23</v>
      </c>
      <c r="G853" s="1315" t="s">
        <v>0</v>
      </c>
      <c r="H853" s="1315" t="s">
        <v>24</v>
      </c>
      <c r="I853" s="1315">
        <v>315</v>
      </c>
      <c r="J853" s="1316" t="s">
        <v>1379</v>
      </c>
      <c r="K853" s="1315"/>
      <c r="L853" s="1328">
        <v>0.35653935185185182</v>
      </c>
      <c r="M853" s="1328">
        <v>0</v>
      </c>
      <c r="N853" s="1315" t="s">
        <v>21</v>
      </c>
      <c r="O853" s="1315">
        <v>0</v>
      </c>
      <c r="P853" s="1316">
        <v>0</v>
      </c>
      <c r="Q853" s="1315"/>
      <c r="R853" s="686"/>
      <c r="S853" s="12">
        <f t="shared" si="52"/>
        <v>1</v>
      </c>
      <c r="T853" s="12" t="str">
        <f t="shared" si="53"/>
        <v/>
      </c>
      <c r="U853" s="12" t="str">
        <f t="shared" si="54"/>
        <v/>
      </c>
      <c r="V853" s="12">
        <f t="shared" si="55"/>
        <v>1</v>
      </c>
    </row>
    <row r="854" spans="1:22" ht="23.25" customHeight="1" x14ac:dyDescent="0.25">
      <c r="A854" s="1313">
        <v>849</v>
      </c>
      <c r="B854" s="1313">
        <v>26379</v>
      </c>
      <c r="C854" s="1313">
        <v>26379</v>
      </c>
      <c r="D854" s="1313" t="s">
        <v>622</v>
      </c>
      <c r="E854" s="1313" t="s">
        <v>65</v>
      </c>
      <c r="F854" s="1313" t="s">
        <v>23</v>
      </c>
      <c r="G854" s="1313" t="s">
        <v>0</v>
      </c>
      <c r="H854" s="1313" t="s">
        <v>58</v>
      </c>
      <c r="I854" s="1313" t="s">
        <v>21</v>
      </c>
      <c r="J854" s="1314" t="s">
        <v>1379</v>
      </c>
      <c r="K854" s="1313"/>
      <c r="L854" s="1327">
        <v>0.35069444444444442</v>
      </c>
      <c r="M854" s="1327">
        <v>0</v>
      </c>
      <c r="N854" s="1313" t="s">
        <v>21</v>
      </c>
      <c r="O854" s="1313">
        <v>0</v>
      </c>
      <c r="P854" s="1314">
        <v>0</v>
      </c>
      <c r="Q854" s="1313"/>
      <c r="R854" s="685"/>
      <c r="S854" s="12">
        <f t="shared" si="52"/>
        <v>1</v>
      </c>
      <c r="T854" s="12" t="str">
        <f t="shared" si="53"/>
        <v/>
      </c>
      <c r="U854" s="12" t="str">
        <f t="shared" si="54"/>
        <v/>
      </c>
      <c r="V854" s="12">
        <f t="shared" si="55"/>
        <v>1</v>
      </c>
    </row>
    <row r="855" spans="1:22" ht="23.25" customHeight="1" x14ac:dyDescent="0.25">
      <c r="A855" s="1315">
        <v>850</v>
      </c>
      <c r="B855" s="1315">
        <v>26382</v>
      </c>
      <c r="C855" s="1315">
        <v>26382</v>
      </c>
      <c r="D855" s="1315" t="s">
        <v>623</v>
      </c>
      <c r="E855" s="1315" t="s">
        <v>22</v>
      </c>
      <c r="F855" s="1315" t="s">
        <v>23</v>
      </c>
      <c r="G855" s="1315" t="s">
        <v>0</v>
      </c>
      <c r="H855" s="1315" t="s">
        <v>24</v>
      </c>
      <c r="I855" s="1315">
        <v>311</v>
      </c>
      <c r="J855" s="1316" t="s">
        <v>1379</v>
      </c>
      <c r="K855" s="1315"/>
      <c r="L855" s="1328">
        <v>0.34828703703703701</v>
      </c>
      <c r="M855" s="1328">
        <v>0</v>
      </c>
      <c r="N855" s="1315" t="s">
        <v>21</v>
      </c>
      <c r="O855" s="1315">
        <v>0</v>
      </c>
      <c r="P855" s="1316">
        <v>0</v>
      </c>
      <c r="Q855" s="1315"/>
      <c r="R855" s="686"/>
      <c r="S855" s="12">
        <f t="shared" si="52"/>
        <v>1</v>
      </c>
      <c r="T855" s="12" t="str">
        <f t="shared" si="53"/>
        <v/>
      </c>
      <c r="U855" s="12" t="str">
        <f t="shared" si="54"/>
        <v/>
      </c>
      <c r="V855" s="12">
        <f t="shared" si="55"/>
        <v>1</v>
      </c>
    </row>
    <row r="856" spans="1:22" ht="23.25" customHeight="1" x14ac:dyDescent="0.25">
      <c r="A856" s="1313">
        <v>851</v>
      </c>
      <c r="B856" s="1313">
        <v>26405</v>
      </c>
      <c r="C856" s="1313">
        <v>26405</v>
      </c>
      <c r="D856" s="1313" t="s">
        <v>624</v>
      </c>
      <c r="E856" s="1313" t="s">
        <v>73</v>
      </c>
      <c r="F856" s="1313" t="s">
        <v>23</v>
      </c>
      <c r="G856" s="1313" t="s">
        <v>0</v>
      </c>
      <c r="H856" s="1313" t="s">
        <v>24</v>
      </c>
      <c r="I856" s="1313">
        <v>315</v>
      </c>
      <c r="J856" s="1314" t="s">
        <v>1379</v>
      </c>
      <c r="K856" s="1313"/>
      <c r="L856" s="1327">
        <v>0.34815972222222219</v>
      </c>
      <c r="M856" s="1327">
        <v>0</v>
      </c>
      <c r="N856" s="1313" t="s">
        <v>21</v>
      </c>
      <c r="O856" s="1313">
        <v>0</v>
      </c>
      <c r="P856" s="1314">
        <v>0</v>
      </c>
      <c r="Q856" s="1313"/>
      <c r="R856" s="685"/>
      <c r="S856" s="12">
        <f t="shared" si="52"/>
        <v>1</v>
      </c>
      <c r="T856" s="12" t="str">
        <f t="shared" si="53"/>
        <v/>
      </c>
      <c r="U856" s="12" t="str">
        <f t="shared" si="54"/>
        <v/>
      </c>
      <c r="V856" s="12">
        <f t="shared" si="55"/>
        <v>1</v>
      </c>
    </row>
    <row r="857" spans="1:22" ht="23.25" customHeight="1" x14ac:dyDescent="0.25">
      <c r="A857" s="1315">
        <v>852</v>
      </c>
      <c r="B857" s="1315">
        <v>26439</v>
      </c>
      <c r="C857" s="1315">
        <v>26439</v>
      </c>
      <c r="D857" s="1315" t="s">
        <v>625</v>
      </c>
      <c r="E857" s="1315" t="s">
        <v>73</v>
      </c>
      <c r="F857" s="1315" t="s">
        <v>23</v>
      </c>
      <c r="G857" s="1315" t="s">
        <v>0</v>
      </c>
      <c r="H857" s="1315" t="s">
        <v>24</v>
      </c>
      <c r="I857" s="1315">
        <v>306</v>
      </c>
      <c r="J857" s="1316" t="s">
        <v>1379</v>
      </c>
      <c r="K857" s="1315"/>
      <c r="L857" s="1328">
        <v>0.35590277777777773</v>
      </c>
      <c r="M857" s="1328">
        <v>0</v>
      </c>
      <c r="N857" s="1315" t="s">
        <v>21</v>
      </c>
      <c r="O857" s="1315">
        <v>0</v>
      </c>
      <c r="P857" s="1316">
        <v>0</v>
      </c>
      <c r="Q857" s="1315"/>
      <c r="R857" s="686"/>
      <c r="S857" s="12">
        <f t="shared" si="52"/>
        <v>1</v>
      </c>
      <c r="T857" s="12" t="str">
        <f t="shared" si="53"/>
        <v/>
      </c>
      <c r="U857" s="12" t="str">
        <f t="shared" si="54"/>
        <v/>
      </c>
      <c r="V857" s="12">
        <f t="shared" si="55"/>
        <v>1</v>
      </c>
    </row>
    <row r="858" spans="1:22" ht="23.25" customHeight="1" x14ac:dyDescent="0.25">
      <c r="A858" s="1313">
        <v>853</v>
      </c>
      <c r="B858" s="1313">
        <v>26443</v>
      </c>
      <c r="C858" s="1313">
        <v>26443</v>
      </c>
      <c r="D858" s="1313" t="s">
        <v>279</v>
      </c>
      <c r="E858" s="1313" t="s">
        <v>552</v>
      </c>
      <c r="F858" s="1313" t="s">
        <v>23</v>
      </c>
      <c r="G858" s="1313" t="s">
        <v>0</v>
      </c>
      <c r="H858" s="1313" t="s">
        <v>58</v>
      </c>
      <c r="I858" s="1313" t="s">
        <v>21</v>
      </c>
      <c r="J858" s="1314" t="s">
        <v>1379</v>
      </c>
      <c r="K858" s="1313"/>
      <c r="L858" s="1327">
        <v>0.34650462962962963</v>
      </c>
      <c r="M858" s="1327">
        <v>0</v>
      </c>
      <c r="N858" s="1313" t="s">
        <v>21</v>
      </c>
      <c r="O858" s="1313">
        <v>0</v>
      </c>
      <c r="P858" s="1314">
        <v>0</v>
      </c>
      <c r="Q858" s="1313"/>
      <c r="R858" s="685"/>
      <c r="S858" s="12">
        <f t="shared" si="52"/>
        <v>1</v>
      </c>
      <c r="T858" s="12" t="str">
        <f t="shared" si="53"/>
        <v/>
      </c>
      <c r="U858" s="12" t="str">
        <f t="shared" si="54"/>
        <v/>
      </c>
      <c r="V858" s="12">
        <f t="shared" si="55"/>
        <v>1</v>
      </c>
    </row>
    <row r="859" spans="1:22" ht="23.25" customHeight="1" x14ac:dyDescent="0.25">
      <c r="A859" s="1315">
        <v>854</v>
      </c>
      <c r="B859" s="1315">
        <v>26452</v>
      </c>
      <c r="C859" s="1315">
        <v>26452</v>
      </c>
      <c r="D859" s="1315" t="s">
        <v>626</v>
      </c>
      <c r="E859" s="1315" t="s">
        <v>72</v>
      </c>
      <c r="F859" s="1315" t="s">
        <v>23</v>
      </c>
      <c r="G859" s="1315" t="s">
        <v>0</v>
      </c>
      <c r="H859" s="1315" t="s">
        <v>24</v>
      </c>
      <c r="I859" s="1315">
        <v>308</v>
      </c>
      <c r="J859" s="1316" t="s">
        <v>1379</v>
      </c>
      <c r="K859" s="1315"/>
      <c r="L859" s="1328">
        <v>0.35729166666666662</v>
      </c>
      <c r="M859" s="1328">
        <v>0</v>
      </c>
      <c r="N859" s="1315" t="s">
        <v>21</v>
      </c>
      <c r="O859" s="1315">
        <v>0</v>
      </c>
      <c r="P859" s="1316">
        <v>0</v>
      </c>
      <c r="Q859" s="1315"/>
      <c r="R859" s="686"/>
      <c r="S859" s="12">
        <f t="shared" si="52"/>
        <v>1</v>
      </c>
      <c r="T859" s="12" t="str">
        <f t="shared" si="53"/>
        <v/>
      </c>
      <c r="U859" s="12" t="str">
        <f t="shared" si="54"/>
        <v/>
      </c>
      <c r="V859" s="12">
        <f t="shared" si="55"/>
        <v>1</v>
      </c>
    </row>
    <row r="860" spans="1:22" ht="23.25" customHeight="1" x14ac:dyDescent="0.25">
      <c r="A860" s="1313">
        <v>855</v>
      </c>
      <c r="B860" s="1313">
        <v>26471</v>
      </c>
      <c r="C860" s="1313">
        <v>26471</v>
      </c>
      <c r="D860" s="1313" t="s">
        <v>1019</v>
      </c>
      <c r="E860" s="1313" t="s">
        <v>73</v>
      </c>
      <c r="F860" s="1313" t="s">
        <v>23</v>
      </c>
      <c r="G860" s="1313" t="s">
        <v>0</v>
      </c>
      <c r="H860" s="1313" t="s">
        <v>24</v>
      </c>
      <c r="I860" s="1313">
        <v>306</v>
      </c>
      <c r="J860" s="1314" t="s">
        <v>1379</v>
      </c>
      <c r="K860" s="1313"/>
      <c r="L860" s="1327">
        <v>0.35377314814814814</v>
      </c>
      <c r="M860" s="1327">
        <v>0</v>
      </c>
      <c r="N860" s="1313" t="s">
        <v>21</v>
      </c>
      <c r="O860" s="1313">
        <v>0</v>
      </c>
      <c r="P860" s="1314">
        <v>0</v>
      </c>
      <c r="Q860" s="1313"/>
      <c r="R860" s="685"/>
      <c r="S860" s="12">
        <f t="shared" si="52"/>
        <v>1</v>
      </c>
      <c r="T860" s="12" t="str">
        <f t="shared" si="53"/>
        <v/>
      </c>
      <c r="U860" s="12" t="str">
        <f t="shared" si="54"/>
        <v/>
      </c>
      <c r="V860" s="12">
        <f t="shared" si="55"/>
        <v>1</v>
      </c>
    </row>
    <row r="861" spans="1:22" ht="23.25" customHeight="1" x14ac:dyDescent="0.25">
      <c r="A861" s="1315">
        <v>856</v>
      </c>
      <c r="B861" s="1315">
        <v>26476</v>
      </c>
      <c r="C861" s="1315">
        <v>26476</v>
      </c>
      <c r="D861" s="1315" t="s">
        <v>1020</v>
      </c>
      <c r="E861" s="1315" t="s">
        <v>73</v>
      </c>
      <c r="F861" s="1315" t="s">
        <v>23</v>
      </c>
      <c r="G861" s="1315" t="s">
        <v>0</v>
      </c>
      <c r="H861" s="1315" t="s">
        <v>24</v>
      </c>
      <c r="I861" s="1315">
        <v>311</v>
      </c>
      <c r="J861" s="1316" t="s">
        <v>1379</v>
      </c>
      <c r="K861" s="1315"/>
      <c r="L861" s="1328">
        <v>0.3532986111111111</v>
      </c>
      <c r="M861" s="1328">
        <v>0</v>
      </c>
      <c r="N861" s="1315" t="s">
        <v>21</v>
      </c>
      <c r="O861" s="1315">
        <v>0</v>
      </c>
      <c r="P861" s="1316">
        <v>0</v>
      </c>
      <c r="Q861" s="1315"/>
      <c r="R861" s="686"/>
      <c r="S861" s="12">
        <f t="shared" si="52"/>
        <v>1</v>
      </c>
      <c r="T861" s="12" t="str">
        <f t="shared" si="53"/>
        <v/>
      </c>
      <c r="U861" s="12" t="str">
        <f t="shared" si="54"/>
        <v/>
      </c>
      <c r="V861" s="12">
        <f t="shared" si="55"/>
        <v>1</v>
      </c>
    </row>
    <row r="862" spans="1:22" ht="23.25" customHeight="1" x14ac:dyDescent="0.25">
      <c r="A862" s="1313">
        <v>857</v>
      </c>
      <c r="B862" s="1313">
        <v>26482</v>
      </c>
      <c r="C862" s="1313">
        <v>26482</v>
      </c>
      <c r="D862" s="1313" t="s">
        <v>1021</v>
      </c>
      <c r="E862" s="1313" t="s">
        <v>22</v>
      </c>
      <c r="F862" s="1313" t="s">
        <v>23</v>
      </c>
      <c r="G862" s="1313" t="s">
        <v>0</v>
      </c>
      <c r="H862" s="1313" t="s">
        <v>24</v>
      </c>
      <c r="I862" s="1313">
        <v>308</v>
      </c>
      <c r="J862" s="1314" t="s">
        <v>1379</v>
      </c>
      <c r="K862" s="1313"/>
      <c r="L862" s="1327">
        <v>0.34854166666666669</v>
      </c>
      <c r="M862" s="1327">
        <v>0</v>
      </c>
      <c r="N862" s="1313" t="s">
        <v>21</v>
      </c>
      <c r="O862" s="1313">
        <v>0</v>
      </c>
      <c r="P862" s="1314">
        <v>0</v>
      </c>
      <c r="Q862" s="1313"/>
      <c r="R862" s="685"/>
      <c r="S862" s="12">
        <f t="shared" si="52"/>
        <v>1</v>
      </c>
      <c r="T862" s="12" t="str">
        <f t="shared" si="53"/>
        <v/>
      </c>
      <c r="U862" s="12" t="str">
        <f t="shared" si="54"/>
        <v/>
      </c>
      <c r="V862" s="12">
        <f t="shared" si="55"/>
        <v>1</v>
      </c>
    </row>
    <row r="863" spans="1:22" ht="23.25" customHeight="1" x14ac:dyDescent="0.25">
      <c r="A863" s="1315">
        <v>858</v>
      </c>
      <c r="B863" s="1315">
        <v>26484</v>
      </c>
      <c r="C863" s="1315">
        <v>26484</v>
      </c>
      <c r="D863" s="1315" t="s">
        <v>618</v>
      </c>
      <c r="E863" s="1315" t="s">
        <v>627</v>
      </c>
      <c r="F863" s="1315" t="s">
        <v>23</v>
      </c>
      <c r="G863" s="1315" t="s">
        <v>0</v>
      </c>
      <c r="H863" s="1315" t="s">
        <v>58</v>
      </c>
      <c r="I863" s="1315" t="s">
        <v>21</v>
      </c>
      <c r="J863" s="1316" t="s">
        <v>1379</v>
      </c>
      <c r="K863" s="1315"/>
      <c r="L863" s="1328">
        <v>0.36075231481481485</v>
      </c>
      <c r="M863" s="1328">
        <v>0</v>
      </c>
      <c r="N863" s="1315" t="s">
        <v>260</v>
      </c>
      <c r="O863" s="1315">
        <v>9</v>
      </c>
      <c r="P863" s="1316">
        <v>0</v>
      </c>
      <c r="Q863" s="1315"/>
      <c r="R863" s="686"/>
      <c r="S863" s="12">
        <f t="shared" si="52"/>
        <v>1</v>
      </c>
      <c r="T863" s="12" t="str">
        <f t="shared" si="53"/>
        <v/>
      </c>
      <c r="U863" s="12" t="str">
        <f t="shared" si="54"/>
        <v/>
      </c>
      <c r="V863" s="12">
        <f t="shared" si="55"/>
        <v>1</v>
      </c>
    </row>
    <row r="864" spans="1:22" ht="23.25" customHeight="1" x14ac:dyDescent="0.25">
      <c r="A864" s="1313">
        <v>859</v>
      </c>
      <c r="B864" s="1313">
        <v>26487</v>
      </c>
      <c r="C864" s="1313">
        <v>26487</v>
      </c>
      <c r="D864" s="1313" t="s">
        <v>1022</v>
      </c>
      <c r="E864" s="1313" t="s">
        <v>93</v>
      </c>
      <c r="F864" s="1313" t="s">
        <v>50</v>
      </c>
      <c r="G864" s="1313" t="s">
        <v>0</v>
      </c>
      <c r="H864" s="1313" t="s">
        <v>131</v>
      </c>
      <c r="I864" s="1313"/>
      <c r="J864" s="1314" t="s">
        <v>1379</v>
      </c>
      <c r="K864" s="1313"/>
      <c r="L864" s="1327">
        <v>0.35001157407407407</v>
      </c>
      <c r="M864" s="1327">
        <v>0</v>
      </c>
      <c r="N864" s="1313" t="s">
        <v>21</v>
      </c>
      <c r="O864" s="1313">
        <v>0</v>
      </c>
      <c r="P864" s="1314">
        <v>0</v>
      </c>
      <c r="Q864" s="1313"/>
      <c r="R864" s="685"/>
      <c r="S864" s="12">
        <f t="shared" si="52"/>
        <v>1</v>
      </c>
      <c r="T864" s="12" t="str">
        <f t="shared" si="53"/>
        <v/>
      </c>
      <c r="U864" s="12" t="str">
        <f t="shared" si="54"/>
        <v/>
      </c>
      <c r="V864" s="12">
        <f t="shared" si="55"/>
        <v>1</v>
      </c>
    </row>
    <row r="865" spans="1:22" ht="23.25" customHeight="1" x14ac:dyDescent="0.25">
      <c r="A865" s="1315">
        <v>860</v>
      </c>
      <c r="B865" s="1315">
        <v>26488</v>
      </c>
      <c r="C865" s="1315">
        <v>26488</v>
      </c>
      <c r="D865" s="1315" t="s">
        <v>1023</v>
      </c>
      <c r="E865" s="1315" t="s">
        <v>93</v>
      </c>
      <c r="F865" s="1315" t="s">
        <v>50</v>
      </c>
      <c r="G865" s="1315" t="s">
        <v>0</v>
      </c>
      <c r="H865" s="1315" t="s">
        <v>131</v>
      </c>
      <c r="I865" s="1315"/>
      <c r="J865" s="1316" t="s">
        <v>1379</v>
      </c>
      <c r="K865" s="1315"/>
      <c r="L865" s="1328">
        <v>0.35138888888888892</v>
      </c>
      <c r="M865" s="1328">
        <v>0</v>
      </c>
      <c r="N865" s="1315" t="s">
        <v>21</v>
      </c>
      <c r="O865" s="1315">
        <v>0</v>
      </c>
      <c r="P865" s="1316">
        <v>0</v>
      </c>
      <c r="Q865" s="1315"/>
      <c r="R865" s="686"/>
      <c r="S865" s="12">
        <f t="shared" si="52"/>
        <v>1</v>
      </c>
      <c r="T865" s="12" t="str">
        <f t="shared" si="53"/>
        <v/>
      </c>
      <c r="U865" s="12" t="str">
        <f t="shared" si="54"/>
        <v/>
      </c>
      <c r="V865" s="12">
        <f t="shared" si="55"/>
        <v>1</v>
      </c>
    </row>
    <row r="866" spans="1:22" ht="23.25" customHeight="1" x14ac:dyDescent="0.25">
      <c r="A866" s="1313">
        <v>861</v>
      </c>
      <c r="B866" s="1313">
        <v>26491</v>
      </c>
      <c r="C866" s="1313">
        <v>26491</v>
      </c>
      <c r="D866" s="1313" t="s">
        <v>1024</v>
      </c>
      <c r="E866" s="1313" t="s">
        <v>73</v>
      </c>
      <c r="F866" s="1313" t="s">
        <v>23</v>
      </c>
      <c r="G866" s="1313" t="s">
        <v>0</v>
      </c>
      <c r="H866" s="1313" t="s">
        <v>24</v>
      </c>
      <c r="I866" s="1313">
        <v>301</v>
      </c>
      <c r="J866" s="1314" t="s">
        <v>1379</v>
      </c>
      <c r="K866" s="1313"/>
      <c r="L866" s="1327">
        <v>0.35443287037037036</v>
      </c>
      <c r="M866" s="1327">
        <v>0</v>
      </c>
      <c r="N866" s="1313" t="s">
        <v>21</v>
      </c>
      <c r="O866" s="1313">
        <v>0</v>
      </c>
      <c r="P866" s="1314">
        <v>0</v>
      </c>
      <c r="Q866" s="1313"/>
      <c r="R866" s="685"/>
      <c r="S866" s="12">
        <f t="shared" si="52"/>
        <v>1</v>
      </c>
      <c r="T866" s="12" t="str">
        <f t="shared" si="53"/>
        <v/>
      </c>
      <c r="U866" s="12" t="str">
        <f t="shared" si="54"/>
        <v/>
      </c>
      <c r="V866" s="12">
        <f t="shared" si="55"/>
        <v>1</v>
      </c>
    </row>
    <row r="867" spans="1:22" ht="23.25" customHeight="1" x14ac:dyDescent="0.25">
      <c r="A867" s="1315">
        <v>862</v>
      </c>
      <c r="B867" s="1315">
        <v>26505</v>
      </c>
      <c r="C867" s="1315">
        <v>26505</v>
      </c>
      <c r="D867" s="1315" t="s">
        <v>629</v>
      </c>
      <c r="E867" s="1315" t="s">
        <v>73</v>
      </c>
      <c r="F867" s="1315" t="s">
        <v>23</v>
      </c>
      <c r="G867" s="1315" t="s">
        <v>0</v>
      </c>
      <c r="H867" s="1315" t="s">
        <v>24</v>
      </c>
      <c r="I867" s="1315">
        <v>304</v>
      </c>
      <c r="J867" s="1316" t="s">
        <v>1379</v>
      </c>
      <c r="K867" s="1315"/>
      <c r="L867" s="1328">
        <v>0.35108796296296302</v>
      </c>
      <c r="M867" s="1328">
        <v>0</v>
      </c>
      <c r="N867" s="1315" t="s">
        <v>21</v>
      </c>
      <c r="O867" s="1315">
        <v>0</v>
      </c>
      <c r="P867" s="1316">
        <v>0</v>
      </c>
      <c r="Q867" s="1315"/>
      <c r="R867" s="686"/>
      <c r="S867" s="12">
        <f t="shared" si="52"/>
        <v>1</v>
      </c>
      <c r="T867" s="12" t="str">
        <f t="shared" si="53"/>
        <v/>
      </c>
      <c r="U867" s="12" t="str">
        <f t="shared" si="54"/>
        <v/>
      </c>
      <c r="V867" s="12">
        <f t="shared" si="55"/>
        <v>1</v>
      </c>
    </row>
    <row r="868" spans="1:22" ht="23.25" customHeight="1" x14ac:dyDescent="0.25">
      <c r="A868" s="1313">
        <v>863</v>
      </c>
      <c r="B868" s="1313">
        <v>26507</v>
      </c>
      <c r="C868" s="1313">
        <v>26507</v>
      </c>
      <c r="D868" s="1313" t="s">
        <v>630</v>
      </c>
      <c r="E868" s="1313" t="s">
        <v>73</v>
      </c>
      <c r="F868" s="1313" t="s">
        <v>23</v>
      </c>
      <c r="G868" s="1313" t="s">
        <v>0</v>
      </c>
      <c r="H868" s="1313" t="s">
        <v>24</v>
      </c>
      <c r="I868" s="1313">
        <v>314</v>
      </c>
      <c r="J868" s="1314" t="s">
        <v>1379</v>
      </c>
      <c r="K868" s="1313"/>
      <c r="L868" s="1327">
        <v>0.35141203703703705</v>
      </c>
      <c r="M868" s="1327">
        <v>0</v>
      </c>
      <c r="N868" s="1313" t="s">
        <v>21</v>
      </c>
      <c r="O868" s="1313">
        <v>0</v>
      </c>
      <c r="P868" s="1314">
        <v>0</v>
      </c>
      <c r="Q868" s="1313"/>
      <c r="R868" s="685"/>
      <c r="S868" s="12">
        <f t="shared" si="52"/>
        <v>1</v>
      </c>
      <c r="T868" s="12" t="str">
        <f t="shared" si="53"/>
        <v/>
      </c>
      <c r="U868" s="12" t="str">
        <f t="shared" si="54"/>
        <v/>
      </c>
      <c r="V868" s="12">
        <f t="shared" si="55"/>
        <v>1</v>
      </c>
    </row>
    <row r="869" spans="1:22" ht="23.25" customHeight="1" x14ac:dyDescent="0.25">
      <c r="A869" s="1315">
        <v>864</v>
      </c>
      <c r="B869" s="1315">
        <v>26508</v>
      </c>
      <c r="C869" s="1315">
        <v>26508</v>
      </c>
      <c r="D869" s="1315" t="s">
        <v>1025</v>
      </c>
      <c r="E869" s="1315" t="s">
        <v>73</v>
      </c>
      <c r="F869" s="1315" t="s">
        <v>23</v>
      </c>
      <c r="G869" s="1315" t="s">
        <v>0</v>
      </c>
      <c r="H869" s="1315" t="s">
        <v>24</v>
      </c>
      <c r="I869" s="1315">
        <v>314</v>
      </c>
      <c r="J869" s="1316" t="s">
        <v>1379</v>
      </c>
      <c r="K869" s="1315"/>
      <c r="L869" s="1328">
        <v>0.35078703703703701</v>
      </c>
      <c r="M869" s="1328">
        <v>0</v>
      </c>
      <c r="N869" s="1315" t="s">
        <v>21</v>
      </c>
      <c r="O869" s="1315">
        <v>0</v>
      </c>
      <c r="P869" s="1316">
        <v>0</v>
      </c>
      <c r="Q869" s="1315"/>
      <c r="R869" s="686"/>
      <c r="S869" s="12">
        <f t="shared" si="52"/>
        <v>1</v>
      </c>
      <c r="T869" s="12" t="str">
        <f t="shared" si="53"/>
        <v/>
      </c>
      <c r="U869" s="12" t="str">
        <f t="shared" si="54"/>
        <v/>
      </c>
      <c r="V869" s="12">
        <f t="shared" si="55"/>
        <v>1</v>
      </c>
    </row>
    <row r="870" spans="1:22" ht="23.25" customHeight="1" x14ac:dyDescent="0.25">
      <c r="A870" s="1313">
        <v>865</v>
      </c>
      <c r="B870" s="1313">
        <v>26510</v>
      </c>
      <c r="C870" s="1313">
        <v>26510</v>
      </c>
      <c r="D870" s="1313" t="s">
        <v>234</v>
      </c>
      <c r="E870" s="1313" t="s">
        <v>165</v>
      </c>
      <c r="F870" s="1313" t="s">
        <v>23</v>
      </c>
      <c r="G870" s="1313" t="s">
        <v>0</v>
      </c>
      <c r="H870" s="1313" t="s">
        <v>24</v>
      </c>
      <c r="I870" s="1313">
        <v>312</v>
      </c>
      <c r="J870" s="1314" t="s">
        <v>1379</v>
      </c>
      <c r="K870" s="1313"/>
      <c r="L870" s="1327">
        <v>0.33951388888888889</v>
      </c>
      <c r="M870" s="1327">
        <v>0</v>
      </c>
      <c r="N870" s="1313" t="s">
        <v>21</v>
      </c>
      <c r="O870" s="1313">
        <v>0</v>
      </c>
      <c r="P870" s="1314">
        <v>0</v>
      </c>
      <c r="Q870" s="1313"/>
      <c r="R870" s="685"/>
      <c r="S870" s="12">
        <f t="shared" si="52"/>
        <v>1</v>
      </c>
      <c r="T870" s="12" t="str">
        <f t="shared" si="53"/>
        <v/>
      </c>
      <c r="U870" s="12" t="str">
        <f t="shared" si="54"/>
        <v/>
      </c>
      <c r="V870" s="12">
        <f t="shared" si="55"/>
        <v>1</v>
      </c>
    </row>
    <row r="871" spans="1:22" ht="23.25" customHeight="1" x14ac:dyDescent="0.25">
      <c r="A871" s="1315">
        <v>866</v>
      </c>
      <c r="B871" s="1315">
        <v>26518</v>
      </c>
      <c r="C871" s="1315">
        <v>26518</v>
      </c>
      <c r="D871" s="1315" t="s">
        <v>631</v>
      </c>
      <c r="E871" s="1315" t="s">
        <v>73</v>
      </c>
      <c r="F871" s="1315" t="s">
        <v>23</v>
      </c>
      <c r="G871" s="1315" t="s">
        <v>0</v>
      </c>
      <c r="H871" s="1315" t="s">
        <v>24</v>
      </c>
      <c r="I871" s="1315">
        <v>302</v>
      </c>
      <c r="J871" s="1316" t="s">
        <v>1379</v>
      </c>
      <c r="K871" s="1315"/>
      <c r="L871" s="1328">
        <v>0.33827546296296296</v>
      </c>
      <c r="M871" s="1328">
        <v>0</v>
      </c>
      <c r="N871" s="1315" t="s">
        <v>21</v>
      </c>
      <c r="O871" s="1315">
        <v>0</v>
      </c>
      <c r="P871" s="1316">
        <v>0</v>
      </c>
      <c r="Q871" s="1315"/>
      <c r="R871" s="686"/>
      <c r="S871" s="12">
        <f t="shared" si="52"/>
        <v>1</v>
      </c>
      <c r="T871" s="12" t="str">
        <f t="shared" si="53"/>
        <v/>
      </c>
      <c r="U871" s="12" t="str">
        <f t="shared" si="54"/>
        <v/>
      </c>
      <c r="V871" s="12">
        <f t="shared" si="55"/>
        <v>1</v>
      </c>
    </row>
    <row r="872" spans="1:22" ht="23.25" customHeight="1" x14ac:dyDescent="0.25">
      <c r="A872" s="1313">
        <v>867</v>
      </c>
      <c r="B872" s="1313">
        <v>26522</v>
      </c>
      <c r="C872" s="1313">
        <v>26522</v>
      </c>
      <c r="D872" s="1313" t="s">
        <v>632</v>
      </c>
      <c r="E872" s="1313" t="s">
        <v>73</v>
      </c>
      <c r="F872" s="1313" t="s">
        <v>23</v>
      </c>
      <c r="G872" s="1313" t="s">
        <v>0</v>
      </c>
      <c r="H872" s="1313" t="s">
        <v>24</v>
      </c>
      <c r="I872" s="1313">
        <v>315</v>
      </c>
      <c r="J872" s="1314" t="s">
        <v>1379</v>
      </c>
      <c r="K872" s="1313"/>
      <c r="L872" s="1327">
        <v>0.35421296296296295</v>
      </c>
      <c r="M872" s="1327">
        <v>0</v>
      </c>
      <c r="N872" s="1313" t="s">
        <v>21</v>
      </c>
      <c r="O872" s="1313">
        <v>0</v>
      </c>
      <c r="P872" s="1314">
        <v>0</v>
      </c>
      <c r="Q872" s="1313"/>
      <c r="R872" s="685"/>
      <c r="S872" s="12">
        <f t="shared" si="52"/>
        <v>1</v>
      </c>
      <c r="T872" s="12" t="str">
        <f t="shared" si="53"/>
        <v/>
      </c>
      <c r="U872" s="12" t="str">
        <f t="shared" si="54"/>
        <v/>
      </c>
      <c r="V872" s="12">
        <f t="shared" si="55"/>
        <v>1</v>
      </c>
    </row>
    <row r="873" spans="1:22" ht="23.25" customHeight="1" x14ac:dyDescent="0.25">
      <c r="A873" s="1315">
        <v>868</v>
      </c>
      <c r="B873" s="1315">
        <v>26535</v>
      </c>
      <c r="C873" s="1315">
        <v>26535</v>
      </c>
      <c r="D873" s="1315" t="s">
        <v>544</v>
      </c>
      <c r="E873" s="1315" t="s">
        <v>73</v>
      </c>
      <c r="F873" s="1315" t="s">
        <v>23</v>
      </c>
      <c r="G873" s="1315" t="s">
        <v>0</v>
      </c>
      <c r="H873" s="1315" t="s">
        <v>24</v>
      </c>
      <c r="I873" s="1315">
        <v>307</v>
      </c>
      <c r="J873" s="1316" t="s">
        <v>1379</v>
      </c>
      <c r="K873" s="1315"/>
      <c r="L873" s="1328">
        <v>0.35827546296296298</v>
      </c>
      <c r="M873" s="1328">
        <v>0</v>
      </c>
      <c r="N873" s="1315" t="s">
        <v>21</v>
      </c>
      <c r="O873" s="1315">
        <v>0</v>
      </c>
      <c r="P873" s="1316">
        <v>0</v>
      </c>
      <c r="Q873" s="1315"/>
      <c r="R873" s="686"/>
      <c r="S873" s="12">
        <f t="shared" si="52"/>
        <v>1</v>
      </c>
      <c r="T873" s="12" t="str">
        <f t="shared" si="53"/>
        <v/>
      </c>
      <c r="U873" s="12" t="str">
        <f t="shared" si="54"/>
        <v/>
      </c>
      <c r="V873" s="12">
        <f t="shared" si="55"/>
        <v>1</v>
      </c>
    </row>
    <row r="874" spans="1:22" ht="23.25" customHeight="1" x14ac:dyDescent="0.25">
      <c r="A874" s="1313">
        <v>869</v>
      </c>
      <c r="B874" s="1313">
        <v>26527</v>
      </c>
      <c r="C874" s="1313">
        <v>26527</v>
      </c>
      <c r="D874" s="1313" t="s">
        <v>633</v>
      </c>
      <c r="E874" s="1313" t="s">
        <v>165</v>
      </c>
      <c r="F874" s="1313" t="s">
        <v>23</v>
      </c>
      <c r="G874" s="1313" t="s">
        <v>0</v>
      </c>
      <c r="H874" s="1313" t="s">
        <v>24</v>
      </c>
      <c r="I874" s="1313">
        <v>302</v>
      </c>
      <c r="J874" s="1314" t="s">
        <v>1379</v>
      </c>
      <c r="K874" s="1313"/>
      <c r="L874" s="1327">
        <v>0</v>
      </c>
      <c r="M874" s="1327">
        <v>0</v>
      </c>
      <c r="N874" s="1313" t="s">
        <v>25</v>
      </c>
      <c r="O874" s="1313">
        <v>0</v>
      </c>
      <c r="P874" s="1314">
        <v>0</v>
      </c>
      <c r="Q874" s="1313"/>
      <c r="R874" s="685"/>
      <c r="S874" s="12" t="str">
        <f t="shared" si="52"/>
        <v/>
      </c>
      <c r="T874" s="12">
        <f t="shared" si="53"/>
        <v>1</v>
      </c>
      <c r="U874" s="12" t="str">
        <f t="shared" si="54"/>
        <v/>
      </c>
      <c r="V874" s="12">
        <f t="shared" si="55"/>
        <v>1</v>
      </c>
    </row>
    <row r="875" spans="1:22" ht="23.25" customHeight="1" x14ac:dyDescent="0.25">
      <c r="A875" s="1315">
        <v>870</v>
      </c>
      <c r="B875" s="1315">
        <v>26533</v>
      </c>
      <c r="C875" s="1315">
        <v>26533</v>
      </c>
      <c r="D875" s="1315" t="s">
        <v>634</v>
      </c>
      <c r="E875" s="1315" t="s">
        <v>72</v>
      </c>
      <c r="F875" s="1315" t="s">
        <v>23</v>
      </c>
      <c r="G875" s="1315" t="s">
        <v>0</v>
      </c>
      <c r="H875" s="1315" t="s">
        <v>24</v>
      </c>
      <c r="I875" s="1315">
        <v>307</v>
      </c>
      <c r="J875" s="1316" t="s">
        <v>1379</v>
      </c>
      <c r="K875" s="1315"/>
      <c r="L875" s="1328">
        <v>0.34634259259259265</v>
      </c>
      <c r="M875" s="1328">
        <v>0</v>
      </c>
      <c r="N875" s="1315" t="s">
        <v>21</v>
      </c>
      <c r="O875" s="1315">
        <v>0</v>
      </c>
      <c r="P875" s="1316">
        <v>0</v>
      </c>
      <c r="Q875" s="1315"/>
      <c r="R875" s="686"/>
      <c r="S875" s="12">
        <f t="shared" si="52"/>
        <v>1</v>
      </c>
      <c r="T875" s="12" t="str">
        <f t="shared" si="53"/>
        <v/>
      </c>
      <c r="U875" s="12" t="str">
        <f t="shared" si="54"/>
        <v/>
      </c>
      <c r="V875" s="12">
        <f t="shared" si="55"/>
        <v>1</v>
      </c>
    </row>
    <row r="876" spans="1:22" ht="23.25" customHeight="1" x14ac:dyDescent="0.25">
      <c r="A876" s="1313">
        <v>871</v>
      </c>
      <c r="B876" s="1313">
        <v>26541</v>
      </c>
      <c r="C876" s="1313">
        <v>26541</v>
      </c>
      <c r="D876" s="1313" t="s">
        <v>1026</v>
      </c>
      <c r="E876" s="1313" t="s">
        <v>72</v>
      </c>
      <c r="F876" s="1313" t="s">
        <v>23</v>
      </c>
      <c r="G876" s="1313" t="s">
        <v>0</v>
      </c>
      <c r="H876" s="1313" t="s">
        <v>24</v>
      </c>
      <c r="I876" s="1313">
        <v>311</v>
      </c>
      <c r="J876" s="1314" t="s">
        <v>1379</v>
      </c>
      <c r="K876" s="1313"/>
      <c r="L876" s="1327">
        <v>0.3507291666666667</v>
      </c>
      <c r="M876" s="1327">
        <v>0</v>
      </c>
      <c r="N876" s="1313" t="s">
        <v>21</v>
      </c>
      <c r="O876" s="1313">
        <v>0</v>
      </c>
      <c r="P876" s="1314">
        <v>0</v>
      </c>
      <c r="Q876" s="1313"/>
      <c r="R876" s="685"/>
      <c r="S876" s="12">
        <f t="shared" si="52"/>
        <v>1</v>
      </c>
      <c r="T876" s="12" t="str">
        <f t="shared" si="53"/>
        <v/>
      </c>
      <c r="U876" s="12" t="str">
        <f t="shared" si="54"/>
        <v/>
      </c>
      <c r="V876" s="12">
        <f t="shared" si="55"/>
        <v>1</v>
      </c>
    </row>
    <row r="877" spans="1:22" ht="23.25" customHeight="1" x14ac:dyDescent="0.25">
      <c r="A877" s="1315">
        <v>872</v>
      </c>
      <c r="B877" s="1315">
        <v>26734</v>
      </c>
      <c r="C877" s="1315">
        <v>26734</v>
      </c>
      <c r="D877" s="1315" t="s">
        <v>1027</v>
      </c>
      <c r="E877" s="1315" t="s">
        <v>65</v>
      </c>
      <c r="F877" s="1315" t="s">
        <v>23</v>
      </c>
      <c r="G877" s="1315" t="s">
        <v>0</v>
      </c>
      <c r="H877" s="1315" t="s">
        <v>58</v>
      </c>
      <c r="I877" s="1315"/>
      <c r="J877" s="1316" t="s">
        <v>1379</v>
      </c>
      <c r="K877" s="1315"/>
      <c r="L877" s="1328">
        <v>0.35473379629629626</v>
      </c>
      <c r="M877" s="1328">
        <v>0</v>
      </c>
      <c r="N877" s="1315" t="s">
        <v>21</v>
      </c>
      <c r="O877" s="1315">
        <v>0</v>
      </c>
      <c r="P877" s="1316">
        <v>0</v>
      </c>
      <c r="Q877" s="1315"/>
      <c r="R877" s="686"/>
      <c r="S877" s="12">
        <f t="shared" si="52"/>
        <v>1</v>
      </c>
      <c r="T877" s="12" t="str">
        <f t="shared" si="53"/>
        <v/>
      </c>
      <c r="U877" s="12" t="str">
        <f t="shared" si="54"/>
        <v/>
      </c>
      <c r="V877" s="12">
        <f t="shared" si="55"/>
        <v>1</v>
      </c>
    </row>
    <row r="878" spans="1:22" ht="23.25" customHeight="1" x14ac:dyDescent="0.25">
      <c r="A878" s="1313">
        <v>873</v>
      </c>
      <c r="B878" s="1313">
        <v>26759</v>
      </c>
      <c r="C878" s="1313">
        <v>26759</v>
      </c>
      <c r="D878" s="1313" t="s">
        <v>1028</v>
      </c>
      <c r="E878" s="1313" t="s">
        <v>93</v>
      </c>
      <c r="F878" s="1313" t="s">
        <v>50</v>
      </c>
      <c r="G878" s="1313" t="s">
        <v>0</v>
      </c>
      <c r="H878" s="1313" t="s">
        <v>24</v>
      </c>
      <c r="I878" s="1313">
        <v>305</v>
      </c>
      <c r="J878" s="1314" t="s">
        <v>1379</v>
      </c>
      <c r="K878" s="1313"/>
      <c r="L878" s="1327">
        <v>0.34636574074074072</v>
      </c>
      <c r="M878" s="1327">
        <v>0</v>
      </c>
      <c r="N878" s="1313" t="s">
        <v>21</v>
      </c>
      <c r="O878" s="1313">
        <v>0</v>
      </c>
      <c r="P878" s="1314">
        <v>0</v>
      </c>
      <c r="Q878" s="1313"/>
      <c r="R878" s="685"/>
      <c r="S878" s="12">
        <f t="shared" si="52"/>
        <v>1</v>
      </c>
      <c r="T878" s="12" t="str">
        <f t="shared" si="53"/>
        <v/>
      </c>
      <c r="U878" s="12" t="str">
        <f t="shared" si="54"/>
        <v/>
      </c>
      <c r="V878" s="12">
        <f t="shared" si="55"/>
        <v>1</v>
      </c>
    </row>
    <row r="879" spans="1:22" ht="23.25" customHeight="1" x14ac:dyDescent="0.25">
      <c r="A879" s="1315">
        <v>874</v>
      </c>
      <c r="B879" s="1315">
        <v>26806</v>
      </c>
      <c r="C879" s="1315">
        <v>26806</v>
      </c>
      <c r="D879" s="1315" t="s">
        <v>638</v>
      </c>
      <c r="E879" s="1315" t="s">
        <v>73</v>
      </c>
      <c r="F879" s="1315" t="s">
        <v>23</v>
      </c>
      <c r="G879" s="1315" t="s">
        <v>0</v>
      </c>
      <c r="H879" s="1315" t="s">
        <v>24</v>
      </c>
      <c r="I879" s="1315">
        <v>314</v>
      </c>
      <c r="J879" s="1316" t="s">
        <v>1379</v>
      </c>
      <c r="K879" s="1315"/>
      <c r="L879" s="1328">
        <v>0.34788194444444448</v>
      </c>
      <c r="M879" s="1328">
        <v>0</v>
      </c>
      <c r="N879" s="1315" t="s">
        <v>21</v>
      </c>
      <c r="O879" s="1315">
        <v>0</v>
      </c>
      <c r="P879" s="1316">
        <v>0</v>
      </c>
      <c r="Q879" s="1315"/>
      <c r="R879" s="686"/>
      <c r="S879" s="12">
        <f t="shared" si="52"/>
        <v>1</v>
      </c>
      <c r="T879" s="12" t="str">
        <f t="shared" si="53"/>
        <v/>
      </c>
      <c r="U879" s="12" t="str">
        <f t="shared" si="54"/>
        <v/>
      </c>
      <c r="V879" s="12">
        <f t="shared" si="55"/>
        <v>1</v>
      </c>
    </row>
    <row r="880" spans="1:22" ht="23.25" customHeight="1" x14ac:dyDescent="0.25">
      <c r="A880" s="1313">
        <v>875</v>
      </c>
      <c r="B880" s="1313">
        <v>26807</v>
      </c>
      <c r="C880" s="1313">
        <v>26807</v>
      </c>
      <c r="D880" s="1313" t="s">
        <v>639</v>
      </c>
      <c r="E880" s="1313" t="s">
        <v>73</v>
      </c>
      <c r="F880" s="1313" t="s">
        <v>23</v>
      </c>
      <c r="G880" s="1313" t="s">
        <v>0</v>
      </c>
      <c r="H880" s="1313" t="s">
        <v>24</v>
      </c>
      <c r="I880" s="1313">
        <v>309</v>
      </c>
      <c r="J880" s="1314" t="s">
        <v>1379</v>
      </c>
      <c r="K880" s="1313"/>
      <c r="L880" s="1327">
        <v>0.35568287037037033</v>
      </c>
      <c r="M880" s="1327">
        <v>0</v>
      </c>
      <c r="N880" s="1313" t="s">
        <v>21</v>
      </c>
      <c r="O880" s="1313">
        <v>0</v>
      </c>
      <c r="P880" s="1314">
        <v>0</v>
      </c>
      <c r="Q880" s="1313"/>
      <c r="R880" s="685"/>
      <c r="S880" s="12">
        <f t="shared" si="52"/>
        <v>1</v>
      </c>
      <c r="T880" s="12" t="str">
        <f t="shared" si="53"/>
        <v/>
      </c>
      <c r="U880" s="12" t="str">
        <f t="shared" si="54"/>
        <v/>
      </c>
      <c r="V880" s="12">
        <f t="shared" si="55"/>
        <v>1</v>
      </c>
    </row>
    <row r="881" spans="1:22" ht="23.25" customHeight="1" x14ac:dyDescent="0.25">
      <c r="A881" s="1315">
        <v>876</v>
      </c>
      <c r="B881" s="1315">
        <v>26814</v>
      </c>
      <c r="C881" s="1315">
        <v>26814</v>
      </c>
      <c r="D881" s="1315" t="s">
        <v>640</v>
      </c>
      <c r="E881" s="1315" t="s">
        <v>73</v>
      </c>
      <c r="F881" s="1315" t="s">
        <v>23</v>
      </c>
      <c r="G881" s="1315" t="s">
        <v>0</v>
      </c>
      <c r="H881" s="1315" t="s">
        <v>24</v>
      </c>
      <c r="I881" s="1315">
        <v>306</v>
      </c>
      <c r="J881" s="1316" t="s">
        <v>1379</v>
      </c>
      <c r="K881" s="1315"/>
      <c r="L881" s="1328">
        <v>0.34653935185185186</v>
      </c>
      <c r="M881" s="1328">
        <v>0</v>
      </c>
      <c r="N881" s="1315" t="s">
        <v>21</v>
      </c>
      <c r="O881" s="1315">
        <v>0</v>
      </c>
      <c r="P881" s="1316">
        <v>0</v>
      </c>
      <c r="Q881" s="1315"/>
      <c r="R881" s="686"/>
      <c r="S881" s="12">
        <f t="shared" si="52"/>
        <v>1</v>
      </c>
      <c r="T881" s="12" t="str">
        <f t="shared" si="53"/>
        <v/>
      </c>
      <c r="U881" s="12" t="str">
        <f t="shared" si="54"/>
        <v/>
      </c>
      <c r="V881" s="12">
        <f t="shared" si="55"/>
        <v>1</v>
      </c>
    </row>
    <row r="882" spans="1:22" ht="23.25" customHeight="1" x14ac:dyDescent="0.25">
      <c r="A882" s="1313">
        <v>877</v>
      </c>
      <c r="B882" s="1313">
        <v>26809</v>
      </c>
      <c r="C882" s="1313">
        <v>26809</v>
      </c>
      <c r="D882" s="1313" t="s">
        <v>622</v>
      </c>
      <c r="E882" s="1313" t="s">
        <v>65</v>
      </c>
      <c r="F882" s="1313" t="s">
        <v>23</v>
      </c>
      <c r="G882" s="1313" t="s">
        <v>0</v>
      </c>
      <c r="H882" s="1313" t="s">
        <v>58</v>
      </c>
      <c r="I882" s="1313"/>
      <c r="J882" s="1314" t="s">
        <v>1379</v>
      </c>
      <c r="K882" s="1313"/>
      <c r="L882" s="1327">
        <v>0.3543055555555556</v>
      </c>
      <c r="M882" s="1327">
        <v>0</v>
      </c>
      <c r="N882" s="1313" t="s">
        <v>21</v>
      </c>
      <c r="O882" s="1313">
        <v>0</v>
      </c>
      <c r="P882" s="1314">
        <v>0</v>
      </c>
      <c r="Q882" s="1313"/>
      <c r="R882" s="685"/>
      <c r="S882" s="12">
        <f t="shared" si="52"/>
        <v>1</v>
      </c>
      <c r="T882" s="12" t="str">
        <f t="shared" si="53"/>
        <v/>
      </c>
      <c r="U882" s="12" t="str">
        <f t="shared" si="54"/>
        <v/>
      </c>
      <c r="V882" s="12">
        <f t="shared" si="55"/>
        <v>1</v>
      </c>
    </row>
    <row r="883" spans="1:22" ht="23.25" customHeight="1" x14ac:dyDescent="0.25">
      <c r="A883" s="1315">
        <v>878</v>
      </c>
      <c r="B883" s="1315">
        <v>26811</v>
      </c>
      <c r="C883" s="1315">
        <v>26811</v>
      </c>
      <c r="D883" s="1315" t="s">
        <v>642</v>
      </c>
      <c r="E883" s="1315" t="s">
        <v>65</v>
      </c>
      <c r="F883" s="1315" t="s">
        <v>23</v>
      </c>
      <c r="G883" s="1315" t="s">
        <v>0</v>
      </c>
      <c r="H883" s="1315" t="s">
        <v>58</v>
      </c>
      <c r="I883" s="1315" t="s">
        <v>21</v>
      </c>
      <c r="J883" s="1316" t="s">
        <v>1379</v>
      </c>
      <c r="K883" s="1315"/>
      <c r="L883" s="1328">
        <v>0.35398148148148145</v>
      </c>
      <c r="M883" s="1328">
        <v>0</v>
      </c>
      <c r="N883" s="1315" t="s">
        <v>21</v>
      </c>
      <c r="O883" s="1315">
        <v>0</v>
      </c>
      <c r="P883" s="1316">
        <v>0</v>
      </c>
      <c r="Q883" s="1315"/>
      <c r="R883" s="686"/>
      <c r="S883" s="12">
        <f t="shared" si="52"/>
        <v>1</v>
      </c>
      <c r="T883" s="12" t="str">
        <f t="shared" si="53"/>
        <v/>
      </c>
      <c r="U883" s="12" t="str">
        <f t="shared" si="54"/>
        <v/>
      </c>
      <c r="V883" s="12">
        <f t="shared" si="55"/>
        <v>1</v>
      </c>
    </row>
    <row r="884" spans="1:22" ht="23.25" customHeight="1" x14ac:dyDescent="0.25">
      <c r="A884" s="1313">
        <v>879</v>
      </c>
      <c r="B884" s="1313">
        <v>26812</v>
      </c>
      <c r="C884" s="1313">
        <v>26812</v>
      </c>
      <c r="D884" s="1313" t="s">
        <v>517</v>
      </c>
      <c r="E884" s="1313" t="s">
        <v>65</v>
      </c>
      <c r="F884" s="1313" t="s">
        <v>23</v>
      </c>
      <c r="G884" s="1313" t="s">
        <v>0</v>
      </c>
      <c r="H884" s="1313" t="s">
        <v>58</v>
      </c>
      <c r="I884" s="1313"/>
      <c r="J884" s="1314" t="s">
        <v>1379</v>
      </c>
      <c r="K884" s="1313"/>
      <c r="L884" s="1327">
        <v>0.35418981481481482</v>
      </c>
      <c r="M884" s="1327">
        <v>0</v>
      </c>
      <c r="N884" s="1313" t="s">
        <v>21</v>
      </c>
      <c r="O884" s="1313">
        <v>0</v>
      </c>
      <c r="P884" s="1314">
        <v>0</v>
      </c>
      <c r="Q884" s="1313"/>
      <c r="R884" s="685"/>
      <c r="S884" s="12">
        <f t="shared" si="52"/>
        <v>1</v>
      </c>
      <c r="T884" s="12" t="str">
        <f t="shared" si="53"/>
        <v/>
      </c>
      <c r="U884" s="12" t="str">
        <f t="shared" si="54"/>
        <v/>
      </c>
      <c r="V884" s="12">
        <f t="shared" si="55"/>
        <v>1</v>
      </c>
    </row>
    <row r="885" spans="1:22" ht="34.5" customHeight="1" x14ac:dyDescent="0.25">
      <c r="A885" s="1315">
        <v>880</v>
      </c>
      <c r="B885" s="1315">
        <v>26825</v>
      </c>
      <c r="C885" s="1315">
        <v>26825</v>
      </c>
      <c r="D885" s="1315" t="s">
        <v>643</v>
      </c>
      <c r="E885" s="1315" t="s">
        <v>93</v>
      </c>
      <c r="F885" s="1315" t="s">
        <v>50</v>
      </c>
      <c r="G885" s="1315" t="s">
        <v>0</v>
      </c>
      <c r="H885" s="1315" t="s">
        <v>58</v>
      </c>
      <c r="I885" s="1315"/>
      <c r="J885" s="1316" t="s">
        <v>1379</v>
      </c>
      <c r="K885" s="1315"/>
      <c r="L885" s="1328">
        <v>0.35570601851851852</v>
      </c>
      <c r="M885" s="1328">
        <v>0</v>
      </c>
      <c r="N885" s="1315" t="s">
        <v>21</v>
      </c>
      <c r="O885" s="1315">
        <v>0</v>
      </c>
      <c r="P885" s="1316">
        <v>0</v>
      </c>
      <c r="Q885" s="1315"/>
      <c r="R885" s="686"/>
      <c r="S885" s="12">
        <f t="shared" si="52"/>
        <v>1</v>
      </c>
      <c r="T885" s="12" t="str">
        <f t="shared" si="53"/>
        <v/>
      </c>
      <c r="U885" s="12" t="str">
        <f t="shared" si="54"/>
        <v/>
      </c>
      <c r="V885" s="12">
        <f t="shared" si="55"/>
        <v>1</v>
      </c>
    </row>
    <row r="886" spans="1:22" ht="34.5" customHeight="1" x14ac:dyDescent="0.25">
      <c r="A886" s="1313">
        <v>881</v>
      </c>
      <c r="B886" s="1313">
        <v>26826</v>
      </c>
      <c r="C886" s="1313">
        <v>26826</v>
      </c>
      <c r="D886" s="1313" t="s">
        <v>1029</v>
      </c>
      <c r="E886" s="1313" t="s">
        <v>93</v>
      </c>
      <c r="F886" s="1313" t="s">
        <v>50</v>
      </c>
      <c r="G886" s="1313" t="s">
        <v>0</v>
      </c>
      <c r="H886" s="1313" t="s">
        <v>58</v>
      </c>
      <c r="I886" s="1313"/>
      <c r="J886" s="1314" t="s">
        <v>1379</v>
      </c>
      <c r="K886" s="1313"/>
      <c r="L886" s="1327">
        <v>0.35769675925925926</v>
      </c>
      <c r="M886" s="1327">
        <v>0</v>
      </c>
      <c r="N886" s="1313" t="s">
        <v>21</v>
      </c>
      <c r="O886" s="1313">
        <v>0</v>
      </c>
      <c r="P886" s="1314">
        <v>0</v>
      </c>
      <c r="Q886" s="1313"/>
      <c r="R886" s="685"/>
      <c r="S886" s="12">
        <f t="shared" si="52"/>
        <v>1</v>
      </c>
      <c r="T886" s="12" t="str">
        <f t="shared" si="53"/>
        <v/>
      </c>
      <c r="U886" s="12" t="str">
        <f t="shared" si="54"/>
        <v/>
      </c>
      <c r="V886" s="12">
        <f t="shared" si="55"/>
        <v>1</v>
      </c>
    </row>
    <row r="887" spans="1:22" ht="23.25" customHeight="1" x14ac:dyDescent="0.25">
      <c r="A887" s="1315">
        <v>882</v>
      </c>
      <c r="B887" s="1315">
        <v>26827</v>
      </c>
      <c r="C887" s="1315">
        <v>26827</v>
      </c>
      <c r="D887" s="1315" t="s">
        <v>644</v>
      </c>
      <c r="E887" s="1315" t="s">
        <v>93</v>
      </c>
      <c r="F887" s="1315" t="s">
        <v>50</v>
      </c>
      <c r="G887" s="1315" t="s">
        <v>0</v>
      </c>
      <c r="H887" s="1315" t="s">
        <v>58</v>
      </c>
      <c r="I887" s="1315"/>
      <c r="J887" s="1316" t="s">
        <v>1379</v>
      </c>
      <c r="K887" s="1315"/>
      <c r="L887" s="1328">
        <v>0.3576388888888889</v>
      </c>
      <c r="M887" s="1328">
        <v>0</v>
      </c>
      <c r="N887" s="1315" t="s">
        <v>21</v>
      </c>
      <c r="O887" s="1315">
        <v>0</v>
      </c>
      <c r="P887" s="1316">
        <v>0</v>
      </c>
      <c r="Q887" s="1315"/>
      <c r="R887" s="686"/>
      <c r="S887" s="12">
        <f t="shared" si="52"/>
        <v>1</v>
      </c>
      <c r="T887" s="12" t="str">
        <f t="shared" si="53"/>
        <v/>
      </c>
      <c r="U887" s="12" t="str">
        <f t="shared" si="54"/>
        <v/>
      </c>
      <c r="V887" s="12">
        <f t="shared" si="55"/>
        <v>1</v>
      </c>
    </row>
    <row r="888" spans="1:22" ht="23.25" customHeight="1" x14ac:dyDescent="0.25">
      <c r="A888" s="1313">
        <v>883</v>
      </c>
      <c r="B888" s="1313">
        <v>26828</v>
      </c>
      <c r="C888" s="1313">
        <v>26828</v>
      </c>
      <c r="D888" s="1313" t="s">
        <v>1030</v>
      </c>
      <c r="E888" s="1313" t="s">
        <v>250</v>
      </c>
      <c r="F888" s="1313" t="s">
        <v>23</v>
      </c>
      <c r="G888" s="1313" t="s">
        <v>0</v>
      </c>
      <c r="H888" s="1313" t="s">
        <v>24</v>
      </c>
      <c r="I888" s="1313">
        <v>309</v>
      </c>
      <c r="J888" s="1314" t="s">
        <v>1379</v>
      </c>
      <c r="K888" s="1313"/>
      <c r="L888" s="1327">
        <v>0</v>
      </c>
      <c r="M888" s="1327">
        <v>0</v>
      </c>
      <c r="N888" s="1313" t="s">
        <v>25</v>
      </c>
      <c r="O888" s="1313">
        <v>0</v>
      </c>
      <c r="P888" s="1314">
        <v>0</v>
      </c>
      <c r="Q888" s="1313"/>
      <c r="R888" s="685"/>
      <c r="S888" s="12" t="str">
        <f t="shared" si="52"/>
        <v/>
      </c>
      <c r="T888" s="12">
        <f t="shared" si="53"/>
        <v>1</v>
      </c>
      <c r="U888" s="12" t="str">
        <f t="shared" si="54"/>
        <v/>
      </c>
      <c r="V888" s="12">
        <f t="shared" si="55"/>
        <v>1</v>
      </c>
    </row>
    <row r="889" spans="1:22" ht="23.25" customHeight="1" x14ac:dyDescent="0.25">
      <c r="A889" s="1315">
        <v>884</v>
      </c>
      <c r="B889" s="1315">
        <v>26829</v>
      </c>
      <c r="C889" s="1315">
        <v>26829</v>
      </c>
      <c r="D889" s="1315" t="s">
        <v>645</v>
      </c>
      <c r="E889" s="1315" t="s">
        <v>250</v>
      </c>
      <c r="F889" s="1315" t="s">
        <v>23</v>
      </c>
      <c r="G889" s="1315" t="s">
        <v>0</v>
      </c>
      <c r="H889" s="1315" t="s">
        <v>24</v>
      </c>
      <c r="I889" s="1315">
        <v>308</v>
      </c>
      <c r="J889" s="1316" t="s">
        <v>1379</v>
      </c>
      <c r="K889" s="1315"/>
      <c r="L889" s="1328">
        <v>0.35175925925925927</v>
      </c>
      <c r="M889" s="1328">
        <v>0</v>
      </c>
      <c r="N889" s="1315" t="s">
        <v>21</v>
      </c>
      <c r="O889" s="1315">
        <v>0</v>
      </c>
      <c r="P889" s="1316">
        <v>0</v>
      </c>
      <c r="Q889" s="1315"/>
      <c r="R889" s="686"/>
      <c r="S889" s="12">
        <f t="shared" si="52"/>
        <v>1</v>
      </c>
      <c r="T889" s="12" t="str">
        <f t="shared" si="53"/>
        <v/>
      </c>
      <c r="U889" s="12" t="str">
        <f t="shared" si="54"/>
        <v/>
      </c>
      <c r="V889" s="12">
        <f t="shared" si="55"/>
        <v>1</v>
      </c>
    </row>
    <row r="890" spans="1:22" ht="23.25" customHeight="1" x14ac:dyDescent="0.25">
      <c r="A890" s="1313">
        <v>885</v>
      </c>
      <c r="B890" s="1313">
        <v>26831</v>
      </c>
      <c r="C890" s="1313">
        <v>26831</v>
      </c>
      <c r="D890" s="1313" t="s">
        <v>646</v>
      </c>
      <c r="E890" s="1313" t="s">
        <v>73</v>
      </c>
      <c r="F890" s="1313" t="s">
        <v>23</v>
      </c>
      <c r="G890" s="1313" t="s">
        <v>0</v>
      </c>
      <c r="H890" s="1313" t="s">
        <v>24</v>
      </c>
      <c r="I890" s="1313">
        <v>303</v>
      </c>
      <c r="J890" s="1314" t="s">
        <v>1379</v>
      </c>
      <c r="K890" s="1313"/>
      <c r="L890" s="1327">
        <v>0.3517824074074074</v>
      </c>
      <c r="M890" s="1327">
        <v>0</v>
      </c>
      <c r="N890" s="1313" t="s">
        <v>21</v>
      </c>
      <c r="O890" s="1313">
        <v>0</v>
      </c>
      <c r="P890" s="1314">
        <v>0</v>
      </c>
      <c r="Q890" s="1313"/>
      <c r="R890" s="685"/>
      <c r="S890" s="12">
        <f t="shared" si="52"/>
        <v>1</v>
      </c>
      <c r="T890" s="12" t="str">
        <f t="shared" si="53"/>
        <v/>
      </c>
      <c r="U890" s="12" t="str">
        <f t="shared" si="54"/>
        <v/>
      </c>
      <c r="V890" s="12">
        <f t="shared" si="55"/>
        <v>1</v>
      </c>
    </row>
    <row r="891" spans="1:22" ht="23.25" customHeight="1" x14ac:dyDescent="0.25">
      <c r="A891" s="1315">
        <v>886</v>
      </c>
      <c r="B891" s="1315">
        <v>26833</v>
      </c>
      <c r="C891" s="1315">
        <v>26833</v>
      </c>
      <c r="D891" s="1315" t="s">
        <v>1031</v>
      </c>
      <c r="E891" s="1315" t="s">
        <v>73</v>
      </c>
      <c r="F891" s="1315" t="s">
        <v>23</v>
      </c>
      <c r="G891" s="1315" t="s">
        <v>0</v>
      </c>
      <c r="H891" s="1315" t="s">
        <v>24</v>
      </c>
      <c r="I891" s="1315">
        <v>302</v>
      </c>
      <c r="J891" s="1316" t="s">
        <v>1379</v>
      </c>
      <c r="K891" s="1315"/>
      <c r="L891" s="1328">
        <v>0.35496527777777781</v>
      </c>
      <c r="M891" s="1328">
        <v>0</v>
      </c>
      <c r="N891" s="1315" t="s">
        <v>21</v>
      </c>
      <c r="O891" s="1315">
        <v>0</v>
      </c>
      <c r="P891" s="1316">
        <v>0</v>
      </c>
      <c r="Q891" s="1315"/>
      <c r="R891" s="686"/>
      <c r="S891" s="12">
        <f t="shared" si="52"/>
        <v>1</v>
      </c>
      <c r="T891" s="12" t="str">
        <f t="shared" si="53"/>
        <v/>
      </c>
      <c r="U891" s="12" t="str">
        <f t="shared" si="54"/>
        <v/>
      </c>
      <c r="V891" s="12">
        <f t="shared" si="55"/>
        <v>1</v>
      </c>
    </row>
    <row r="892" spans="1:22" ht="23.25" customHeight="1" x14ac:dyDescent="0.25">
      <c r="A892" s="1313">
        <v>887</v>
      </c>
      <c r="B892" s="1313">
        <v>26835</v>
      </c>
      <c r="C892" s="1313">
        <v>26835</v>
      </c>
      <c r="D892" s="1313" t="s">
        <v>647</v>
      </c>
      <c r="E892" s="1313" t="s">
        <v>93</v>
      </c>
      <c r="F892" s="1313" t="s">
        <v>50</v>
      </c>
      <c r="G892" s="1313" t="s">
        <v>0</v>
      </c>
      <c r="H892" s="1313" t="s">
        <v>58</v>
      </c>
      <c r="I892" s="1313"/>
      <c r="J892" s="1314" t="s">
        <v>1379</v>
      </c>
      <c r="K892" s="1313"/>
      <c r="L892" s="1327">
        <v>0.34887731481481482</v>
      </c>
      <c r="M892" s="1327">
        <v>0</v>
      </c>
      <c r="N892" s="1313" t="s">
        <v>21</v>
      </c>
      <c r="O892" s="1313">
        <v>0</v>
      </c>
      <c r="P892" s="1314">
        <v>0</v>
      </c>
      <c r="Q892" s="1313"/>
      <c r="R892" s="685"/>
      <c r="S892" s="12">
        <f t="shared" si="52"/>
        <v>1</v>
      </c>
      <c r="T892" s="12" t="str">
        <f t="shared" si="53"/>
        <v/>
      </c>
      <c r="U892" s="12" t="str">
        <f t="shared" si="54"/>
        <v/>
      </c>
      <c r="V892" s="12">
        <f t="shared" si="55"/>
        <v>1</v>
      </c>
    </row>
    <row r="893" spans="1:22" ht="23.25" customHeight="1" x14ac:dyDescent="0.25">
      <c r="A893" s="1315">
        <v>888</v>
      </c>
      <c r="B893" s="1315">
        <v>26836</v>
      </c>
      <c r="C893" s="1315">
        <v>26836</v>
      </c>
      <c r="D893" s="1315" t="s">
        <v>561</v>
      </c>
      <c r="E893" s="1315" t="s">
        <v>93</v>
      </c>
      <c r="F893" s="1315" t="s">
        <v>50</v>
      </c>
      <c r="G893" s="1315" t="s">
        <v>0</v>
      </c>
      <c r="H893" s="1315" t="s">
        <v>58</v>
      </c>
      <c r="I893" s="1315"/>
      <c r="J893" s="1316" t="s">
        <v>1379</v>
      </c>
      <c r="K893" s="1315"/>
      <c r="L893" s="1328">
        <v>0</v>
      </c>
      <c r="M893" s="1328">
        <v>0</v>
      </c>
      <c r="N893" s="1315" t="s">
        <v>25</v>
      </c>
      <c r="O893" s="1315">
        <v>0</v>
      </c>
      <c r="P893" s="1316">
        <v>0</v>
      </c>
      <c r="Q893" s="1315"/>
      <c r="R893" s="686"/>
      <c r="S893" s="12" t="str">
        <f t="shared" si="52"/>
        <v/>
      </c>
      <c r="T893" s="12">
        <f t="shared" si="53"/>
        <v>1</v>
      </c>
      <c r="U893" s="12" t="str">
        <f t="shared" si="54"/>
        <v/>
      </c>
      <c r="V893" s="12">
        <f t="shared" si="55"/>
        <v>1</v>
      </c>
    </row>
    <row r="894" spans="1:22" ht="23.25" customHeight="1" x14ac:dyDescent="0.25">
      <c r="A894" s="1313">
        <v>889</v>
      </c>
      <c r="B894" s="1313">
        <v>26839</v>
      </c>
      <c r="C894" s="1313">
        <v>26839</v>
      </c>
      <c r="D894" s="1313" t="s">
        <v>1032</v>
      </c>
      <c r="E894" s="1313" t="s">
        <v>93</v>
      </c>
      <c r="F894" s="1313" t="s">
        <v>50</v>
      </c>
      <c r="G894" s="1313" t="s">
        <v>0</v>
      </c>
      <c r="H894" s="1313" t="s">
        <v>58</v>
      </c>
      <c r="I894" s="1313"/>
      <c r="J894" s="1314" t="s">
        <v>1379</v>
      </c>
      <c r="K894" s="1313"/>
      <c r="L894" s="1327">
        <v>0.3527777777777778</v>
      </c>
      <c r="M894" s="1327">
        <v>0</v>
      </c>
      <c r="N894" s="1313" t="s">
        <v>21</v>
      </c>
      <c r="O894" s="1313">
        <v>0</v>
      </c>
      <c r="P894" s="1314">
        <v>0</v>
      </c>
      <c r="Q894" s="1313"/>
      <c r="R894" s="685"/>
      <c r="S894" s="12">
        <f t="shared" si="52"/>
        <v>1</v>
      </c>
      <c r="T894" s="12" t="str">
        <f t="shared" si="53"/>
        <v/>
      </c>
      <c r="U894" s="12" t="str">
        <f t="shared" si="54"/>
        <v/>
      </c>
      <c r="V894" s="12">
        <f t="shared" si="55"/>
        <v>1</v>
      </c>
    </row>
    <row r="895" spans="1:22" ht="23.25" customHeight="1" x14ac:dyDescent="0.25">
      <c r="A895" s="1315">
        <v>890</v>
      </c>
      <c r="B895" s="1315">
        <v>26840</v>
      </c>
      <c r="C895" s="1315">
        <v>26840</v>
      </c>
      <c r="D895" s="1315" t="s">
        <v>648</v>
      </c>
      <c r="E895" s="1315" t="s">
        <v>65</v>
      </c>
      <c r="F895" s="1315" t="s">
        <v>23</v>
      </c>
      <c r="G895" s="1315" t="s">
        <v>0</v>
      </c>
      <c r="H895" s="1315" t="s">
        <v>58</v>
      </c>
      <c r="I895" s="1315"/>
      <c r="J895" s="1316" t="s">
        <v>1379</v>
      </c>
      <c r="K895" s="1315"/>
      <c r="L895" s="1328">
        <v>0.3533101851851852</v>
      </c>
      <c r="M895" s="1328">
        <v>0</v>
      </c>
      <c r="N895" s="1315" t="s">
        <v>21</v>
      </c>
      <c r="O895" s="1315">
        <v>0</v>
      </c>
      <c r="P895" s="1316">
        <v>0</v>
      </c>
      <c r="Q895" s="1315"/>
      <c r="R895" s="686"/>
      <c r="S895" s="12">
        <f t="shared" si="52"/>
        <v>1</v>
      </c>
      <c r="T895" s="12" t="str">
        <f t="shared" si="53"/>
        <v/>
      </c>
      <c r="U895" s="12" t="str">
        <f t="shared" si="54"/>
        <v/>
      </c>
      <c r="V895" s="12">
        <f t="shared" si="55"/>
        <v>1</v>
      </c>
    </row>
    <row r="896" spans="1:22" ht="23.25" customHeight="1" x14ac:dyDescent="0.25">
      <c r="A896" s="1313">
        <v>891</v>
      </c>
      <c r="B896" s="1313">
        <v>26841</v>
      </c>
      <c r="C896" s="1313">
        <v>26841</v>
      </c>
      <c r="D896" s="1313" t="s">
        <v>391</v>
      </c>
      <c r="E896" s="1313" t="s">
        <v>73</v>
      </c>
      <c r="F896" s="1313" t="s">
        <v>23</v>
      </c>
      <c r="G896" s="1313" t="s">
        <v>0</v>
      </c>
      <c r="H896" s="1313" t="s">
        <v>24</v>
      </c>
      <c r="I896" s="1313">
        <v>303</v>
      </c>
      <c r="J896" s="1314" t="s">
        <v>1379</v>
      </c>
      <c r="K896" s="1313"/>
      <c r="L896" s="1327">
        <v>0.3442824074074074</v>
      </c>
      <c r="M896" s="1327">
        <v>0</v>
      </c>
      <c r="N896" s="1313" t="s">
        <v>21</v>
      </c>
      <c r="O896" s="1313">
        <v>0</v>
      </c>
      <c r="P896" s="1314">
        <v>0</v>
      </c>
      <c r="Q896" s="1313"/>
      <c r="R896" s="685"/>
      <c r="S896" s="12">
        <f t="shared" si="52"/>
        <v>1</v>
      </c>
      <c r="T896" s="12" t="str">
        <f t="shared" si="53"/>
        <v/>
      </c>
      <c r="U896" s="12" t="str">
        <f t="shared" si="54"/>
        <v/>
      </c>
      <c r="V896" s="12">
        <f t="shared" si="55"/>
        <v>1</v>
      </c>
    </row>
    <row r="897" spans="1:22" ht="23.25" customHeight="1" x14ac:dyDescent="0.25">
      <c r="A897" s="1315">
        <v>892</v>
      </c>
      <c r="B897" s="1315">
        <v>26851</v>
      </c>
      <c r="C897" s="1315">
        <v>26851</v>
      </c>
      <c r="D897" s="1315" t="s">
        <v>649</v>
      </c>
      <c r="E897" s="1315" t="s">
        <v>65</v>
      </c>
      <c r="F897" s="1315" t="s">
        <v>23</v>
      </c>
      <c r="G897" s="1315" t="s">
        <v>0</v>
      </c>
      <c r="H897" s="1315" t="s">
        <v>58</v>
      </c>
      <c r="I897" s="1315" t="s">
        <v>21</v>
      </c>
      <c r="J897" s="1316" t="s">
        <v>1379</v>
      </c>
      <c r="K897" s="1315"/>
      <c r="L897" s="1328">
        <v>0.34810185185185188</v>
      </c>
      <c r="M897" s="1328">
        <v>0</v>
      </c>
      <c r="N897" s="1315" t="s">
        <v>21</v>
      </c>
      <c r="O897" s="1315">
        <v>0</v>
      </c>
      <c r="P897" s="1316">
        <v>0</v>
      </c>
      <c r="Q897" s="1315"/>
      <c r="R897" s="686"/>
      <c r="S897" s="12">
        <f t="shared" si="52"/>
        <v>1</v>
      </c>
      <c r="T897" s="12" t="str">
        <f t="shared" si="53"/>
        <v/>
      </c>
      <c r="U897" s="12" t="str">
        <f t="shared" si="54"/>
        <v/>
      </c>
      <c r="V897" s="12">
        <f t="shared" si="55"/>
        <v>1</v>
      </c>
    </row>
    <row r="898" spans="1:22" ht="23.25" customHeight="1" x14ac:dyDescent="0.25">
      <c r="A898" s="1313">
        <v>893</v>
      </c>
      <c r="B898" s="1313">
        <v>26853</v>
      </c>
      <c r="C898" s="1313">
        <v>26853</v>
      </c>
      <c r="D898" s="1313" t="s">
        <v>650</v>
      </c>
      <c r="E898" s="1313" t="s">
        <v>65</v>
      </c>
      <c r="F898" s="1313" t="s">
        <v>23</v>
      </c>
      <c r="G898" s="1313" t="s">
        <v>0</v>
      </c>
      <c r="H898" s="1313" t="s">
        <v>58</v>
      </c>
      <c r="I898" s="1313" t="s">
        <v>21</v>
      </c>
      <c r="J898" s="1314" t="s">
        <v>1379</v>
      </c>
      <c r="K898" s="1313"/>
      <c r="L898" s="1327">
        <v>0.3825810185185185</v>
      </c>
      <c r="M898" s="1327">
        <v>0</v>
      </c>
      <c r="N898" s="1313" t="s">
        <v>260</v>
      </c>
      <c r="O898" s="1313">
        <v>40</v>
      </c>
      <c r="P898" s="1314">
        <v>0</v>
      </c>
      <c r="Q898" s="1313"/>
      <c r="R898" s="685"/>
      <c r="S898" s="12">
        <f t="shared" si="52"/>
        <v>1</v>
      </c>
      <c r="T898" s="12" t="str">
        <f t="shared" si="53"/>
        <v/>
      </c>
      <c r="U898" s="12" t="str">
        <f t="shared" si="54"/>
        <v/>
      </c>
      <c r="V898" s="12">
        <f t="shared" si="55"/>
        <v>1</v>
      </c>
    </row>
    <row r="899" spans="1:22" ht="23.25" customHeight="1" x14ac:dyDescent="0.25">
      <c r="A899" s="1315">
        <v>894</v>
      </c>
      <c r="B899" s="1315">
        <v>26869</v>
      </c>
      <c r="C899" s="1315">
        <v>26869</v>
      </c>
      <c r="D899" s="1315" t="s">
        <v>1033</v>
      </c>
      <c r="E899" s="1315" t="s">
        <v>72</v>
      </c>
      <c r="F899" s="1315" t="s">
        <v>23</v>
      </c>
      <c r="G899" s="1315" t="s">
        <v>0</v>
      </c>
      <c r="H899" s="1315" t="s">
        <v>24</v>
      </c>
      <c r="I899" s="1315">
        <v>315</v>
      </c>
      <c r="J899" s="1316" t="s">
        <v>1379</v>
      </c>
      <c r="K899" s="1315"/>
      <c r="L899" s="1328">
        <v>0</v>
      </c>
      <c r="M899" s="1328">
        <v>0</v>
      </c>
      <c r="N899" s="1315" t="s">
        <v>25</v>
      </c>
      <c r="O899" s="1315">
        <v>0</v>
      </c>
      <c r="P899" s="1316">
        <v>0</v>
      </c>
      <c r="Q899" s="1315"/>
      <c r="R899" s="686"/>
      <c r="S899" s="12" t="str">
        <f t="shared" si="52"/>
        <v/>
      </c>
      <c r="T899" s="12">
        <f t="shared" si="53"/>
        <v>1</v>
      </c>
      <c r="U899" s="12" t="str">
        <f t="shared" si="54"/>
        <v/>
      </c>
      <c r="V899" s="12">
        <f t="shared" si="55"/>
        <v>1</v>
      </c>
    </row>
    <row r="900" spans="1:22" ht="23.25" customHeight="1" x14ac:dyDescent="0.25">
      <c r="A900" s="1313">
        <v>895</v>
      </c>
      <c r="B900" s="1313">
        <v>26874</v>
      </c>
      <c r="C900" s="1313">
        <v>26874</v>
      </c>
      <c r="D900" s="1313" t="s">
        <v>1034</v>
      </c>
      <c r="E900" s="1313" t="s">
        <v>93</v>
      </c>
      <c r="F900" s="1313" t="s">
        <v>50</v>
      </c>
      <c r="G900" s="1313" t="s">
        <v>0</v>
      </c>
      <c r="H900" s="1313" t="s">
        <v>58</v>
      </c>
      <c r="I900" s="1313"/>
      <c r="J900" s="1314" t="s">
        <v>1379</v>
      </c>
      <c r="K900" s="1313"/>
      <c r="L900" s="1327">
        <v>0.35378472222222218</v>
      </c>
      <c r="M900" s="1327">
        <v>0</v>
      </c>
      <c r="N900" s="1313" t="s">
        <v>21</v>
      </c>
      <c r="O900" s="1313">
        <v>0</v>
      </c>
      <c r="P900" s="1314">
        <v>0</v>
      </c>
      <c r="Q900" s="1313"/>
      <c r="R900" s="685"/>
      <c r="S900" s="12">
        <f t="shared" si="52"/>
        <v>1</v>
      </c>
      <c r="T900" s="12" t="str">
        <f t="shared" si="53"/>
        <v/>
      </c>
      <c r="U900" s="12" t="str">
        <f t="shared" si="54"/>
        <v/>
      </c>
      <c r="V900" s="12">
        <f t="shared" si="55"/>
        <v>1</v>
      </c>
    </row>
    <row r="901" spans="1:22" ht="23.25" customHeight="1" x14ac:dyDescent="0.25">
      <c r="A901" s="1315">
        <v>896</v>
      </c>
      <c r="B901" s="1315">
        <v>26879</v>
      </c>
      <c r="C901" s="1315">
        <v>26879</v>
      </c>
      <c r="D901" s="1315" t="s">
        <v>1035</v>
      </c>
      <c r="E901" s="1315" t="s">
        <v>22</v>
      </c>
      <c r="F901" s="1315" t="s">
        <v>23</v>
      </c>
      <c r="G901" s="1315" t="s">
        <v>0</v>
      </c>
      <c r="H901" s="1315" t="s">
        <v>58</v>
      </c>
      <c r="I901" s="1315"/>
      <c r="J901" s="1316" t="s">
        <v>1379</v>
      </c>
      <c r="K901" s="1315"/>
      <c r="L901" s="1328">
        <v>0.35910879629629627</v>
      </c>
      <c r="M901" s="1328">
        <v>0</v>
      </c>
      <c r="N901" s="1315" t="s">
        <v>260</v>
      </c>
      <c r="O901" s="1315">
        <v>7</v>
      </c>
      <c r="P901" s="1316">
        <v>0</v>
      </c>
      <c r="Q901" s="1315"/>
      <c r="R901" s="686"/>
      <c r="S901" s="12">
        <f t="shared" si="52"/>
        <v>1</v>
      </c>
      <c r="T901" s="12" t="str">
        <f t="shared" si="53"/>
        <v/>
      </c>
      <c r="U901" s="12" t="str">
        <f t="shared" si="54"/>
        <v/>
      </c>
      <c r="V901" s="12">
        <f t="shared" si="55"/>
        <v>1</v>
      </c>
    </row>
    <row r="902" spans="1:22" ht="23.25" customHeight="1" x14ac:dyDescent="0.25">
      <c r="A902" s="1313">
        <v>897</v>
      </c>
      <c r="B902" s="1313">
        <v>26883</v>
      </c>
      <c r="C902" s="1313">
        <v>26883</v>
      </c>
      <c r="D902" s="1313" t="s">
        <v>320</v>
      </c>
      <c r="E902" s="1313" t="s">
        <v>22</v>
      </c>
      <c r="F902" s="1313" t="s">
        <v>23</v>
      </c>
      <c r="G902" s="1313" t="s">
        <v>0</v>
      </c>
      <c r="H902" s="1313" t="s">
        <v>24</v>
      </c>
      <c r="I902" s="1313">
        <v>304</v>
      </c>
      <c r="J902" s="1314" t="s">
        <v>1379</v>
      </c>
      <c r="K902" s="1313"/>
      <c r="L902" s="1327">
        <v>0.35099537037037037</v>
      </c>
      <c r="M902" s="1327">
        <v>0</v>
      </c>
      <c r="N902" s="1313" t="s">
        <v>21</v>
      </c>
      <c r="O902" s="1313">
        <v>0</v>
      </c>
      <c r="P902" s="1314">
        <v>0</v>
      </c>
      <c r="Q902" s="1313"/>
      <c r="R902" s="685"/>
      <c r="S902" s="12">
        <f t="shared" si="52"/>
        <v>1</v>
      </c>
      <c r="T902" s="12" t="str">
        <f t="shared" si="53"/>
        <v/>
      </c>
      <c r="U902" s="12" t="str">
        <f t="shared" si="54"/>
        <v/>
      </c>
      <c r="V902" s="12">
        <f t="shared" si="55"/>
        <v>1</v>
      </c>
    </row>
    <row r="903" spans="1:22" ht="23.25" customHeight="1" x14ac:dyDescent="0.25">
      <c r="A903" s="1315">
        <v>898</v>
      </c>
      <c r="B903" s="1315">
        <v>26900</v>
      </c>
      <c r="C903" s="1315">
        <v>26900</v>
      </c>
      <c r="D903" s="1315" t="s">
        <v>1036</v>
      </c>
      <c r="E903" s="1315" t="s">
        <v>65</v>
      </c>
      <c r="F903" s="1315" t="s">
        <v>23</v>
      </c>
      <c r="G903" s="1315" t="s">
        <v>0</v>
      </c>
      <c r="H903" s="1315" t="s">
        <v>58</v>
      </c>
      <c r="I903" s="1315" t="s">
        <v>21</v>
      </c>
      <c r="J903" s="1316" t="s">
        <v>1379</v>
      </c>
      <c r="K903" s="1315"/>
      <c r="L903" s="1328">
        <v>0.31918981481481484</v>
      </c>
      <c r="M903" s="1328">
        <v>0</v>
      </c>
      <c r="N903" s="1315" t="s">
        <v>21</v>
      </c>
      <c r="O903" s="1315">
        <v>0</v>
      </c>
      <c r="P903" s="1316">
        <v>0</v>
      </c>
      <c r="Q903" s="1315"/>
      <c r="R903" s="686"/>
      <c r="S903" s="12">
        <f t="shared" ref="S903:S966" si="56">IF(N903="P",1,IF(N903="D",1,""))</f>
        <v>1</v>
      </c>
      <c r="T903" s="12" t="str">
        <f t="shared" ref="T903:T966" si="57">IF(N903="A",1,"")</f>
        <v/>
      </c>
      <c r="U903" s="12" t="str">
        <f t="shared" ref="U903:U966" si="58">IF(N903="CL",1,IF(N903="SL",1,IF(N903="EL",1,"")))</f>
        <v/>
      </c>
      <c r="V903" s="12">
        <f t="shared" ref="V903:V966" si="59">SUM(S903:U903)</f>
        <v>1</v>
      </c>
    </row>
    <row r="904" spans="1:22" ht="23.25" customHeight="1" x14ac:dyDescent="0.25">
      <c r="A904" s="1313">
        <v>899</v>
      </c>
      <c r="B904" s="1313">
        <v>26904</v>
      </c>
      <c r="C904" s="1313">
        <v>26904</v>
      </c>
      <c r="D904" s="1313" t="s">
        <v>652</v>
      </c>
      <c r="E904" s="1313" t="s">
        <v>65</v>
      </c>
      <c r="F904" s="1313" t="s">
        <v>23</v>
      </c>
      <c r="G904" s="1313" t="s">
        <v>0</v>
      </c>
      <c r="H904" s="1313" t="s">
        <v>58</v>
      </c>
      <c r="I904" s="1313"/>
      <c r="J904" s="1314" t="s">
        <v>1379</v>
      </c>
      <c r="K904" s="1313"/>
      <c r="L904" s="1327">
        <v>0.35662037037037037</v>
      </c>
      <c r="M904" s="1327">
        <v>0</v>
      </c>
      <c r="N904" s="1313" t="s">
        <v>21</v>
      </c>
      <c r="O904" s="1313">
        <v>0</v>
      </c>
      <c r="P904" s="1314">
        <v>0</v>
      </c>
      <c r="Q904" s="1313"/>
      <c r="R904" s="685"/>
      <c r="S904" s="12">
        <f t="shared" si="56"/>
        <v>1</v>
      </c>
      <c r="T904" s="12" t="str">
        <f t="shared" si="57"/>
        <v/>
      </c>
      <c r="U904" s="12" t="str">
        <f t="shared" si="58"/>
        <v/>
      </c>
      <c r="V904" s="12">
        <f t="shared" si="59"/>
        <v>1</v>
      </c>
    </row>
    <row r="905" spans="1:22" ht="23.25" customHeight="1" x14ac:dyDescent="0.25">
      <c r="A905" s="1315">
        <v>900</v>
      </c>
      <c r="B905" s="1315">
        <v>26914</v>
      </c>
      <c r="C905" s="1315">
        <v>26914</v>
      </c>
      <c r="D905" s="1315" t="s">
        <v>653</v>
      </c>
      <c r="E905" s="1315" t="s">
        <v>65</v>
      </c>
      <c r="F905" s="1315" t="s">
        <v>23</v>
      </c>
      <c r="G905" s="1315" t="s">
        <v>0</v>
      </c>
      <c r="H905" s="1315" t="s">
        <v>58</v>
      </c>
      <c r="I905" s="1315"/>
      <c r="J905" s="1316" t="s">
        <v>1379</v>
      </c>
      <c r="K905" s="1315"/>
      <c r="L905" s="1328">
        <v>0.34512731481481485</v>
      </c>
      <c r="M905" s="1328">
        <v>0</v>
      </c>
      <c r="N905" s="1315" t="s">
        <v>21</v>
      </c>
      <c r="O905" s="1315">
        <v>0</v>
      </c>
      <c r="P905" s="1316">
        <v>0</v>
      </c>
      <c r="Q905" s="1315"/>
      <c r="R905" s="686"/>
      <c r="S905" s="12">
        <f t="shared" si="56"/>
        <v>1</v>
      </c>
      <c r="T905" s="12" t="str">
        <f t="shared" si="57"/>
        <v/>
      </c>
      <c r="U905" s="12" t="str">
        <f t="shared" si="58"/>
        <v/>
      </c>
      <c r="V905" s="12">
        <f t="shared" si="59"/>
        <v>1</v>
      </c>
    </row>
    <row r="906" spans="1:22" ht="23.25" customHeight="1" x14ac:dyDescent="0.25">
      <c r="A906" s="1313">
        <v>901</v>
      </c>
      <c r="B906" s="1313">
        <v>26921</v>
      </c>
      <c r="C906" s="1313">
        <v>26921</v>
      </c>
      <c r="D906" s="1313" t="s">
        <v>654</v>
      </c>
      <c r="E906" s="1313" t="s">
        <v>65</v>
      </c>
      <c r="F906" s="1313" t="s">
        <v>23</v>
      </c>
      <c r="G906" s="1313" t="s">
        <v>0</v>
      </c>
      <c r="H906" s="1313" t="s">
        <v>58</v>
      </c>
      <c r="I906" s="1313"/>
      <c r="J906" s="1314" t="s">
        <v>1379</v>
      </c>
      <c r="K906" s="1313"/>
      <c r="L906" s="1327">
        <v>0.36420138888888887</v>
      </c>
      <c r="M906" s="1327">
        <v>0</v>
      </c>
      <c r="N906" s="1313" t="s">
        <v>260</v>
      </c>
      <c r="O906" s="1313">
        <v>14</v>
      </c>
      <c r="P906" s="1314">
        <v>0</v>
      </c>
      <c r="Q906" s="1313"/>
      <c r="R906" s="685"/>
      <c r="S906" s="12">
        <f t="shared" si="56"/>
        <v>1</v>
      </c>
      <c r="T906" s="12" t="str">
        <f t="shared" si="57"/>
        <v/>
      </c>
      <c r="U906" s="12" t="str">
        <f t="shared" si="58"/>
        <v/>
      </c>
      <c r="V906" s="12">
        <f t="shared" si="59"/>
        <v>1</v>
      </c>
    </row>
    <row r="907" spans="1:22" ht="23.25" customHeight="1" x14ac:dyDescent="0.25">
      <c r="A907" s="1315">
        <v>902</v>
      </c>
      <c r="B907" s="1315">
        <v>26923</v>
      </c>
      <c r="C907" s="1315">
        <v>26923</v>
      </c>
      <c r="D907" s="1315" t="s">
        <v>655</v>
      </c>
      <c r="E907" s="1315" t="s">
        <v>65</v>
      </c>
      <c r="F907" s="1315" t="s">
        <v>23</v>
      </c>
      <c r="G907" s="1315" t="s">
        <v>0</v>
      </c>
      <c r="H907" s="1315" t="s">
        <v>58</v>
      </c>
      <c r="I907" s="1315"/>
      <c r="J907" s="1316" t="s">
        <v>1379</v>
      </c>
      <c r="K907" s="1315"/>
      <c r="L907" s="1328">
        <v>0.3576388888888889</v>
      </c>
      <c r="M907" s="1328">
        <v>0</v>
      </c>
      <c r="N907" s="1315" t="s">
        <v>21</v>
      </c>
      <c r="O907" s="1315">
        <v>0</v>
      </c>
      <c r="P907" s="1316">
        <v>0</v>
      </c>
      <c r="Q907" s="1315"/>
      <c r="R907" s="686"/>
      <c r="S907" s="12">
        <f t="shared" si="56"/>
        <v>1</v>
      </c>
      <c r="T907" s="12" t="str">
        <f t="shared" si="57"/>
        <v/>
      </c>
      <c r="U907" s="12" t="str">
        <f t="shared" si="58"/>
        <v/>
      </c>
      <c r="V907" s="12">
        <f t="shared" si="59"/>
        <v>1</v>
      </c>
    </row>
    <row r="908" spans="1:22" ht="23.25" customHeight="1" x14ac:dyDescent="0.25">
      <c r="A908" s="1313">
        <v>903</v>
      </c>
      <c r="B908" s="1313">
        <v>26925</v>
      </c>
      <c r="C908" s="1313">
        <v>26925</v>
      </c>
      <c r="D908" s="1313" t="s">
        <v>1037</v>
      </c>
      <c r="E908" s="1313" t="s">
        <v>93</v>
      </c>
      <c r="F908" s="1313" t="s">
        <v>50</v>
      </c>
      <c r="G908" s="1313" t="s">
        <v>0</v>
      </c>
      <c r="H908" s="1313" t="s">
        <v>24</v>
      </c>
      <c r="I908" s="1313">
        <v>313</v>
      </c>
      <c r="J908" s="1314" t="s">
        <v>1379</v>
      </c>
      <c r="K908" s="1313"/>
      <c r="L908" s="1327">
        <v>0.35569444444444448</v>
      </c>
      <c r="M908" s="1327">
        <v>0</v>
      </c>
      <c r="N908" s="1313" t="s">
        <v>21</v>
      </c>
      <c r="O908" s="1313">
        <v>0</v>
      </c>
      <c r="P908" s="1314">
        <v>0</v>
      </c>
      <c r="Q908" s="1313"/>
      <c r="R908" s="685"/>
      <c r="S908" s="12">
        <f t="shared" si="56"/>
        <v>1</v>
      </c>
      <c r="T908" s="12" t="str">
        <f t="shared" si="57"/>
        <v/>
      </c>
      <c r="U908" s="12" t="str">
        <f t="shared" si="58"/>
        <v/>
      </c>
      <c r="V908" s="12">
        <f t="shared" si="59"/>
        <v>1</v>
      </c>
    </row>
    <row r="909" spans="1:22" ht="23.25" customHeight="1" x14ac:dyDescent="0.25">
      <c r="A909" s="1315">
        <v>904</v>
      </c>
      <c r="B909" s="1315">
        <v>26926</v>
      </c>
      <c r="C909" s="1315">
        <v>26926</v>
      </c>
      <c r="D909" s="1315" t="s">
        <v>1038</v>
      </c>
      <c r="E909" s="1315" t="s">
        <v>247</v>
      </c>
      <c r="F909" s="1315" t="s">
        <v>23</v>
      </c>
      <c r="G909" s="1315" t="s">
        <v>0</v>
      </c>
      <c r="H909" s="1315" t="s">
        <v>58</v>
      </c>
      <c r="I909" s="1315"/>
      <c r="J909" s="1316" t="s">
        <v>1379</v>
      </c>
      <c r="K909" s="1315"/>
      <c r="L909" s="1328">
        <v>0.3527777777777778</v>
      </c>
      <c r="M909" s="1328">
        <v>0</v>
      </c>
      <c r="N909" s="1315" t="s">
        <v>21</v>
      </c>
      <c r="O909" s="1315">
        <v>0</v>
      </c>
      <c r="P909" s="1316">
        <v>0</v>
      </c>
      <c r="Q909" s="1315"/>
      <c r="R909" s="686"/>
      <c r="S909" s="12">
        <f t="shared" si="56"/>
        <v>1</v>
      </c>
      <c r="T909" s="12" t="str">
        <f t="shared" si="57"/>
        <v/>
      </c>
      <c r="U909" s="12" t="str">
        <f t="shared" si="58"/>
        <v/>
      </c>
      <c r="V909" s="12">
        <f t="shared" si="59"/>
        <v>1</v>
      </c>
    </row>
    <row r="910" spans="1:22" ht="34.5" customHeight="1" x14ac:dyDescent="0.25">
      <c r="A910" s="1313">
        <v>905</v>
      </c>
      <c r="B910" s="1313">
        <v>26927</v>
      </c>
      <c r="C910" s="1313">
        <v>26927</v>
      </c>
      <c r="D910" s="1313" t="s">
        <v>1039</v>
      </c>
      <c r="E910" s="1313" t="s">
        <v>193</v>
      </c>
      <c r="F910" s="1313" t="s">
        <v>23</v>
      </c>
      <c r="G910" s="1313" t="s">
        <v>0</v>
      </c>
      <c r="H910" s="1313" t="s">
        <v>58</v>
      </c>
      <c r="I910" s="1313"/>
      <c r="J910" s="1314" t="s">
        <v>1379</v>
      </c>
      <c r="K910" s="1313"/>
      <c r="L910" s="1327">
        <v>0.3548263888888889</v>
      </c>
      <c r="M910" s="1327">
        <v>0</v>
      </c>
      <c r="N910" s="1313" t="s">
        <v>21</v>
      </c>
      <c r="O910" s="1313">
        <v>0</v>
      </c>
      <c r="P910" s="1314">
        <v>0</v>
      </c>
      <c r="Q910" s="1313"/>
      <c r="R910" s="685"/>
      <c r="S910" s="12">
        <f t="shared" si="56"/>
        <v>1</v>
      </c>
      <c r="T910" s="12" t="str">
        <f t="shared" si="57"/>
        <v/>
      </c>
      <c r="U910" s="12" t="str">
        <f t="shared" si="58"/>
        <v/>
      </c>
      <c r="V910" s="12">
        <f t="shared" si="59"/>
        <v>1</v>
      </c>
    </row>
    <row r="911" spans="1:22" ht="23.25" customHeight="1" x14ac:dyDescent="0.25">
      <c r="A911" s="1315">
        <v>906</v>
      </c>
      <c r="B911" s="1315">
        <v>26928</v>
      </c>
      <c r="C911" s="1315">
        <v>26928</v>
      </c>
      <c r="D911" s="1315" t="s">
        <v>831</v>
      </c>
      <c r="E911" s="1315" t="s">
        <v>22</v>
      </c>
      <c r="F911" s="1315" t="s">
        <v>23</v>
      </c>
      <c r="G911" s="1315" t="s">
        <v>0</v>
      </c>
      <c r="H911" s="1315" t="s">
        <v>58</v>
      </c>
      <c r="I911" s="1315"/>
      <c r="J911" s="1316" t="s">
        <v>1379</v>
      </c>
      <c r="K911" s="1315"/>
      <c r="L911" s="1328">
        <v>0.35032407407407407</v>
      </c>
      <c r="M911" s="1328">
        <v>0</v>
      </c>
      <c r="N911" s="1315" t="s">
        <v>21</v>
      </c>
      <c r="O911" s="1315">
        <v>0</v>
      </c>
      <c r="P911" s="1316">
        <v>0</v>
      </c>
      <c r="Q911" s="1315"/>
      <c r="R911" s="686"/>
      <c r="S911" s="12">
        <f t="shared" si="56"/>
        <v>1</v>
      </c>
      <c r="T911" s="12" t="str">
        <f t="shared" si="57"/>
        <v/>
      </c>
      <c r="U911" s="12" t="str">
        <f t="shared" si="58"/>
        <v/>
      </c>
      <c r="V911" s="12">
        <f t="shared" si="59"/>
        <v>1</v>
      </c>
    </row>
    <row r="912" spans="1:22" ht="23.25" customHeight="1" x14ac:dyDescent="0.25">
      <c r="A912" s="1313">
        <v>907</v>
      </c>
      <c r="B912" s="1313">
        <v>26931</v>
      </c>
      <c r="C912" s="1313">
        <v>26931</v>
      </c>
      <c r="D912" s="1313" t="s">
        <v>609</v>
      </c>
      <c r="E912" s="1313" t="s">
        <v>22</v>
      </c>
      <c r="F912" s="1313" t="s">
        <v>23</v>
      </c>
      <c r="G912" s="1313" t="s">
        <v>0</v>
      </c>
      <c r="H912" s="1313" t="s">
        <v>58</v>
      </c>
      <c r="I912" s="1313"/>
      <c r="J912" s="1314" t="s">
        <v>1379</v>
      </c>
      <c r="K912" s="1313"/>
      <c r="L912" s="1327">
        <v>0.3454976851851852</v>
      </c>
      <c r="M912" s="1327">
        <v>0</v>
      </c>
      <c r="N912" s="1313" t="s">
        <v>21</v>
      </c>
      <c r="O912" s="1313">
        <v>0</v>
      </c>
      <c r="P912" s="1314">
        <v>0</v>
      </c>
      <c r="Q912" s="1313"/>
      <c r="R912" s="685"/>
      <c r="S912" s="12">
        <f t="shared" si="56"/>
        <v>1</v>
      </c>
      <c r="T912" s="12" t="str">
        <f t="shared" si="57"/>
        <v/>
      </c>
      <c r="U912" s="12" t="str">
        <f t="shared" si="58"/>
        <v/>
      </c>
      <c r="V912" s="12">
        <f t="shared" si="59"/>
        <v>1</v>
      </c>
    </row>
    <row r="913" spans="1:22" ht="23.25" customHeight="1" x14ac:dyDescent="0.25">
      <c r="A913" s="1315">
        <v>908</v>
      </c>
      <c r="B913" s="1315">
        <v>26944</v>
      </c>
      <c r="C913" s="1315">
        <v>26944</v>
      </c>
      <c r="D913" s="1315" t="s">
        <v>1040</v>
      </c>
      <c r="E913" s="1315" t="s">
        <v>22</v>
      </c>
      <c r="F913" s="1315" t="s">
        <v>23</v>
      </c>
      <c r="G913" s="1315" t="s">
        <v>0</v>
      </c>
      <c r="H913" s="1315" t="s">
        <v>24</v>
      </c>
      <c r="I913" s="1315">
        <v>309</v>
      </c>
      <c r="J913" s="1316" t="s">
        <v>1379</v>
      </c>
      <c r="K913" s="1315"/>
      <c r="L913" s="1328">
        <v>0.34171296296296294</v>
      </c>
      <c r="M913" s="1328">
        <v>0</v>
      </c>
      <c r="N913" s="1315" t="s">
        <v>21</v>
      </c>
      <c r="O913" s="1315">
        <v>0</v>
      </c>
      <c r="P913" s="1316">
        <v>0</v>
      </c>
      <c r="Q913" s="1315"/>
      <c r="R913" s="686"/>
      <c r="S913" s="12">
        <f t="shared" si="56"/>
        <v>1</v>
      </c>
      <c r="T913" s="12" t="str">
        <f t="shared" si="57"/>
        <v/>
      </c>
      <c r="U913" s="12" t="str">
        <f t="shared" si="58"/>
        <v/>
      </c>
      <c r="V913" s="12">
        <f t="shared" si="59"/>
        <v>1</v>
      </c>
    </row>
    <row r="914" spans="1:22" ht="23.25" customHeight="1" x14ac:dyDescent="0.25">
      <c r="A914" s="1313">
        <v>909</v>
      </c>
      <c r="B914" s="1313">
        <v>26966</v>
      </c>
      <c r="C914" s="1313">
        <v>26966</v>
      </c>
      <c r="D914" s="1313" t="s">
        <v>656</v>
      </c>
      <c r="E914" s="1313" t="s">
        <v>22</v>
      </c>
      <c r="F914" s="1313" t="s">
        <v>23</v>
      </c>
      <c r="G914" s="1313" t="s">
        <v>0</v>
      </c>
      <c r="H914" s="1313" t="s">
        <v>24</v>
      </c>
      <c r="I914" s="1313">
        <v>312</v>
      </c>
      <c r="J914" s="1314" t="s">
        <v>1379</v>
      </c>
      <c r="K914" s="1313"/>
      <c r="L914" s="1327">
        <v>0.34988425925925926</v>
      </c>
      <c r="M914" s="1327">
        <v>0</v>
      </c>
      <c r="N914" s="1313" t="s">
        <v>21</v>
      </c>
      <c r="O914" s="1313">
        <v>0</v>
      </c>
      <c r="P914" s="1314">
        <v>0</v>
      </c>
      <c r="Q914" s="1313"/>
      <c r="R914" s="685"/>
      <c r="S914" s="12">
        <f t="shared" si="56"/>
        <v>1</v>
      </c>
      <c r="T914" s="12" t="str">
        <f t="shared" si="57"/>
        <v/>
      </c>
      <c r="U914" s="12" t="str">
        <f t="shared" si="58"/>
        <v/>
      </c>
      <c r="V914" s="12">
        <f t="shared" si="59"/>
        <v>1</v>
      </c>
    </row>
    <row r="915" spans="1:22" ht="23.25" customHeight="1" x14ac:dyDescent="0.25">
      <c r="A915" s="1315">
        <v>910</v>
      </c>
      <c r="B915" s="1315">
        <v>26980</v>
      </c>
      <c r="C915" s="1315">
        <v>26980</v>
      </c>
      <c r="D915" s="1315" t="s">
        <v>1041</v>
      </c>
      <c r="E915" s="1315" t="s">
        <v>166</v>
      </c>
      <c r="F915" s="1315" t="s">
        <v>23</v>
      </c>
      <c r="G915" s="1315" t="s">
        <v>0</v>
      </c>
      <c r="H915" s="1315" t="s">
        <v>58</v>
      </c>
      <c r="I915" s="1315" t="s">
        <v>21</v>
      </c>
      <c r="J915" s="1316" t="s">
        <v>1379</v>
      </c>
      <c r="K915" s="1315"/>
      <c r="L915" s="1328">
        <v>0.35694444444444445</v>
      </c>
      <c r="M915" s="1328">
        <v>0</v>
      </c>
      <c r="N915" s="1315" t="s">
        <v>21</v>
      </c>
      <c r="O915" s="1315">
        <v>0</v>
      </c>
      <c r="P915" s="1316">
        <v>0</v>
      </c>
      <c r="Q915" s="1315"/>
      <c r="R915" s="686"/>
      <c r="S915" s="12">
        <f t="shared" si="56"/>
        <v>1</v>
      </c>
      <c r="T915" s="12" t="str">
        <f t="shared" si="57"/>
        <v/>
      </c>
      <c r="U915" s="12" t="str">
        <f t="shared" si="58"/>
        <v/>
      </c>
      <c r="V915" s="12">
        <f t="shared" si="59"/>
        <v>1</v>
      </c>
    </row>
    <row r="916" spans="1:22" ht="23.25" customHeight="1" x14ac:dyDescent="0.25">
      <c r="A916" s="1313">
        <v>911</v>
      </c>
      <c r="B916" s="1313">
        <v>26986</v>
      </c>
      <c r="C916" s="1313">
        <v>26986</v>
      </c>
      <c r="D916" s="1313" t="s">
        <v>1042</v>
      </c>
      <c r="E916" s="1313" t="s">
        <v>22</v>
      </c>
      <c r="F916" s="1313" t="s">
        <v>23</v>
      </c>
      <c r="G916" s="1313" t="s">
        <v>0</v>
      </c>
      <c r="H916" s="1313" t="s">
        <v>24</v>
      </c>
      <c r="I916" s="1313">
        <v>312</v>
      </c>
      <c r="J916" s="1314" t="s">
        <v>1379</v>
      </c>
      <c r="K916" s="1313"/>
      <c r="L916" s="1327">
        <v>0.35751157407407402</v>
      </c>
      <c r="M916" s="1327">
        <v>0</v>
      </c>
      <c r="N916" s="1313" t="s">
        <v>21</v>
      </c>
      <c r="O916" s="1313">
        <v>0</v>
      </c>
      <c r="P916" s="1314">
        <v>0</v>
      </c>
      <c r="Q916" s="1313"/>
      <c r="R916" s="685"/>
      <c r="S916" s="12">
        <f t="shared" si="56"/>
        <v>1</v>
      </c>
      <c r="T916" s="12" t="str">
        <f t="shared" si="57"/>
        <v/>
      </c>
      <c r="U916" s="12" t="str">
        <f t="shared" si="58"/>
        <v/>
      </c>
      <c r="V916" s="12">
        <f t="shared" si="59"/>
        <v>1</v>
      </c>
    </row>
    <row r="917" spans="1:22" ht="23.25" customHeight="1" x14ac:dyDescent="0.25">
      <c r="A917" s="1315">
        <v>912</v>
      </c>
      <c r="B917" s="1315">
        <v>26991</v>
      </c>
      <c r="C917" s="1315">
        <v>26991</v>
      </c>
      <c r="D917" s="1315" t="s">
        <v>1043</v>
      </c>
      <c r="E917" s="1315" t="s">
        <v>22</v>
      </c>
      <c r="F917" s="1315" t="s">
        <v>23</v>
      </c>
      <c r="G917" s="1315" t="s">
        <v>0</v>
      </c>
      <c r="H917" s="1315" t="s">
        <v>24</v>
      </c>
      <c r="I917" s="1315">
        <v>312</v>
      </c>
      <c r="J917" s="1316" t="s">
        <v>1379</v>
      </c>
      <c r="K917" s="1315"/>
      <c r="L917" s="1328">
        <v>0.34813657407407406</v>
      </c>
      <c r="M917" s="1328">
        <v>0</v>
      </c>
      <c r="N917" s="1315" t="s">
        <v>21</v>
      </c>
      <c r="O917" s="1315">
        <v>0</v>
      </c>
      <c r="P917" s="1316">
        <v>0</v>
      </c>
      <c r="Q917" s="1315"/>
      <c r="R917" s="686"/>
      <c r="S917" s="12">
        <f t="shared" si="56"/>
        <v>1</v>
      </c>
      <c r="T917" s="12" t="str">
        <f t="shared" si="57"/>
        <v/>
      </c>
      <c r="U917" s="12" t="str">
        <f t="shared" si="58"/>
        <v/>
      </c>
      <c r="V917" s="12">
        <f t="shared" si="59"/>
        <v>1</v>
      </c>
    </row>
    <row r="918" spans="1:22" ht="23.25" customHeight="1" x14ac:dyDescent="0.25">
      <c r="A918" s="1313">
        <v>913</v>
      </c>
      <c r="B918" s="1313">
        <v>26996</v>
      </c>
      <c r="C918" s="1313">
        <v>26996</v>
      </c>
      <c r="D918" s="1313" t="s">
        <v>562</v>
      </c>
      <c r="E918" s="1313" t="s">
        <v>72</v>
      </c>
      <c r="F918" s="1313" t="s">
        <v>23</v>
      </c>
      <c r="G918" s="1313" t="s">
        <v>0</v>
      </c>
      <c r="H918" s="1313" t="s">
        <v>24</v>
      </c>
      <c r="I918" s="1313">
        <v>309</v>
      </c>
      <c r="J918" s="1314" t="s">
        <v>1379</v>
      </c>
      <c r="K918" s="1313"/>
      <c r="L918" s="1327">
        <v>0.34914351851851855</v>
      </c>
      <c r="M918" s="1327">
        <v>0</v>
      </c>
      <c r="N918" s="1313" t="s">
        <v>21</v>
      </c>
      <c r="O918" s="1313">
        <v>0</v>
      </c>
      <c r="P918" s="1314">
        <v>0</v>
      </c>
      <c r="Q918" s="1313"/>
      <c r="R918" s="685"/>
      <c r="S918" s="12">
        <f t="shared" si="56"/>
        <v>1</v>
      </c>
      <c r="T918" s="12" t="str">
        <f t="shared" si="57"/>
        <v/>
      </c>
      <c r="U918" s="12" t="str">
        <f t="shared" si="58"/>
        <v/>
      </c>
      <c r="V918" s="12">
        <f t="shared" si="59"/>
        <v>1</v>
      </c>
    </row>
    <row r="919" spans="1:22" ht="23.25" customHeight="1" x14ac:dyDescent="0.25">
      <c r="A919" s="1315">
        <v>914</v>
      </c>
      <c r="B919" s="1315">
        <v>26999</v>
      </c>
      <c r="C919" s="1315">
        <v>26999</v>
      </c>
      <c r="D919" s="1315" t="s">
        <v>1044</v>
      </c>
      <c r="E919" s="1315" t="s">
        <v>73</v>
      </c>
      <c r="F919" s="1315" t="s">
        <v>23</v>
      </c>
      <c r="G919" s="1315" t="s">
        <v>0</v>
      </c>
      <c r="H919" s="1315" t="s">
        <v>58</v>
      </c>
      <c r="I919" s="1315"/>
      <c r="J919" s="1316" t="s">
        <v>1379</v>
      </c>
      <c r="K919" s="1315"/>
      <c r="L919" s="1328">
        <v>0.35371527777777773</v>
      </c>
      <c r="M919" s="1328">
        <v>0</v>
      </c>
      <c r="N919" s="1315" t="s">
        <v>21</v>
      </c>
      <c r="O919" s="1315">
        <v>0</v>
      </c>
      <c r="P919" s="1316">
        <v>0</v>
      </c>
      <c r="Q919" s="1315"/>
      <c r="R919" s="686"/>
      <c r="S919" s="12">
        <f t="shared" si="56"/>
        <v>1</v>
      </c>
      <c r="T919" s="12" t="str">
        <f t="shared" si="57"/>
        <v/>
      </c>
      <c r="U919" s="12" t="str">
        <f t="shared" si="58"/>
        <v/>
      </c>
      <c r="V919" s="12">
        <f t="shared" si="59"/>
        <v>1</v>
      </c>
    </row>
    <row r="920" spans="1:22" ht="23.25" customHeight="1" x14ac:dyDescent="0.25">
      <c r="A920" s="1313">
        <v>915</v>
      </c>
      <c r="B920" s="1313">
        <v>27016</v>
      </c>
      <c r="C920" s="1313">
        <v>27016</v>
      </c>
      <c r="D920" s="1313" t="s">
        <v>1045</v>
      </c>
      <c r="E920" s="1313" t="s">
        <v>52</v>
      </c>
      <c r="F920" s="1313" t="s">
        <v>23</v>
      </c>
      <c r="G920" s="1313" t="s">
        <v>0</v>
      </c>
      <c r="H920" s="1313" t="s">
        <v>53</v>
      </c>
      <c r="I920" s="1313"/>
      <c r="J920" s="1314" t="s">
        <v>1379</v>
      </c>
      <c r="K920" s="1313"/>
      <c r="L920" s="1327">
        <v>0.35112268518518519</v>
      </c>
      <c r="M920" s="1327">
        <v>0</v>
      </c>
      <c r="N920" s="1313" t="s">
        <v>21</v>
      </c>
      <c r="O920" s="1313">
        <v>0</v>
      </c>
      <c r="P920" s="1314">
        <v>0</v>
      </c>
      <c r="Q920" s="1313"/>
      <c r="R920" s="685"/>
      <c r="S920" s="12">
        <f t="shared" si="56"/>
        <v>1</v>
      </c>
      <c r="T920" s="12" t="str">
        <f t="shared" si="57"/>
        <v/>
      </c>
      <c r="U920" s="12" t="str">
        <f t="shared" si="58"/>
        <v/>
      </c>
      <c r="V920" s="12">
        <f t="shared" si="59"/>
        <v>1</v>
      </c>
    </row>
    <row r="921" spans="1:22" ht="23.25" customHeight="1" x14ac:dyDescent="0.25">
      <c r="A921" s="1315">
        <v>916</v>
      </c>
      <c r="B921" s="1315">
        <v>27030</v>
      </c>
      <c r="C921" s="1315">
        <v>27030</v>
      </c>
      <c r="D921" s="1315" t="s">
        <v>1046</v>
      </c>
      <c r="E921" s="1315" t="s">
        <v>73</v>
      </c>
      <c r="F921" s="1315" t="s">
        <v>23</v>
      </c>
      <c r="G921" s="1315" t="s">
        <v>0</v>
      </c>
      <c r="H921" s="1315" t="s">
        <v>24</v>
      </c>
      <c r="I921" s="1315">
        <v>303</v>
      </c>
      <c r="J921" s="1316" t="s">
        <v>1379</v>
      </c>
      <c r="K921" s="1315"/>
      <c r="L921" s="1328">
        <v>0.34185185185185185</v>
      </c>
      <c r="M921" s="1328">
        <v>0</v>
      </c>
      <c r="N921" s="1315" t="s">
        <v>21</v>
      </c>
      <c r="O921" s="1315">
        <v>0</v>
      </c>
      <c r="P921" s="1316">
        <v>0</v>
      </c>
      <c r="Q921" s="1315"/>
      <c r="R921" s="686"/>
      <c r="S921" s="12">
        <f t="shared" si="56"/>
        <v>1</v>
      </c>
      <c r="T921" s="12" t="str">
        <f t="shared" si="57"/>
        <v/>
      </c>
      <c r="U921" s="12" t="str">
        <f t="shared" si="58"/>
        <v/>
      </c>
      <c r="V921" s="12">
        <f t="shared" si="59"/>
        <v>1</v>
      </c>
    </row>
    <row r="922" spans="1:22" ht="23.25" customHeight="1" x14ac:dyDescent="0.25">
      <c r="A922" s="1313">
        <v>917</v>
      </c>
      <c r="B922" s="1313">
        <v>27034</v>
      </c>
      <c r="C922" s="1313">
        <v>27034</v>
      </c>
      <c r="D922" s="1313" t="s">
        <v>1047</v>
      </c>
      <c r="E922" s="1313" t="s">
        <v>151</v>
      </c>
      <c r="F922" s="1313" t="s">
        <v>23</v>
      </c>
      <c r="G922" s="1313" t="s">
        <v>0</v>
      </c>
      <c r="H922" s="1313" t="s">
        <v>58</v>
      </c>
      <c r="I922" s="1313"/>
      <c r="J922" s="1314" t="s">
        <v>1379</v>
      </c>
      <c r="K922" s="1313"/>
      <c r="L922" s="1327">
        <v>0.36033564814814811</v>
      </c>
      <c r="M922" s="1327">
        <v>0</v>
      </c>
      <c r="N922" s="1313" t="s">
        <v>260</v>
      </c>
      <c r="O922" s="1313">
        <v>8</v>
      </c>
      <c r="P922" s="1314">
        <v>0</v>
      </c>
      <c r="Q922" s="1313"/>
      <c r="R922" s="685"/>
      <c r="S922" s="12">
        <f t="shared" si="56"/>
        <v>1</v>
      </c>
      <c r="T922" s="12" t="str">
        <f t="shared" si="57"/>
        <v/>
      </c>
      <c r="U922" s="12" t="str">
        <f t="shared" si="58"/>
        <v/>
      </c>
      <c r="V922" s="12">
        <f t="shared" si="59"/>
        <v>1</v>
      </c>
    </row>
    <row r="923" spans="1:22" ht="23.25" customHeight="1" x14ac:dyDescent="0.25">
      <c r="A923" s="1315">
        <v>918</v>
      </c>
      <c r="B923" s="1315">
        <v>27036</v>
      </c>
      <c r="C923" s="1315">
        <v>27036</v>
      </c>
      <c r="D923" s="1315" t="s">
        <v>657</v>
      </c>
      <c r="E923" s="1315" t="s">
        <v>73</v>
      </c>
      <c r="F923" s="1315" t="s">
        <v>23</v>
      </c>
      <c r="G923" s="1315" t="s">
        <v>0</v>
      </c>
      <c r="H923" s="1315" t="s">
        <v>58</v>
      </c>
      <c r="I923" s="1315"/>
      <c r="J923" s="1316" t="s">
        <v>1379</v>
      </c>
      <c r="K923" s="1315"/>
      <c r="L923" s="1328">
        <v>0.35958333333333337</v>
      </c>
      <c r="M923" s="1328">
        <v>0</v>
      </c>
      <c r="N923" s="1315" t="s">
        <v>260</v>
      </c>
      <c r="O923" s="1315">
        <v>7</v>
      </c>
      <c r="P923" s="1316">
        <v>0</v>
      </c>
      <c r="Q923" s="1315"/>
      <c r="R923" s="686"/>
      <c r="S923" s="12">
        <f t="shared" si="56"/>
        <v>1</v>
      </c>
      <c r="T923" s="12" t="str">
        <f t="shared" si="57"/>
        <v/>
      </c>
      <c r="U923" s="12" t="str">
        <f t="shared" si="58"/>
        <v/>
      </c>
      <c r="V923" s="12">
        <f t="shared" si="59"/>
        <v>1</v>
      </c>
    </row>
    <row r="924" spans="1:22" ht="23.25" customHeight="1" x14ac:dyDescent="0.25">
      <c r="A924" s="1313">
        <v>919</v>
      </c>
      <c r="B924" s="1313">
        <v>27107</v>
      </c>
      <c r="C924" s="1313">
        <v>27107</v>
      </c>
      <c r="D924" s="1313" t="s">
        <v>1048</v>
      </c>
      <c r="E924" s="1313" t="s">
        <v>22</v>
      </c>
      <c r="F924" s="1313" t="s">
        <v>23</v>
      </c>
      <c r="G924" s="1313" t="s">
        <v>0</v>
      </c>
      <c r="H924" s="1313" t="s">
        <v>24</v>
      </c>
      <c r="I924" s="1313">
        <v>312</v>
      </c>
      <c r="J924" s="1314" t="s">
        <v>1379</v>
      </c>
      <c r="K924" s="1313"/>
      <c r="L924" s="1327">
        <v>0.36886574074074074</v>
      </c>
      <c r="M924" s="1327">
        <v>0</v>
      </c>
      <c r="N924" s="1313" t="s">
        <v>260</v>
      </c>
      <c r="O924" s="1313">
        <v>21</v>
      </c>
      <c r="P924" s="1314">
        <v>0</v>
      </c>
      <c r="Q924" s="1313"/>
      <c r="R924" s="685"/>
      <c r="S924" s="12">
        <f t="shared" si="56"/>
        <v>1</v>
      </c>
      <c r="T924" s="12" t="str">
        <f t="shared" si="57"/>
        <v/>
      </c>
      <c r="U924" s="12" t="str">
        <f t="shared" si="58"/>
        <v/>
      </c>
      <c r="V924" s="12">
        <f t="shared" si="59"/>
        <v>1</v>
      </c>
    </row>
    <row r="925" spans="1:22" ht="23.25" customHeight="1" x14ac:dyDescent="0.25">
      <c r="A925" s="1315">
        <v>920</v>
      </c>
      <c r="B925" s="1315">
        <v>27147</v>
      </c>
      <c r="C925" s="1315">
        <v>27147</v>
      </c>
      <c r="D925" s="1315" t="s">
        <v>1049</v>
      </c>
      <c r="E925" s="1315" t="s">
        <v>73</v>
      </c>
      <c r="F925" s="1315" t="s">
        <v>23</v>
      </c>
      <c r="G925" s="1315" t="s">
        <v>0</v>
      </c>
      <c r="H925" s="1315" t="s">
        <v>24</v>
      </c>
      <c r="I925" s="1315">
        <v>310</v>
      </c>
      <c r="J925" s="1316" t="s">
        <v>1379</v>
      </c>
      <c r="K925" s="1315"/>
      <c r="L925" s="1328">
        <v>0.35609953703703701</v>
      </c>
      <c r="M925" s="1328">
        <v>0</v>
      </c>
      <c r="N925" s="1315" t="s">
        <v>21</v>
      </c>
      <c r="O925" s="1315">
        <v>0</v>
      </c>
      <c r="P925" s="1316">
        <v>0</v>
      </c>
      <c r="Q925" s="1315"/>
      <c r="R925" s="686"/>
      <c r="S925" s="12">
        <f t="shared" si="56"/>
        <v>1</v>
      </c>
      <c r="T925" s="12" t="str">
        <f t="shared" si="57"/>
        <v/>
      </c>
      <c r="U925" s="12" t="str">
        <f t="shared" si="58"/>
        <v/>
      </c>
      <c r="V925" s="12">
        <f t="shared" si="59"/>
        <v>1</v>
      </c>
    </row>
    <row r="926" spans="1:22" ht="23.25" customHeight="1" x14ac:dyDescent="0.25">
      <c r="A926" s="1313">
        <v>921</v>
      </c>
      <c r="B926" s="1313">
        <v>27149</v>
      </c>
      <c r="C926" s="1313">
        <v>27149</v>
      </c>
      <c r="D926" s="1313" t="s">
        <v>1050</v>
      </c>
      <c r="E926" s="1313" t="s">
        <v>93</v>
      </c>
      <c r="F926" s="1313" t="s">
        <v>50</v>
      </c>
      <c r="G926" s="1313" t="s">
        <v>0</v>
      </c>
      <c r="H926" s="1313" t="s">
        <v>58</v>
      </c>
      <c r="I926" s="1313"/>
      <c r="J926" s="1314" t="s">
        <v>1379</v>
      </c>
      <c r="K926" s="1313"/>
      <c r="L926" s="1327">
        <v>0.35717592592592595</v>
      </c>
      <c r="M926" s="1327">
        <v>0</v>
      </c>
      <c r="N926" s="1313" t="s">
        <v>21</v>
      </c>
      <c r="O926" s="1313">
        <v>0</v>
      </c>
      <c r="P926" s="1314">
        <v>0</v>
      </c>
      <c r="Q926" s="1313"/>
      <c r="R926" s="685"/>
      <c r="S926" s="12">
        <f t="shared" si="56"/>
        <v>1</v>
      </c>
      <c r="T926" s="12" t="str">
        <f t="shared" si="57"/>
        <v/>
      </c>
      <c r="U926" s="12" t="str">
        <f t="shared" si="58"/>
        <v/>
      </c>
      <c r="V926" s="12">
        <f t="shared" si="59"/>
        <v>1</v>
      </c>
    </row>
    <row r="927" spans="1:22" ht="23.25" customHeight="1" x14ac:dyDescent="0.25">
      <c r="A927" s="1315">
        <v>922</v>
      </c>
      <c r="B927" s="1315">
        <v>27158</v>
      </c>
      <c r="C927" s="1315">
        <v>27158</v>
      </c>
      <c r="D927" s="1315" t="s">
        <v>1051</v>
      </c>
      <c r="E927" s="1315" t="s">
        <v>661</v>
      </c>
      <c r="F927" s="1315" t="s">
        <v>23</v>
      </c>
      <c r="G927" s="1315" t="s">
        <v>0</v>
      </c>
      <c r="H927" s="1315" t="s">
        <v>53</v>
      </c>
      <c r="I927" s="1315"/>
      <c r="J927" s="1316" t="s">
        <v>1379</v>
      </c>
      <c r="K927" s="1315"/>
      <c r="L927" s="1328">
        <v>0.34877314814814814</v>
      </c>
      <c r="M927" s="1328">
        <v>0</v>
      </c>
      <c r="N927" s="1315" t="s">
        <v>21</v>
      </c>
      <c r="O927" s="1315">
        <v>0</v>
      </c>
      <c r="P927" s="1316">
        <v>0</v>
      </c>
      <c r="Q927" s="1315"/>
      <c r="R927" s="686"/>
      <c r="S927" s="12">
        <f t="shared" si="56"/>
        <v>1</v>
      </c>
      <c r="T927" s="12" t="str">
        <f t="shared" si="57"/>
        <v/>
      </c>
      <c r="U927" s="12" t="str">
        <f t="shared" si="58"/>
        <v/>
      </c>
      <c r="V927" s="12">
        <f t="shared" si="59"/>
        <v>1</v>
      </c>
    </row>
    <row r="928" spans="1:22" ht="23.25" customHeight="1" x14ac:dyDescent="0.25">
      <c r="A928" s="1313">
        <v>923</v>
      </c>
      <c r="B928" s="1313">
        <v>27185</v>
      </c>
      <c r="C928" s="1313">
        <v>27185</v>
      </c>
      <c r="D928" s="1313" t="s">
        <v>1052</v>
      </c>
      <c r="E928" s="1313" t="s">
        <v>193</v>
      </c>
      <c r="F928" s="1313" t="s">
        <v>23</v>
      </c>
      <c r="G928" s="1313" t="s">
        <v>0</v>
      </c>
      <c r="H928" s="1313" t="s">
        <v>58</v>
      </c>
      <c r="I928" s="1313"/>
      <c r="J928" s="1314" t="s">
        <v>1379</v>
      </c>
      <c r="K928" s="1313"/>
      <c r="L928" s="1327">
        <v>0.35302083333333334</v>
      </c>
      <c r="M928" s="1327">
        <v>0</v>
      </c>
      <c r="N928" s="1313" t="s">
        <v>21</v>
      </c>
      <c r="O928" s="1313">
        <v>0</v>
      </c>
      <c r="P928" s="1314">
        <v>0</v>
      </c>
      <c r="Q928" s="1313"/>
      <c r="R928" s="685"/>
      <c r="S928" s="12">
        <f t="shared" si="56"/>
        <v>1</v>
      </c>
      <c r="T928" s="12" t="str">
        <f t="shared" si="57"/>
        <v/>
      </c>
      <c r="U928" s="12" t="str">
        <f t="shared" si="58"/>
        <v/>
      </c>
      <c r="V928" s="12">
        <f t="shared" si="59"/>
        <v>1</v>
      </c>
    </row>
    <row r="929" spans="1:22" ht="23.25" customHeight="1" x14ac:dyDescent="0.25">
      <c r="A929" s="1315">
        <v>924</v>
      </c>
      <c r="B929" s="1315">
        <v>27190</v>
      </c>
      <c r="C929" s="1315">
        <v>27190</v>
      </c>
      <c r="D929" s="1315" t="s">
        <v>654</v>
      </c>
      <c r="E929" s="1315" t="s">
        <v>72</v>
      </c>
      <c r="F929" s="1315" t="s">
        <v>23</v>
      </c>
      <c r="G929" s="1315" t="s">
        <v>0</v>
      </c>
      <c r="H929" s="1315" t="s">
        <v>24</v>
      </c>
      <c r="I929" s="1315">
        <v>304</v>
      </c>
      <c r="J929" s="1316" t="s">
        <v>1379</v>
      </c>
      <c r="K929" s="1315"/>
      <c r="L929" s="1328">
        <v>0.3495138888888889</v>
      </c>
      <c r="M929" s="1328">
        <v>0</v>
      </c>
      <c r="N929" s="1315" t="s">
        <v>21</v>
      </c>
      <c r="O929" s="1315">
        <v>0</v>
      </c>
      <c r="P929" s="1316">
        <v>0</v>
      </c>
      <c r="Q929" s="1315"/>
      <c r="R929" s="686"/>
      <c r="S929" s="12">
        <f t="shared" si="56"/>
        <v>1</v>
      </c>
      <c r="T929" s="12" t="str">
        <f t="shared" si="57"/>
        <v/>
      </c>
      <c r="U929" s="12" t="str">
        <f t="shared" si="58"/>
        <v/>
      </c>
      <c r="V929" s="12">
        <f t="shared" si="59"/>
        <v>1</v>
      </c>
    </row>
    <row r="930" spans="1:22" ht="23.25" customHeight="1" x14ac:dyDescent="0.25">
      <c r="A930" s="1313">
        <v>925</v>
      </c>
      <c r="B930" s="1313">
        <v>27196</v>
      </c>
      <c r="C930" s="1313">
        <v>27196</v>
      </c>
      <c r="D930" s="1313" t="s">
        <v>662</v>
      </c>
      <c r="E930" s="1313" t="s">
        <v>65</v>
      </c>
      <c r="F930" s="1313" t="s">
        <v>23</v>
      </c>
      <c r="G930" s="1313" t="s">
        <v>0</v>
      </c>
      <c r="H930" s="1313" t="s">
        <v>58</v>
      </c>
      <c r="I930" s="1313"/>
      <c r="J930" s="1314" t="s">
        <v>1379</v>
      </c>
      <c r="K930" s="1313"/>
      <c r="L930" s="1327">
        <v>0.35416666666666669</v>
      </c>
      <c r="M930" s="1327">
        <v>0</v>
      </c>
      <c r="N930" s="1313" t="s">
        <v>21</v>
      </c>
      <c r="O930" s="1313">
        <v>0</v>
      </c>
      <c r="P930" s="1314">
        <v>0</v>
      </c>
      <c r="Q930" s="1313"/>
      <c r="R930" s="685"/>
      <c r="S930" s="12">
        <f t="shared" si="56"/>
        <v>1</v>
      </c>
      <c r="T930" s="12" t="str">
        <f t="shared" si="57"/>
        <v/>
      </c>
      <c r="U930" s="12" t="str">
        <f t="shared" si="58"/>
        <v/>
      </c>
      <c r="V930" s="12">
        <f t="shared" si="59"/>
        <v>1</v>
      </c>
    </row>
    <row r="931" spans="1:22" ht="23.25" customHeight="1" x14ac:dyDescent="0.25">
      <c r="A931" s="1315">
        <v>926</v>
      </c>
      <c r="B931" s="1315">
        <v>27197</v>
      </c>
      <c r="C931" s="1315">
        <v>27197</v>
      </c>
      <c r="D931" s="1315" t="s">
        <v>663</v>
      </c>
      <c r="E931" s="1315" t="s">
        <v>72</v>
      </c>
      <c r="F931" s="1315" t="s">
        <v>23</v>
      </c>
      <c r="G931" s="1315" t="s">
        <v>0</v>
      </c>
      <c r="H931" s="1315" t="s">
        <v>24</v>
      </c>
      <c r="I931" s="1315">
        <v>305</v>
      </c>
      <c r="J931" s="1316" t="s">
        <v>1379</v>
      </c>
      <c r="K931" s="1315"/>
      <c r="L931" s="1328">
        <v>0.35416666666666669</v>
      </c>
      <c r="M931" s="1328">
        <v>0</v>
      </c>
      <c r="N931" s="1315" t="s">
        <v>21</v>
      </c>
      <c r="O931" s="1315">
        <v>0</v>
      </c>
      <c r="P931" s="1316">
        <v>0</v>
      </c>
      <c r="Q931" s="1315"/>
      <c r="R931" s="686"/>
      <c r="S931" s="12">
        <f t="shared" si="56"/>
        <v>1</v>
      </c>
      <c r="T931" s="12" t="str">
        <f t="shared" si="57"/>
        <v/>
      </c>
      <c r="U931" s="12" t="str">
        <f t="shared" si="58"/>
        <v/>
      </c>
      <c r="V931" s="12">
        <f t="shared" si="59"/>
        <v>1</v>
      </c>
    </row>
    <row r="932" spans="1:22" ht="23.25" customHeight="1" x14ac:dyDescent="0.25">
      <c r="A932" s="1313">
        <v>927</v>
      </c>
      <c r="B932" s="1313">
        <v>27200</v>
      </c>
      <c r="C932" s="1313">
        <v>27200</v>
      </c>
      <c r="D932" s="1313" t="s">
        <v>1053</v>
      </c>
      <c r="E932" s="1313" t="s">
        <v>93</v>
      </c>
      <c r="F932" s="1313" t="s">
        <v>50</v>
      </c>
      <c r="G932" s="1313" t="s">
        <v>0</v>
      </c>
      <c r="H932" s="1313" t="s">
        <v>53</v>
      </c>
      <c r="I932" s="1313"/>
      <c r="J932" s="1314" t="s">
        <v>1379</v>
      </c>
      <c r="K932" s="1313"/>
      <c r="L932" s="1327">
        <v>0.34842592592592592</v>
      </c>
      <c r="M932" s="1327">
        <v>0</v>
      </c>
      <c r="N932" s="1313" t="s">
        <v>21</v>
      </c>
      <c r="O932" s="1313">
        <v>0</v>
      </c>
      <c r="P932" s="1314">
        <v>0</v>
      </c>
      <c r="Q932" s="1313"/>
      <c r="R932" s="685"/>
      <c r="S932" s="12">
        <f t="shared" si="56"/>
        <v>1</v>
      </c>
      <c r="T932" s="12" t="str">
        <f t="shared" si="57"/>
        <v/>
      </c>
      <c r="U932" s="12" t="str">
        <f t="shared" si="58"/>
        <v/>
      </c>
      <c r="V932" s="12">
        <f t="shared" si="59"/>
        <v>1</v>
      </c>
    </row>
    <row r="933" spans="1:22" ht="23.25" customHeight="1" x14ac:dyDescent="0.25">
      <c r="A933" s="1315">
        <v>928</v>
      </c>
      <c r="B933" s="1315">
        <v>27202</v>
      </c>
      <c r="C933" s="1315">
        <v>27202</v>
      </c>
      <c r="D933" s="1315" t="s">
        <v>1054</v>
      </c>
      <c r="E933" s="1315" t="s">
        <v>73</v>
      </c>
      <c r="F933" s="1315" t="s">
        <v>23</v>
      </c>
      <c r="G933" s="1315" t="s">
        <v>0</v>
      </c>
      <c r="H933" s="1315" t="s">
        <v>24</v>
      </c>
      <c r="I933" s="1315">
        <v>316</v>
      </c>
      <c r="J933" s="1316" t="s">
        <v>1379</v>
      </c>
      <c r="K933" s="1315"/>
      <c r="L933" s="1328">
        <v>0.35309027777777779</v>
      </c>
      <c r="M933" s="1328">
        <v>0</v>
      </c>
      <c r="N933" s="1315" t="s">
        <v>21</v>
      </c>
      <c r="O933" s="1315">
        <v>0</v>
      </c>
      <c r="P933" s="1316">
        <v>0</v>
      </c>
      <c r="Q933" s="1315"/>
      <c r="R933" s="686"/>
      <c r="S933" s="12">
        <f t="shared" si="56"/>
        <v>1</v>
      </c>
      <c r="T933" s="12" t="str">
        <f t="shared" si="57"/>
        <v/>
      </c>
      <c r="U933" s="12" t="str">
        <f t="shared" si="58"/>
        <v/>
      </c>
      <c r="V933" s="12">
        <f t="shared" si="59"/>
        <v>1</v>
      </c>
    </row>
    <row r="934" spans="1:22" ht="23.25" customHeight="1" x14ac:dyDescent="0.25">
      <c r="A934" s="1313">
        <v>929</v>
      </c>
      <c r="B934" s="1313">
        <v>27204</v>
      </c>
      <c r="C934" s="1313">
        <v>27204</v>
      </c>
      <c r="D934" s="1313" t="s">
        <v>664</v>
      </c>
      <c r="E934" s="1313" t="s">
        <v>73</v>
      </c>
      <c r="F934" s="1313" t="s">
        <v>23</v>
      </c>
      <c r="G934" s="1313" t="s">
        <v>0</v>
      </c>
      <c r="H934" s="1313" t="s">
        <v>58</v>
      </c>
      <c r="I934" s="1313"/>
      <c r="J934" s="1314" t="s">
        <v>1379</v>
      </c>
      <c r="K934" s="1313"/>
      <c r="L934" s="1327">
        <v>0.35555555555555557</v>
      </c>
      <c r="M934" s="1327">
        <v>0</v>
      </c>
      <c r="N934" s="1313" t="s">
        <v>21</v>
      </c>
      <c r="O934" s="1313">
        <v>0</v>
      </c>
      <c r="P934" s="1314">
        <v>0</v>
      </c>
      <c r="Q934" s="1313"/>
      <c r="R934" s="685"/>
      <c r="S934" s="12">
        <f t="shared" si="56"/>
        <v>1</v>
      </c>
      <c r="T934" s="12" t="str">
        <f t="shared" si="57"/>
        <v/>
      </c>
      <c r="U934" s="12" t="str">
        <f t="shared" si="58"/>
        <v/>
      </c>
      <c r="V934" s="12">
        <f t="shared" si="59"/>
        <v>1</v>
      </c>
    </row>
    <row r="935" spans="1:22" ht="23.25" customHeight="1" x14ac:dyDescent="0.25">
      <c r="A935" s="1315">
        <v>930</v>
      </c>
      <c r="B935" s="1315">
        <v>27221</v>
      </c>
      <c r="C935" s="1315">
        <v>27221</v>
      </c>
      <c r="D935" s="1315" t="s">
        <v>1055</v>
      </c>
      <c r="E935" s="1315" t="s">
        <v>65</v>
      </c>
      <c r="F935" s="1315" t="s">
        <v>23</v>
      </c>
      <c r="G935" s="1315" t="s">
        <v>0</v>
      </c>
      <c r="H935" s="1315" t="s">
        <v>58</v>
      </c>
      <c r="I935" s="1315"/>
      <c r="J935" s="1316" t="s">
        <v>1379</v>
      </c>
      <c r="K935" s="1315"/>
      <c r="L935" s="1328">
        <v>0.35659722222222223</v>
      </c>
      <c r="M935" s="1328">
        <v>0</v>
      </c>
      <c r="N935" s="1315" t="s">
        <v>21</v>
      </c>
      <c r="O935" s="1315">
        <v>0</v>
      </c>
      <c r="P935" s="1316">
        <v>0</v>
      </c>
      <c r="Q935" s="1315"/>
      <c r="R935" s="686"/>
      <c r="S935" s="12">
        <f t="shared" si="56"/>
        <v>1</v>
      </c>
      <c r="T935" s="12" t="str">
        <f t="shared" si="57"/>
        <v/>
      </c>
      <c r="U935" s="12" t="str">
        <f t="shared" si="58"/>
        <v/>
      </c>
      <c r="V935" s="12">
        <f t="shared" si="59"/>
        <v>1</v>
      </c>
    </row>
    <row r="936" spans="1:22" ht="23.25" customHeight="1" x14ac:dyDescent="0.25">
      <c r="A936" s="1313">
        <v>931</v>
      </c>
      <c r="B936" s="1313">
        <v>27230</v>
      </c>
      <c r="C936" s="1313">
        <v>27230</v>
      </c>
      <c r="D936" s="1313" t="s">
        <v>1056</v>
      </c>
      <c r="E936" s="1313" t="s">
        <v>65</v>
      </c>
      <c r="F936" s="1313" t="s">
        <v>23</v>
      </c>
      <c r="G936" s="1313" t="s">
        <v>0</v>
      </c>
      <c r="H936" s="1313" t="s">
        <v>58</v>
      </c>
      <c r="I936" s="1313"/>
      <c r="J936" s="1314" t="s">
        <v>1379</v>
      </c>
      <c r="K936" s="1313"/>
      <c r="L936" s="1327">
        <v>0.35493055555555553</v>
      </c>
      <c r="M936" s="1327">
        <v>0</v>
      </c>
      <c r="N936" s="1313" t="s">
        <v>21</v>
      </c>
      <c r="O936" s="1313">
        <v>0</v>
      </c>
      <c r="P936" s="1314">
        <v>0</v>
      </c>
      <c r="Q936" s="1313"/>
      <c r="R936" s="685"/>
      <c r="S936" s="12">
        <f t="shared" si="56"/>
        <v>1</v>
      </c>
      <c r="T936" s="12" t="str">
        <f t="shared" si="57"/>
        <v/>
      </c>
      <c r="U936" s="12" t="str">
        <f t="shared" si="58"/>
        <v/>
      </c>
      <c r="V936" s="12">
        <f t="shared" si="59"/>
        <v>1</v>
      </c>
    </row>
    <row r="937" spans="1:22" ht="23.25" customHeight="1" x14ac:dyDescent="0.25">
      <c r="A937" s="1315">
        <v>932</v>
      </c>
      <c r="B937" s="1315">
        <v>27234</v>
      </c>
      <c r="C937" s="1315">
        <v>27234</v>
      </c>
      <c r="D937" s="1315" t="s">
        <v>665</v>
      </c>
      <c r="E937" s="1315" t="s">
        <v>65</v>
      </c>
      <c r="F937" s="1315" t="s">
        <v>23</v>
      </c>
      <c r="G937" s="1315" t="s">
        <v>0</v>
      </c>
      <c r="H937" s="1315" t="s">
        <v>58</v>
      </c>
      <c r="I937" s="1315"/>
      <c r="J937" s="1316" t="s">
        <v>1379</v>
      </c>
      <c r="K937" s="1315"/>
      <c r="L937" s="1328">
        <v>0.33774305555555556</v>
      </c>
      <c r="M937" s="1328">
        <v>0</v>
      </c>
      <c r="N937" s="1315" t="s">
        <v>21</v>
      </c>
      <c r="O937" s="1315">
        <v>0</v>
      </c>
      <c r="P937" s="1316">
        <v>0</v>
      </c>
      <c r="Q937" s="1315"/>
      <c r="R937" s="686"/>
      <c r="S937" s="12">
        <f t="shared" si="56"/>
        <v>1</v>
      </c>
      <c r="T937" s="12" t="str">
        <f t="shared" si="57"/>
        <v/>
      </c>
      <c r="U937" s="12" t="str">
        <f t="shared" si="58"/>
        <v/>
      </c>
      <c r="V937" s="12">
        <f t="shared" si="59"/>
        <v>1</v>
      </c>
    </row>
    <row r="938" spans="1:22" ht="23.25" customHeight="1" x14ac:dyDescent="0.25">
      <c r="A938" s="1313">
        <v>933</v>
      </c>
      <c r="B938" s="1313">
        <v>27253</v>
      </c>
      <c r="C938" s="1313">
        <v>27253</v>
      </c>
      <c r="D938" s="1313" t="s">
        <v>666</v>
      </c>
      <c r="E938" s="1313" t="s">
        <v>73</v>
      </c>
      <c r="F938" s="1313" t="s">
        <v>23</v>
      </c>
      <c r="G938" s="1313" t="s">
        <v>0</v>
      </c>
      <c r="H938" s="1313" t="s">
        <v>24</v>
      </c>
      <c r="I938" s="1313">
        <v>303</v>
      </c>
      <c r="J938" s="1314" t="s">
        <v>1379</v>
      </c>
      <c r="K938" s="1313"/>
      <c r="L938" s="1327">
        <v>0</v>
      </c>
      <c r="M938" s="1327">
        <v>0</v>
      </c>
      <c r="N938" s="1313" t="s">
        <v>25</v>
      </c>
      <c r="O938" s="1313">
        <v>0</v>
      </c>
      <c r="P938" s="1314">
        <v>0</v>
      </c>
      <c r="Q938" s="1313"/>
      <c r="R938" s="685"/>
      <c r="S938" s="12" t="str">
        <f t="shared" si="56"/>
        <v/>
      </c>
      <c r="T938" s="12">
        <f t="shared" si="57"/>
        <v>1</v>
      </c>
      <c r="U938" s="12" t="str">
        <f t="shared" si="58"/>
        <v/>
      </c>
      <c r="V938" s="12">
        <f t="shared" si="59"/>
        <v>1</v>
      </c>
    </row>
    <row r="939" spans="1:22" ht="23.25" customHeight="1" x14ac:dyDescent="0.25">
      <c r="A939" s="1315">
        <v>934</v>
      </c>
      <c r="B939" s="1315">
        <v>27254</v>
      </c>
      <c r="C939" s="1315">
        <v>27254</v>
      </c>
      <c r="D939" s="1315" t="s">
        <v>1057</v>
      </c>
      <c r="E939" s="1315" t="s">
        <v>72</v>
      </c>
      <c r="F939" s="1315" t="s">
        <v>23</v>
      </c>
      <c r="G939" s="1315" t="s">
        <v>0</v>
      </c>
      <c r="H939" s="1315" t="s">
        <v>24</v>
      </c>
      <c r="I939" s="1315">
        <v>303</v>
      </c>
      <c r="J939" s="1316" t="s">
        <v>1379</v>
      </c>
      <c r="K939" s="1315"/>
      <c r="L939" s="1328">
        <v>0</v>
      </c>
      <c r="M939" s="1328">
        <v>0</v>
      </c>
      <c r="N939" s="1315" t="s">
        <v>25</v>
      </c>
      <c r="O939" s="1315">
        <v>0</v>
      </c>
      <c r="P939" s="1316">
        <v>0</v>
      </c>
      <c r="Q939" s="1315"/>
      <c r="R939" s="686"/>
      <c r="S939" s="12" t="str">
        <f t="shared" si="56"/>
        <v/>
      </c>
      <c r="T939" s="12">
        <f t="shared" si="57"/>
        <v>1</v>
      </c>
      <c r="U939" s="12" t="str">
        <f t="shared" si="58"/>
        <v/>
      </c>
      <c r="V939" s="12">
        <f t="shared" si="59"/>
        <v>1</v>
      </c>
    </row>
    <row r="940" spans="1:22" ht="23.25" customHeight="1" x14ac:dyDescent="0.25">
      <c r="A940" s="1313">
        <v>935</v>
      </c>
      <c r="B940" s="1313">
        <v>27260</v>
      </c>
      <c r="C940" s="1313">
        <v>27260</v>
      </c>
      <c r="D940" s="1313" t="s">
        <v>506</v>
      </c>
      <c r="E940" s="1313" t="s">
        <v>73</v>
      </c>
      <c r="F940" s="1313" t="s">
        <v>23</v>
      </c>
      <c r="G940" s="1313" t="s">
        <v>0</v>
      </c>
      <c r="H940" s="1313" t="s">
        <v>24</v>
      </c>
      <c r="I940" s="1313">
        <v>303</v>
      </c>
      <c r="J940" s="1314" t="s">
        <v>1379</v>
      </c>
      <c r="K940" s="1313"/>
      <c r="L940" s="1327">
        <v>0.35108796296296302</v>
      </c>
      <c r="M940" s="1327">
        <v>0</v>
      </c>
      <c r="N940" s="1313" t="s">
        <v>21</v>
      </c>
      <c r="O940" s="1313">
        <v>0</v>
      </c>
      <c r="P940" s="1314">
        <v>0</v>
      </c>
      <c r="Q940" s="1313"/>
      <c r="R940" s="685"/>
      <c r="S940" s="12">
        <f t="shared" si="56"/>
        <v>1</v>
      </c>
      <c r="T940" s="12" t="str">
        <f t="shared" si="57"/>
        <v/>
      </c>
      <c r="U940" s="12" t="str">
        <f t="shared" si="58"/>
        <v/>
      </c>
      <c r="V940" s="12">
        <f t="shared" si="59"/>
        <v>1</v>
      </c>
    </row>
    <row r="941" spans="1:22" ht="23.25" customHeight="1" x14ac:dyDescent="0.25">
      <c r="A941" s="1315">
        <v>936</v>
      </c>
      <c r="B941" s="1315">
        <v>27274</v>
      </c>
      <c r="C941" s="1315">
        <v>27274</v>
      </c>
      <c r="D941" s="1315" t="s">
        <v>667</v>
      </c>
      <c r="E941" s="1315" t="s">
        <v>65</v>
      </c>
      <c r="F941" s="1315" t="s">
        <v>23</v>
      </c>
      <c r="G941" s="1315" t="s">
        <v>0</v>
      </c>
      <c r="H941" s="1315" t="s">
        <v>58</v>
      </c>
      <c r="I941" s="1315"/>
      <c r="J941" s="1316" t="s">
        <v>1379</v>
      </c>
      <c r="K941" s="1315"/>
      <c r="L941" s="1328">
        <v>0.35280092592592593</v>
      </c>
      <c r="M941" s="1328">
        <v>0</v>
      </c>
      <c r="N941" s="1315" t="s">
        <v>21</v>
      </c>
      <c r="O941" s="1315">
        <v>0</v>
      </c>
      <c r="P941" s="1316">
        <v>0</v>
      </c>
      <c r="Q941" s="1315"/>
      <c r="R941" s="686"/>
      <c r="S941" s="12">
        <f t="shared" si="56"/>
        <v>1</v>
      </c>
      <c r="T941" s="12" t="str">
        <f t="shared" si="57"/>
        <v/>
      </c>
      <c r="U941" s="12" t="str">
        <f t="shared" si="58"/>
        <v/>
      </c>
      <c r="V941" s="12">
        <f t="shared" si="59"/>
        <v>1</v>
      </c>
    </row>
    <row r="942" spans="1:22" ht="23.25" customHeight="1" x14ac:dyDescent="0.25">
      <c r="A942" s="1313">
        <v>937</v>
      </c>
      <c r="B942" s="1313">
        <v>27276</v>
      </c>
      <c r="C942" s="1313">
        <v>27276</v>
      </c>
      <c r="D942" s="1313" t="s">
        <v>641</v>
      </c>
      <c r="E942" s="1313" t="s">
        <v>65</v>
      </c>
      <c r="F942" s="1313" t="s">
        <v>23</v>
      </c>
      <c r="G942" s="1313" t="s">
        <v>0</v>
      </c>
      <c r="H942" s="1313" t="s">
        <v>58</v>
      </c>
      <c r="I942" s="1313"/>
      <c r="J942" s="1314" t="s">
        <v>1379</v>
      </c>
      <c r="K942" s="1313"/>
      <c r="L942" s="1327">
        <v>0.35486111111111113</v>
      </c>
      <c r="M942" s="1327">
        <v>0</v>
      </c>
      <c r="N942" s="1313" t="s">
        <v>21</v>
      </c>
      <c r="O942" s="1313">
        <v>0</v>
      </c>
      <c r="P942" s="1314">
        <v>0</v>
      </c>
      <c r="Q942" s="1313"/>
      <c r="R942" s="685"/>
      <c r="S942" s="12">
        <f t="shared" si="56"/>
        <v>1</v>
      </c>
      <c r="T942" s="12" t="str">
        <f t="shared" si="57"/>
        <v/>
      </c>
      <c r="U942" s="12" t="str">
        <f t="shared" si="58"/>
        <v/>
      </c>
      <c r="V942" s="12">
        <f t="shared" si="59"/>
        <v>1</v>
      </c>
    </row>
    <row r="943" spans="1:22" ht="23.25" customHeight="1" x14ac:dyDescent="0.25">
      <c r="A943" s="1315">
        <v>938</v>
      </c>
      <c r="B943" s="1315">
        <v>27280</v>
      </c>
      <c r="C943" s="1315">
        <v>27280</v>
      </c>
      <c r="D943" s="1315" t="s">
        <v>1058</v>
      </c>
      <c r="E943" s="1315" t="s">
        <v>65</v>
      </c>
      <c r="F943" s="1315" t="s">
        <v>23</v>
      </c>
      <c r="G943" s="1315" t="s">
        <v>0</v>
      </c>
      <c r="H943" s="1315" t="s">
        <v>58</v>
      </c>
      <c r="I943" s="1315"/>
      <c r="J943" s="1316" t="s">
        <v>1379</v>
      </c>
      <c r="K943" s="1315"/>
      <c r="L943" s="1328">
        <v>0.3573263888888889</v>
      </c>
      <c r="M943" s="1328">
        <v>0</v>
      </c>
      <c r="N943" s="1315" t="s">
        <v>21</v>
      </c>
      <c r="O943" s="1315">
        <v>0</v>
      </c>
      <c r="P943" s="1316">
        <v>0</v>
      </c>
      <c r="Q943" s="1315"/>
      <c r="R943" s="686"/>
      <c r="S943" s="12">
        <f t="shared" si="56"/>
        <v>1</v>
      </c>
      <c r="T943" s="12" t="str">
        <f t="shared" si="57"/>
        <v/>
      </c>
      <c r="U943" s="12" t="str">
        <f t="shared" si="58"/>
        <v/>
      </c>
      <c r="V943" s="12">
        <f t="shared" si="59"/>
        <v>1</v>
      </c>
    </row>
    <row r="944" spans="1:22" ht="23.25" customHeight="1" x14ac:dyDescent="0.25">
      <c r="A944" s="1313">
        <v>939</v>
      </c>
      <c r="B944" s="1313">
        <v>27286</v>
      </c>
      <c r="C944" s="1313">
        <v>27286</v>
      </c>
      <c r="D944" s="1313" t="s">
        <v>1059</v>
      </c>
      <c r="E944" s="1313" t="s">
        <v>65</v>
      </c>
      <c r="F944" s="1313" t="s">
        <v>23</v>
      </c>
      <c r="G944" s="1313" t="s">
        <v>0</v>
      </c>
      <c r="H944" s="1313" t="s">
        <v>58</v>
      </c>
      <c r="I944" s="1313"/>
      <c r="J944" s="1314" t="s">
        <v>1379</v>
      </c>
      <c r="K944" s="1313"/>
      <c r="L944" s="1327">
        <v>0.35405092592592591</v>
      </c>
      <c r="M944" s="1327">
        <v>0</v>
      </c>
      <c r="N944" s="1313" t="s">
        <v>21</v>
      </c>
      <c r="O944" s="1313">
        <v>0</v>
      </c>
      <c r="P944" s="1314">
        <v>0</v>
      </c>
      <c r="Q944" s="1313"/>
      <c r="R944" s="685"/>
      <c r="S944" s="12">
        <f t="shared" si="56"/>
        <v>1</v>
      </c>
      <c r="T944" s="12" t="str">
        <f t="shared" si="57"/>
        <v/>
      </c>
      <c r="U944" s="12" t="str">
        <f t="shared" si="58"/>
        <v/>
      </c>
      <c r="V944" s="12">
        <f t="shared" si="59"/>
        <v>1</v>
      </c>
    </row>
    <row r="945" spans="1:22" ht="23.25" customHeight="1" x14ac:dyDescent="0.25">
      <c r="A945" s="1315">
        <v>940</v>
      </c>
      <c r="B945" s="1315">
        <v>27287</v>
      </c>
      <c r="C945" s="1315">
        <v>27287</v>
      </c>
      <c r="D945" s="1315" t="s">
        <v>1060</v>
      </c>
      <c r="E945" s="1315" t="s">
        <v>65</v>
      </c>
      <c r="F945" s="1315" t="s">
        <v>23</v>
      </c>
      <c r="G945" s="1315" t="s">
        <v>0</v>
      </c>
      <c r="H945" s="1315" t="s">
        <v>58</v>
      </c>
      <c r="I945" s="1315" t="s">
        <v>21</v>
      </c>
      <c r="J945" s="1316" t="s">
        <v>1379</v>
      </c>
      <c r="K945" s="1315"/>
      <c r="L945" s="1328">
        <v>0.35606481481481483</v>
      </c>
      <c r="M945" s="1328">
        <v>0</v>
      </c>
      <c r="N945" s="1315" t="s">
        <v>21</v>
      </c>
      <c r="O945" s="1315">
        <v>0</v>
      </c>
      <c r="P945" s="1316">
        <v>0</v>
      </c>
      <c r="Q945" s="1315"/>
      <c r="R945" s="686"/>
      <c r="S945" s="12">
        <f t="shared" si="56"/>
        <v>1</v>
      </c>
      <c r="T945" s="12" t="str">
        <f t="shared" si="57"/>
        <v/>
      </c>
      <c r="U945" s="12" t="str">
        <f t="shared" si="58"/>
        <v/>
      </c>
      <c r="V945" s="12">
        <f t="shared" si="59"/>
        <v>1</v>
      </c>
    </row>
    <row r="946" spans="1:22" ht="23.25" customHeight="1" x14ac:dyDescent="0.25">
      <c r="A946" s="1313">
        <v>941</v>
      </c>
      <c r="B946" s="1313">
        <v>27297</v>
      </c>
      <c r="C946" s="1313">
        <v>27297</v>
      </c>
      <c r="D946" s="1313" t="s">
        <v>1061</v>
      </c>
      <c r="E946" s="1313" t="s">
        <v>22</v>
      </c>
      <c r="F946" s="1313" t="s">
        <v>23</v>
      </c>
      <c r="G946" s="1313" t="s">
        <v>0</v>
      </c>
      <c r="H946" s="1313" t="s">
        <v>24</v>
      </c>
      <c r="I946" s="1313">
        <v>312</v>
      </c>
      <c r="J946" s="1314" t="s">
        <v>1379</v>
      </c>
      <c r="K946" s="1313"/>
      <c r="L946" s="1327">
        <v>0.3480671296296296</v>
      </c>
      <c r="M946" s="1327">
        <v>0</v>
      </c>
      <c r="N946" s="1313" t="s">
        <v>21</v>
      </c>
      <c r="O946" s="1313">
        <v>0</v>
      </c>
      <c r="P946" s="1314">
        <v>0</v>
      </c>
      <c r="Q946" s="1313"/>
      <c r="R946" s="685"/>
      <c r="S946" s="12">
        <f t="shared" si="56"/>
        <v>1</v>
      </c>
      <c r="T946" s="12" t="str">
        <f t="shared" si="57"/>
        <v/>
      </c>
      <c r="U946" s="12" t="str">
        <f t="shared" si="58"/>
        <v/>
      </c>
      <c r="V946" s="12">
        <f t="shared" si="59"/>
        <v>1</v>
      </c>
    </row>
    <row r="947" spans="1:22" ht="23.25" customHeight="1" x14ac:dyDescent="0.25">
      <c r="A947" s="1315">
        <v>942</v>
      </c>
      <c r="B947" s="1315">
        <v>27312</v>
      </c>
      <c r="C947" s="1315">
        <v>27312</v>
      </c>
      <c r="D947" s="1315" t="s">
        <v>1062</v>
      </c>
      <c r="E947" s="1315" t="s">
        <v>22</v>
      </c>
      <c r="F947" s="1315" t="s">
        <v>23</v>
      </c>
      <c r="G947" s="1315" t="s">
        <v>0</v>
      </c>
      <c r="H947" s="1315" t="s">
        <v>24</v>
      </c>
      <c r="I947" s="1315">
        <v>302</v>
      </c>
      <c r="J947" s="1316" t="s">
        <v>1379</v>
      </c>
      <c r="K947" s="1315"/>
      <c r="L947" s="1328">
        <v>0.3550578703703704</v>
      </c>
      <c r="M947" s="1328">
        <v>0</v>
      </c>
      <c r="N947" s="1315" t="s">
        <v>21</v>
      </c>
      <c r="O947" s="1315">
        <v>0</v>
      </c>
      <c r="P947" s="1316">
        <v>0</v>
      </c>
      <c r="Q947" s="1315"/>
      <c r="R947" s="686"/>
      <c r="S947" s="12">
        <f t="shared" si="56"/>
        <v>1</v>
      </c>
      <c r="T947" s="12" t="str">
        <f t="shared" si="57"/>
        <v/>
      </c>
      <c r="U947" s="12" t="str">
        <f t="shared" si="58"/>
        <v/>
      </c>
      <c r="V947" s="12">
        <f t="shared" si="59"/>
        <v>1</v>
      </c>
    </row>
    <row r="948" spans="1:22" ht="23.25" customHeight="1" x14ac:dyDescent="0.25">
      <c r="A948" s="1313">
        <v>943</v>
      </c>
      <c r="B948" s="1313">
        <v>27355</v>
      </c>
      <c r="C948" s="1313">
        <v>27355</v>
      </c>
      <c r="D948" s="1313" t="s">
        <v>1063</v>
      </c>
      <c r="E948" s="1313" t="s">
        <v>93</v>
      </c>
      <c r="F948" s="1313" t="s">
        <v>50</v>
      </c>
      <c r="G948" s="1313" t="s">
        <v>0</v>
      </c>
      <c r="H948" s="1313" t="s">
        <v>58</v>
      </c>
      <c r="I948" s="1313"/>
      <c r="J948" s="1314" t="s">
        <v>1379</v>
      </c>
      <c r="K948" s="1313"/>
      <c r="L948" s="1327">
        <v>0</v>
      </c>
      <c r="M948" s="1327">
        <v>0</v>
      </c>
      <c r="N948" s="1313" t="s">
        <v>25</v>
      </c>
      <c r="O948" s="1313">
        <v>0</v>
      </c>
      <c r="P948" s="1314">
        <v>0</v>
      </c>
      <c r="Q948" s="1313"/>
      <c r="R948" s="685"/>
      <c r="S948" s="12" t="str">
        <f t="shared" si="56"/>
        <v/>
      </c>
      <c r="T948" s="12">
        <f t="shared" si="57"/>
        <v>1</v>
      </c>
      <c r="U948" s="12" t="str">
        <f t="shared" si="58"/>
        <v/>
      </c>
      <c r="V948" s="12">
        <f t="shared" si="59"/>
        <v>1</v>
      </c>
    </row>
    <row r="949" spans="1:22" ht="23.25" customHeight="1" x14ac:dyDescent="0.25">
      <c r="A949" s="1315">
        <v>944</v>
      </c>
      <c r="B949" s="1315">
        <v>27358</v>
      </c>
      <c r="C949" s="1315">
        <v>27358</v>
      </c>
      <c r="D949" s="1315" t="s">
        <v>669</v>
      </c>
      <c r="E949" s="1315" t="s">
        <v>93</v>
      </c>
      <c r="F949" s="1315" t="s">
        <v>50</v>
      </c>
      <c r="G949" s="1315" t="s">
        <v>0</v>
      </c>
      <c r="H949" s="1315" t="s">
        <v>131</v>
      </c>
      <c r="I949" s="1315"/>
      <c r="J949" s="1316" t="s">
        <v>1379</v>
      </c>
      <c r="K949" s="1315"/>
      <c r="L949" s="1328">
        <v>0.3513310185185185</v>
      </c>
      <c r="M949" s="1328">
        <v>0</v>
      </c>
      <c r="N949" s="1315" t="s">
        <v>21</v>
      </c>
      <c r="O949" s="1315">
        <v>0</v>
      </c>
      <c r="P949" s="1316">
        <v>0</v>
      </c>
      <c r="Q949" s="1315"/>
      <c r="R949" s="686"/>
      <c r="S949" s="12">
        <f t="shared" si="56"/>
        <v>1</v>
      </c>
      <c r="T949" s="12" t="str">
        <f t="shared" si="57"/>
        <v/>
      </c>
      <c r="U949" s="12" t="str">
        <f t="shared" si="58"/>
        <v/>
      </c>
      <c r="V949" s="12">
        <f t="shared" si="59"/>
        <v>1</v>
      </c>
    </row>
    <row r="950" spans="1:22" ht="23.25" customHeight="1" x14ac:dyDescent="0.25">
      <c r="A950" s="1313">
        <v>945</v>
      </c>
      <c r="B950" s="1313">
        <v>27369</v>
      </c>
      <c r="C950" s="1313">
        <v>27369</v>
      </c>
      <c r="D950" s="1313" t="s">
        <v>1064</v>
      </c>
      <c r="E950" s="1313" t="s">
        <v>52</v>
      </c>
      <c r="F950" s="1313" t="s">
        <v>23</v>
      </c>
      <c r="G950" s="1313" t="s">
        <v>0</v>
      </c>
      <c r="H950" s="1313" t="s">
        <v>53</v>
      </c>
      <c r="I950" s="1313"/>
      <c r="J950" s="1314" t="s">
        <v>1379</v>
      </c>
      <c r="K950" s="1313"/>
      <c r="L950" s="1327">
        <v>0.35490740740740739</v>
      </c>
      <c r="M950" s="1327">
        <v>0</v>
      </c>
      <c r="N950" s="1313" t="s">
        <v>21</v>
      </c>
      <c r="O950" s="1313">
        <v>0</v>
      </c>
      <c r="P950" s="1314">
        <v>0</v>
      </c>
      <c r="Q950" s="1313"/>
      <c r="R950" s="685"/>
      <c r="S950" s="12">
        <f t="shared" si="56"/>
        <v>1</v>
      </c>
      <c r="T950" s="12" t="str">
        <f t="shared" si="57"/>
        <v/>
      </c>
      <c r="U950" s="12" t="str">
        <f t="shared" si="58"/>
        <v/>
      </c>
      <c r="V950" s="12">
        <f t="shared" si="59"/>
        <v>1</v>
      </c>
    </row>
    <row r="951" spans="1:22" ht="23.25" customHeight="1" x14ac:dyDescent="0.25">
      <c r="A951" s="1315">
        <v>946</v>
      </c>
      <c r="B951" s="1315">
        <v>27373</v>
      </c>
      <c r="C951" s="1315">
        <v>27373</v>
      </c>
      <c r="D951" s="1315" t="s">
        <v>1065</v>
      </c>
      <c r="E951" s="1315" t="s">
        <v>22</v>
      </c>
      <c r="F951" s="1315" t="s">
        <v>23</v>
      </c>
      <c r="G951" s="1315" t="s">
        <v>0</v>
      </c>
      <c r="H951" s="1315" t="s">
        <v>24</v>
      </c>
      <c r="I951" s="1315">
        <v>306</v>
      </c>
      <c r="J951" s="1316" t="s">
        <v>1379</v>
      </c>
      <c r="K951" s="1315"/>
      <c r="L951" s="1328">
        <v>0</v>
      </c>
      <c r="M951" s="1328">
        <v>0</v>
      </c>
      <c r="N951" s="1315" t="s">
        <v>25</v>
      </c>
      <c r="O951" s="1315">
        <v>0</v>
      </c>
      <c r="P951" s="1316">
        <v>0</v>
      </c>
      <c r="Q951" s="1315"/>
      <c r="R951" s="686"/>
      <c r="S951" s="12" t="str">
        <f t="shared" si="56"/>
        <v/>
      </c>
      <c r="T951" s="12">
        <f t="shared" si="57"/>
        <v>1</v>
      </c>
      <c r="U951" s="12" t="str">
        <f t="shared" si="58"/>
        <v/>
      </c>
      <c r="V951" s="12">
        <f t="shared" si="59"/>
        <v>1</v>
      </c>
    </row>
    <row r="952" spans="1:22" ht="23.25" customHeight="1" x14ac:dyDescent="0.25">
      <c r="A952" s="1313">
        <v>947</v>
      </c>
      <c r="B952" s="1313">
        <v>27376</v>
      </c>
      <c r="C952" s="1313">
        <v>27376</v>
      </c>
      <c r="D952" s="1313" t="s">
        <v>1066</v>
      </c>
      <c r="E952" s="1313" t="s">
        <v>22</v>
      </c>
      <c r="F952" s="1313" t="s">
        <v>23</v>
      </c>
      <c r="G952" s="1313" t="s">
        <v>0</v>
      </c>
      <c r="H952" s="1313" t="s">
        <v>24</v>
      </c>
      <c r="I952" s="1313">
        <v>306</v>
      </c>
      <c r="J952" s="1314" t="s">
        <v>1379</v>
      </c>
      <c r="K952" s="1313"/>
      <c r="L952" s="1327">
        <v>0.35193287037037035</v>
      </c>
      <c r="M952" s="1327">
        <v>0</v>
      </c>
      <c r="N952" s="1313" t="s">
        <v>21</v>
      </c>
      <c r="O952" s="1313">
        <v>0</v>
      </c>
      <c r="P952" s="1314">
        <v>0</v>
      </c>
      <c r="Q952" s="1313"/>
      <c r="R952" s="685"/>
      <c r="S952" s="12">
        <f t="shared" si="56"/>
        <v>1</v>
      </c>
      <c r="T952" s="12" t="str">
        <f t="shared" si="57"/>
        <v/>
      </c>
      <c r="U952" s="12" t="str">
        <f t="shared" si="58"/>
        <v/>
      </c>
      <c r="V952" s="12">
        <f t="shared" si="59"/>
        <v>1</v>
      </c>
    </row>
    <row r="953" spans="1:22" ht="23.25" customHeight="1" x14ac:dyDescent="0.25">
      <c r="A953" s="1315">
        <v>948</v>
      </c>
      <c r="B953" s="1315">
        <v>27382</v>
      </c>
      <c r="C953" s="1315">
        <v>27382</v>
      </c>
      <c r="D953" s="1315" t="s">
        <v>452</v>
      </c>
      <c r="E953" s="1315" t="s">
        <v>22</v>
      </c>
      <c r="F953" s="1315" t="s">
        <v>23</v>
      </c>
      <c r="G953" s="1315" t="s">
        <v>0</v>
      </c>
      <c r="H953" s="1315" t="s">
        <v>24</v>
      </c>
      <c r="I953" s="1315">
        <v>309</v>
      </c>
      <c r="J953" s="1316" t="s">
        <v>1379</v>
      </c>
      <c r="K953" s="1315"/>
      <c r="L953" s="1328">
        <v>0.34983796296296293</v>
      </c>
      <c r="M953" s="1328">
        <v>0</v>
      </c>
      <c r="N953" s="1315" t="s">
        <v>21</v>
      </c>
      <c r="O953" s="1315">
        <v>0</v>
      </c>
      <c r="P953" s="1316">
        <v>0</v>
      </c>
      <c r="Q953" s="1315"/>
      <c r="R953" s="686"/>
      <c r="S953" s="12">
        <f t="shared" si="56"/>
        <v>1</v>
      </c>
      <c r="T953" s="12" t="str">
        <f t="shared" si="57"/>
        <v/>
      </c>
      <c r="U953" s="12" t="str">
        <f t="shared" si="58"/>
        <v/>
      </c>
      <c r="V953" s="12">
        <f t="shared" si="59"/>
        <v>1</v>
      </c>
    </row>
    <row r="954" spans="1:22" ht="23.25" customHeight="1" x14ac:dyDescent="0.25">
      <c r="A954" s="1313">
        <v>949</v>
      </c>
      <c r="B954" s="1313">
        <v>27420</v>
      </c>
      <c r="C954" s="1313">
        <v>27420</v>
      </c>
      <c r="D954" s="1313" t="s">
        <v>670</v>
      </c>
      <c r="E954" s="1313" t="s">
        <v>22</v>
      </c>
      <c r="F954" s="1313" t="s">
        <v>23</v>
      </c>
      <c r="G954" s="1313" t="s">
        <v>0</v>
      </c>
      <c r="H954" s="1313" t="s">
        <v>24</v>
      </c>
      <c r="I954" s="1313">
        <v>304</v>
      </c>
      <c r="J954" s="1314" t="s">
        <v>1379</v>
      </c>
      <c r="K954" s="1313"/>
      <c r="L954" s="1327">
        <v>0.3486805555555556</v>
      </c>
      <c r="M954" s="1327">
        <v>0</v>
      </c>
      <c r="N954" s="1313" t="s">
        <v>21</v>
      </c>
      <c r="O954" s="1313">
        <v>0</v>
      </c>
      <c r="P954" s="1314">
        <v>0</v>
      </c>
      <c r="Q954" s="1313"/>
      <c r="R954" s="685"/>
      <c r="S954" s="12">
        <f t="shared" si="56"/>
        <v>1</v>
      </c>
      <c r="T954" s="12" t="str">
        <f t="shared" si="57"/>
        <v/>
      </c>
      <c r="U954" s="12" t="str">
        <f t="shared" si="58"/>
        <v/>
      </c>
      <c r="V954" s="12">
        <f t="shared" si="59"/>
        <v>1</v>
      </c>
    </row>
    <row r="955" spans="1:22" ht="23.25" customHeight="1" x14ac:dyDescent="0.25">
      <c r="A955" s="1315">
        <v>950</v>
      </c>
      <c r="B955" s="1315">
        <v>27427</v>
      </c>
      <c r="C955" s="1315">
        <v>27427</v>
      </c>
      <c r="D955" s="1315" t="s">
        <v>671</v>
      </c>
      <c r="E955" s="1315" t="s">
        <v>22</v>
      </c>
      <c r="F955" s="1315" t="s">
        <v>23</v>
      </c>
      <c r="G955" s="1315" t="s">
        <v>0</v>
      </c>
      <c r="H955" s="1315" t="s">
        <v>24</v>
      </c>
      <c r="I955" s="1315">
        <v>308</v>
      </c>
      <c r="J955" s="1316" t="s">
        <v>1379</v>
      </c>
      <c r="K955" s="1315"/>
      <c r="L955" s="1328">
        <v>0.35827546296296298</v>
      </c>
      <c r="M955" s="1328">
        <v>0</v>
      </c>
      <c r="N955" s="1315" t="s">
        <v>21</v>
      </c>
      <c r="O955" s="1315">
        <v>0</v>
      </c>
      <c r="P955" s="1316">
        <v>0</v>
      </c>
      <c r="Q955" s="1315"/>
      <c r="R955" s="686"/>
      <c r="S955" s="12">
        <f t="shared" si="56"/>
        <v>1</v>
      </c>
      <c r="T955" s="12" t="str">
        <f t="shared" si="57"/>
        <v/>
      </c>
      <c r="U955" s="12" t="str">
        <f t="shared" si="58"/>
        <v/>
      </c>
      <c r="V955" s="12">
        <f t="shared" si="59"/>
        <v>1</v>
      </c>
    </row>
    <row r="956" spans="1:22" ht="23.25" customHeight="1" x14ac:dyDescent="0.25">
      <c r="A956" s="1313">
        <v>951</v>
      </c>
      <c r="B956" s="1313">
        <v>27445</v>
      </c>
      <c r="C956" s="1313">
        <v>27445</v>
      </c>
      <c r="D956" s="1313" t="s">
        <v>90</v>
      </c>
      <c r="E956" s="1313" t="s">
        <v>22</v>
      </c>
      <c r="F956" s="1313" t="s">
        <v>23</v>
      </c>
      <c r="G956" s="1313" t="s">
        <v>0</v>
      </c>
      <c r="H956" s="1313" t="s">
        <v>24</v>
      </c>
      <c r="I956" s="1313">
        <v>307</v>
      </c>
      <c r="J956" s="1314" t="s">
        <v>1379</v>
      </c>
      <c r="K956" s="1313"/>
      <c r="L956" s="1327">
        <v>0.35613425925925929</v>
      </c>
      <c r="M956" s="1327">
        <v>0</v>
      </c>
      <c r="N956" s="1313" t="s">
        <v>21</v>
      </c>
      <c r="O956" s="1313">
        <v>0</v>
      </c>
      <c r="P956" s="1314">
        <v>0</v>
      </c>
      <c r="Q956" s="1313"/>
      <c r="R956" s="685"/>
      <c r="S956" s="12">
        <f t="shared" si="56"/>
        <v>1</v>
      </c>
      <c r="T956" s="12" t="str">
        <f t="shared" si="57"/>
        <v/>
      </c>
      <c r="U956" s="12" t="str">
        <f t="shared" si="58"/>
        <v/>
      </c>
      <c r="V956" s="12">
        <f t="shared" si="59"/>
        <v>1</v>
      </c>
    </row>
    <row r="957" spans="1:22" ht="23.25" customHeight="1" x14ac:dyDescent="0.25">
      <c r="A957" s="1315">
        <v>952</v>
      </c>
      <c r="B957" s="1315">
        <v>27447</v>
      </c>
      <c r="C957" s="1315">
        <v>27447</v>
      </c>
      <c r="D957" s="1315" t="s">
        <v>672</v>
      </c>
      <c r="E957" s="1315" t="s">
        <v>22</v>
      </c>
      <c r="F957" s="1315" t="s">
        <v>23</v>
      </c>
      <c r="G957" s="1315" t="s">
        <v>0</v>
      </c>
      <c r="H957" s="1315" t="s">
        <v>24</v>
      </c>
      <c r="I957" s="1315">
        <v>301</v>
      </c>
      <c r="J957" s="1316" t="s">
        <v>1379</v>
      </c>
      <c r="K957" s="1315"/>
      <c r="L957" s="1328">
        <v>0.3532986111111111</v>
      </c>
      <c r="M957" s="1328">
        <v>0</v>
      </c>
      <c r="N957" s="1315" t="s">
        <v>21</v>
      </c>
      <c r="O957" s="1315">
        <v>0</v>
      </c>
      <c r="P957" s="1316">
        <v>0</v>
      </c>
      <c r="Q957" s="1315"/>
      <c r="R957" s="686"/>
      <c r="S957" s="12">
        <f t="shared" si="56"/>
        <v>1</v>
      </c>
      <c r="T957" s="12" t="str">
        <f t="shared" si="57"/>
        <v/>
      </c>
      <c r="U957" s="12" t="str">
        <f t="shared" si="58"/>
        <v/>
      </c>
      <c r="V957" s="12">
        <f t="shared" si="59"/>
        <v>1</v>
      </c>
    </row>
    <row r="958" spans="1:22" ht="23.25" customHeight="1" x14ac:dyDescent="0.25">
      <c r="A958" s="1313">
        <v>953</v>
      </c>
      <c r="B958" s="1313">
        <v>27553</v>
      </c>
      <c r="C958" s="1313">
        <v>27553</v>
      </c>
      <c r="D958" s="1313" t="s">
        <v>677</v>
      </c>
      <c r="E958" s="1313" t="s">
        <v>22</v>
      </c>
      <c r="F958" s="1313" t="s">
        <v>23</v>
      </c>
      <c r="G958" s="1313" t="s">
        <v>0</v>
      </c>
      <c r="H958" s="1313" t="s">
        <v>24</v>
      </c>
      <c r="I958" s="1313">
        <v>314</v>
      </c>
      <c r="J958" s="1314" t="s">
        <v>1379</v>
      </c>
      <c r="K958" s="1313"/>
      <c r="L958" s="1327">
        <v>0.3517939814814815</v>
      </c>
      <c r="M958" s="1327">
        <v>0</v>
      </c>
      <c r="N958" s="1313" t="s">
        <v>21</v>
      </c>
      <c r="O958" s="1313">
        <v>0</v>
      </c>
      <c r="P958" s="1314">
        <v>0</v>
      </c>
      <c r="Q958" s="1313"/>
      <c r="R958" s="685"/>
      <c r="S958" s="12">
        <f t="shared" si="56"/>
        <v>1</v>
      </c>
      <c r="T958" s="12" t="str">
        <f t="shared" si="57"/>
        <v/>
      </c>
      <c r="U958" s="12" t="str">
        <f t="shared" si="58"/>
        <v/>
      </c>
      <c r="V958" s="12">
        <f t="shared" si="59"/>
        <v>1</v>
      </c>
    </row>
    <row r="959" spans="1:22" ht="23.25" customHeight="1" x14ac:dyDescent="0.25">
      <c r="A959" s="1315">
        <v>954</v>
      </c>
      <c r="B959" s="1315">
        <v>27554</v>
      </c>
      <c r="C959" s="1315">
        <v>27554</v>
      </c>
      <c r="D959" s="1315" t="s">
        <v>1067</v>
      </c>
      <c r="E959" s="1315" t="s">
        <v>52</v>
      </c>
      <c r="F959" s="1315" t="s">
        <v>23</v>
      </c>
      <c r="G959" s="1315" t="s">
        <v>0</v>
      </c>
      <c r="H959" s="1315" t="s">
        <v>53</v>
      </c>
      <c r="I959" s="1315"/>
      <c r="J959" s="1316" t="s">
        <v>1379</v>
      </c>
      <c r="K959" s="1315"/>
      <c r="L959" s="1328">
        <v>0.34407407407407403</v>
      </c>
      <c r="M959" s="1328">
        <v>0</v>
      </c>
      <c r="N959" s="1315" t="s">
        <v>21</v>
      </c>
      <c r="O959" s="1315">
        <v>0</v>
      </c>
      <c r="P959" s="1316">
        <v>0</v>
      </c>
      <c r="Q959" s="1315"/>
      <c r="R959" s="686"/>
      <c r="S959" s="12">
        <f t="shared" si="56"/>
        <v>1</v>
      </c>
      <c r="T959" s="12" t="str">
        <f t="shared" si="57"/>
        <v/>
      </c>
      <c r="U959" s="12" t="str">
        <f t="shared" si="58"/>
        <v/>
      </c>
      <c r="V959" s="12">
        <f t="shared" si="59"/>
        <v>1</v>
      </c>
    </row>
    <row r="960" spans="1:22" ht="23.25" customHeight="1" x14ac:dyDescent="0.25">
      <c r="A960" s="1313">
        <v>955</v>
      </c>
      <c r="B960" s="1313">
        <v>27540</v>
      </c>
      <c r="C960" s="1313">
        <v>27540</v>
      </c>
      <c r="D960" s="1313" t="s">
        <v>1068</v>
      </c>
      <c r="E960" s="1313" t="s">
        <v>22</v>
      </c>
      <c r="F960" s="1313" t="s">
        <v>23</v>
      </c>
      <c r="G960" s="1313" t="s">
        <v>0</v>
      </c>
      <c r="H960" s="1313" t="s">
        <v>24</v>
      </c>
      <c r="I960" s="1313">
        <v>309</v>
      </c>
      <c r="J960" s="1314" t="s">
        <v>1379</v>
      </c>
      <c r="K960" s="1313"/>
      <c r="L960" s="1327">
        <v>0.3530787037037037</v>
      </c>
      <c r="M960" s="1327">
        <v>0</v>
      </c>
      <c r="N960" s="1313" t="s">
        <v>21</v>
      </c>
      <c r="O960" s="1313">
        <v>0</v>
      </c>
      <c r="P960" s="1314">
        <v>0</v>
      </c>
      <c r="Q960" s="1313"/>
      <c r="R960" s="685"/>
      <c r="S960" s="12">
        <f t="shared" si="56"/>
        <v>1</v>
      </c>
      <c r="T960" s="12" t="str">
        <f t="shared" si="57"/>
        <v/>
      </c>
      <c r="U960" s="12" t="str">
        <f t="shared" si="58"/>
        <v/>
      </c>
      <c r="V960" s="12">
        <f t="shared" si="59"/>
        <v>1</v>
      </c>
    </row>
    <row r="961" spans="1:22" ht="23.25" customHeight="1" x14ac:dyDescent="0.25">
      <c r="A961" s="1315">
        <v>956</v>
      </c>
      <c r="B961" s="1315">
        <v>27541</v>
      </c>
      <c r="C961" s="1315">
        <v>27541</v>
      </c>
      <c r="D961" s="1315" t="s">
        <v>1069</v>
      </c>
      <c r="E961" s="1315" t="s">
        <v>73</v>
      </c>
      <c r="F961" s="1315" t="s">
        <v>23</v>
      </c>
      <c r="G961" s="1315" t="s">
        <v>0</v>
      </c>
      <c r="H961" s="1315" t="s">
        <v>24</v>
      </c>
      <c r="I961" s="1315">
        <v>315</v>
      </c>
      <c r="J961" s="1316" t="s">
        <v>1379</v>
      </c>
      <c r="K961" s="1315"/>
      <c r="L961" s="1328">
        <v>0.34591435185185188</v>
      </c>
      <c r="M961" s="1328">
        <v>0</v>
      </c>
      <c r="N961" s="1315" t="s">
        <v>21</v>
      </c>
      <c r="O961" s="1315">
        <v>0</v>
      </c>
      <c r="P961" s="1316">
        <v>0</v>
      </c>
      <c r="Q961" s="1315"/>
      <c r="R961" s="686"/>
      <c r="S961" s="12">
        <f t="shared" si="56"/>
        <v>1</v>
      </c>
      <c r="T961" s="12" t="str">
        <f t="shared" si="57"/>
        <v/>
      </c>
      <c r="U961" s="12" t="str">
        <f t="shared" si="58"/>
        <v/>
      </c>
      <c r="V961" s="12">
        <f t="shared" si="59"/>
        <v>1</v>
      </c>
    </row>
    <row r="962" spans="1:22" ht="23.25" customHeight="1" x14ac:dyDescent="0.25">
      <c r="A962" s="1313">
        <v>957</v>
      </c>
      <c r="B962" s="1313">
        <v>27565</v>
      </c>
      <c r="C962" s="1313">
        <v>27565</v>
      </c>
      <c r="D962" s="1313" t="s">
        <v>1070</v>
      </c>
      <c r="E962" s="1313" t="s">
        <v>22</v>
      </c>
      <c r="F962" s="1313" t="s">
        <v>23</v>
      </c>
      <c r="G962" s="1313" t="s">
        <v>0</v>
      </c>
      <c r="H962" s="1313" t="s">
        <v>24</v>
      </c>
      <c r="I962" s="1313">
        <v>308</v>
      </c>
      <c r="J962" s="1314" t="s">
        <v>1379</v>
      </c>
      <c r="K962" s="1313"/>
      <c r="L962" s="1327">
        <v>0.34604166666666664</v>
      </c>
      <c r="M962" s="1327">
        <v>0</v>
      </c>
      <c r="N962" s="1313" t="s">
        <v>21</v>
      </c>
      <c r="O962" s="1313">
        <v>0</v>
      </c>
      <c r="P962" s="1314">
        <v>0</v>
      </c>
      <c r="Q962" s="1313"/>
      <c r="R962" s="685"/>
      <c r="S962" s="12">
        <f t="shared" si="56"/>
        <v>1</v>
      </c>
      <c r="T962" s="12" t="str">
        <f t="shared" si="57"/>
        <v/>
      </c>
      <c r="U962" s="12" t="str">
        <f t="shared" si="58"/>
        <v/>
      </c>
      <c r="V962" s="12">
        <f t="shared" si="59"/>
        <v>1</v>
      </c>
    </row>
    <row r="963" spans="1:22" ht="23.25" customHeight="1" x14ac:dyDescent="0.25">
      <c r="A963" s="1315">
        <v>958</v>
      </c>
      <c r="B963" s="1315">
        <v>27543</v>
      </c>
      <c r="C963" s="1315">
        <v>27543</v>
      </c>
      <c r="D963" s="1315" t="s">
        <v>1071</v>
      </c>
      <c r="E963" s="1315" t="s">
        <v>73</v>
      </c>
      <c r="F963" s="1315" t="s">
        <v>23</v>
      </c>
      <c r="G963" s="1315" t="s">
        <v>0</v>
      </c>
      <c r="H963" s="1315" t="s">
        <v>24</v>
      </c>
      <c r="I963" s="1315">
        <v>302</v>
      </c>
      <c r="J963" s="1316" t="s">
        <v>1379</v>
      </c>
      <c r="K963" s="1315"/>
      <c r="L963" s="1328">
        <v>0</v>
      </c>
      <c r="M963" s="1328">
        <v>0</v>
      </c>
      <c r="N963" s="1315" t="s">
        <v>25</v>
      </c>
      <c r="O963" s="1315">
        <v>0</v>
      </c>
      <c r="P963" s="1316">
        <v>0</v>
      </c>
      <c r="Q963" s="1315"/>
      <c r="R963" s="686"/>
      <c r="S963" s="12" t="str">
        <f t="shared" si="56"/>
        <v/>
      </c>
      <c r="T963" s="12">
        <f t="shared" si="57"/>
        <v>1</v>
      </c>
      <c r="U963" s="12" t="str">
        <f t="shared" si="58"/>
        <v/>
      </c>
      <c r="V963" s="12">
        <f t="shared" si="59"/>
        <v>1</v>
      </c>
    </row>
    <row r="964" spans="1:22" ht="23.25" customHeight="1" x14ac:dyDescent="0.25">
      <c r="A964" s="1313">
        <v>959</v>
      </c>
      <c r="B964" s="1313">
        <v>27544</v>
      </c>
      <c r="C964" s="1313">
        <v>27544</v>
      </c>
      <c r="D964" s="1313" t="s">
        <v>1072</v>
      </c>
      <c r="E964" s="1313" t="s">
        <v>22</v>
      </c>
      <c r="F964" s="1313" t="s">
        <v>23</v>
      </c>
      <c r="G964" s="1313" t="s">
        <v>0</v>
      </c>
      <c r="H964" s="1313" t="s">
        <v>24</v>
      </c>
      <c r="I964" s="1313">
        <v>301</v>
      </c>
      <c r="J964" s="1314" t="s">
        <v>1379</v>
      </c>
      <c r="K964" s="1313"/>
      <c r="L964" s="1327">
        <v>0</v>
      </c>
      <c r="M964" s="1327">
        <v>0</v>
      </c>
      <c r="N964" s="1313" t="s">
        <v>25</v>
      </c>
      <c r="O964" s="1313">
        <v>0</v>
      </c>
      <c r="P964" s="1314">
        <v>0</v>
      </c>
      <c r="Q964" s="1313"/>
      <c r="R964" s="685"/>
      <c r="S964" s="12" t="str">
        <f t="shared" si="56"/>
        <v/>
      </c>
      <c r="T964" s="12">
        <f t="shared" si="57"/>
        <v>1</v>
      </c>
      <c r="U964" s="12" t="str">
        <f t="shared" si="58"/>
        <v/>
      </c>
      <c r="V964" s="12">
        <f t="shared" si="59"/>
        <v>1</v>
      </c>
    </row>
    <row r="965" spans="1:22" ht="23.25" customHeight="1" x14ac:dyDescent="0.25">
      <c r="A965" s="1315">
        <v>960</v>
      </c>
      <c r="B965" s="1315">
        <v>27556</v>
      </c>
      <c r="C965" s="1315">
        <v>27556</v>
      </c>
      <c r="D965" s="1315" t="s">
        <v>678</v>
      </c>
      <c r="E965" s="1315" t="s">
        <v>73</v>
      </c>
      <c r="F965" s="1315" t="s">
        <v>23</v>
      </c>
      <c r="G965" s="1315" t="s">
        <v>0</v>
      </c>
      <c r="H965" s="1315" t="s">
        <v>24</v>
      </c>
      <c r="I965" s="1315">
        <v>316</v>
      </c>
      <c r="J965" s="1316" t="s">
        <v>1379</v>
      </c>
      <c r="K965" s="1315"/>
      <c r="L965" s="1328">
        <v>0.35123842592592597</v>
      </c>
      <c r="M965" s="1328">
        <v>0</v>
      </c>
      <c r="N965" s="1315" t="s">
        <v>21</v>
      </c>
      <c r="O965" s="1315">
        <v>0</v>
      </c>
      <c r="P965" s="1316">
        <v>0</v>
      </c>
      <c r="Q965" s="1315"/>
      <c r="R965" s="686"/>
      <c r="S965" s="12">
        <f t="shared" si="56"/>
        <v>1</v>
      </c>
      <c r="T965" s="12" t="str">
        <f t="shared" si="57"/>
        <v/>
      </c>
      <c r="U965" s="12" t="str">
        <f t="shared" si="58"/>
        <v/>
      </c>
      <c r="V965" s="12">
        <f t="shared" si="59"/>
        <v>1</v>
      </c>
    </row>
    <row r="966" spans="1:22" ht="23.25" customHeight="1" x14ac:dyDescent="0.25">
      <c r="A966" s="1313">
        <v>961</v>
      </c>
      <c r="B966" s="1313">
        <v>27616</v>
      </c>
      <c r="C966" s="1313">
        <v>27616</v>
      </c>
      <c r="D966" s="1313" t="s">
        <v>579</v>
      </c>
      <c r="E966" s="1313" t="s">
        <v>22</v>
      </c>
      <c r="F966" s="1313" t="s">
        <v>23</v>
      </c>
      <c r="G966" s="1313" t="s">
        <v>0</v>
      </c>
      <c r="H966" s="1313" t="s">
        <v>24</v>
      </c>
      <c r="I966" s="1313">
        <v>312</v>
      </c>
      <c r="J966" s="1314" t="s">
        <v>1379</v>
      </c>
      <c r="K966" s="1313"/>
      <c r="L966" s="1327">
        <v>0.34693287037037041</v>
      </c>
      <c r="M966" s="1327">
        <v>0</v>
      </c>
      <c r="N966" s="1313" t="s">
        <v>21</v>
      </c>
      <c r="O966" s="1313">
        <v>0</v>
      </c>
      <c r="P966" s="1314">
        <v>0</v>
      </c>
      <c r="Q966" s="1313"/>
      <c r="R966" s="685"/>
      <c r="S966" s="12">
        <f t="shared" si="56"/>
        <v>1</v>
      </c>
      <c r="T966" s="12" t="str">
        <f t="shared" si="57"/>
        <v/>
      </c>
      <c r="U966" s="12" t="str">
        <f t="shared" si="58"/>
        <v/>
      </c>
      <c r="V966" s="12">
        <f t="shared" si="59"/>
        <v>1</v>
      </c>
    </row>
    <row r="967" spans="1:22" ht="23.25" customHeight="1" x14ac:dyDescent="0.25">
      <c r="A967" s="1315">
        <v>962</v>
      </c>
      <c r="B967" s="1315">
        <v>27558</v>
      </c>
      <c r="C967" s="1315">
        <v>27558</v>
      </c>
      <c r="D967" s="1315" t="s">
        <v>679</v>
      </c>
      <c r="E967" s="1315" t="s">
        <v>65</v>
      </c>
      <c r="F967" s="1315" t="s">
        <v>23</v>
      </c>
      <c r="G967" s="1315" t="s">
        <v>0</v>
      </c>
      <c r="H967" s="1315" t="s">
        <v>58</v>
      </c>
      <c r="I967" s="1315"/>
      <c r="J967" s="1316" t="s">
        <v>1379</v>
      </c>
      <c r="K967" s="1315"/>
      <c r="L967" s="1328">
        <v>0.35416666666666669</v>
      </c>
      <c r="M967" s="1328">
        <v>0</v>
      </c>
      <c r="N967" s="1315" t="s">
        <v>21</v>
      </c>
      <c r="O967" s="1315">
        <v>0</v>
      </c>
      <c r="P967" s="1316">
        <v>0</v>
      </c>
      <c r="Q967" s="1315"/>
      <c r="R967" s="686"/>
      <c r="S967" s="12">
        <f t="shared" ref="S967:S1030" si="60">IF(N967="P",1,IF(N967="D",1,""))</f>
        <v>1</v>
      </c>
      <c r="T967" s="12" t="str">
        <f t="shared" ref="T967:T1030" si="61">IF(N967="A",1,"")</f>
        <v/>
      </c>
      <c r="U967" s="12" t="str">
        <f t="shared" ref="U967:U1030" si="62">IF(N967="CL",1,IF(N967="SL",1,IF(N967="EL",1,"")))</f>
        <v/>
      </c>
      <c r="V967" s="12">
        <f t="shared" ref="V967:V1030" si="63">SUM(S967:U967)</f>
        <v>1</v>
      </c>
    </row>
    <row r="968" spans="1:22" ht="23.25" customHeight="1" x14ac:dyDescent="0.25">
      <c r="A968" s="1313">
        <v>963</v>
      </c>
      <c r="B968" s="1313">
        <v>27549</v>
      </c>
      <c r="C968" s="1313">
        <v>27549</v>
      </c>
      <c r="D968" s="1313" t="s">
        <v>680</v>
      </c>
      <c r="E968" s="1313" t="s">
        <v>65</v>
      </c>
      <c r="F968" s="1313" t="s">
        <v>23</v>
      </c>
      <c r="G968" s="1313" t="s">
        <v>0</v>
      </c>
      <c r="H968" s="1313" t="s">
        <v>58</v>
      </c>
      <c r="I968" s="1313" t="s">
        <v>21</v>
      </c>
      <c r="J968" s="1314" t="s">
        <v>1379</v>
      </c>
      <c r="K968" s="1313"/>
      <c r="L968" s="1327">
        <v>0</v>
      </c>
      <c r="M968" s="1327">
        <v>0</v>
      </c>
      <c r="N968" s="1313" t="s">
        <v>25</v>
      </c>
      <c r="O968" s="1313">
        <v>0</v>
      </c>
      <c r="P968" s="1314">
        <v>0</v>
      </c>
      <c r="Q968" s="1313"/>
      <c r="R968" s="685"/>
      <c r="S968" s="12" t="str">
        <f t="shared" si="60"/>
        <v/>
      </c>
      <c r="T968" s="12">
        <f t="shared" si="61"/>
        <v>1</v>
      </c>
      <c r="U968" s="12" t="str">
        <f t="shared" si="62"/>
        <v/>
      </c>
      <c r="V968" s="12">
        <f t="shared" si="63"/>
        <v>1</v>
      </c>
    </row>
    <row r="969" spans="1:22" ht="23.25" customHeight="1" x14ac:dyDescent="0.25">
      <c r="A969" s="1315">
        <v>964</v>
      </c>
      <c r="B969" s="1315">
        <v>27566</v>
      </c>
      <c r="C969" s="1315">
        <v>27566</v>
      </c>
      <c r="D969" s="1315" t="s">
        <v>79</v>
      </c>
      <c r="E969" s="1315" t="s">
        <v>675</v>
      </c>
      <c r="F969" s="1315" t="s">
        <v>23</v>
      </c>
      <c r="G969" s="1315" t="s">
        <v>0</v>
      </c>
      <c r="H969" s="1315" t="s">
        <v>58</v>
      </c>
      <c r="I969" s="1315" t="s">
        <v>21</v>
      </c>
      <c r="J969" s="1316" t="s">
        <v>1379</v>
      </c>
      <c r="K969" s="1315"/>
      <c r="L969" s="1328">
        <v>0.36324074074074075</v>
      </c>
      <c r="M969" s="1328">
        <v>0</v>
      </c>
      <c r="N969" s="1315" t="s">
        <v>260</v>
      </c>
      <c r="O969" s="1315">
        <v>13</v>
      </c>
      <c r="P969" s="1316">
        <v>0</v>
      </c>
      <c r="Q969" s="1315"/>
      <c r="R969" s="686"/>
      <c r="S969" s="12">
        <f t="shared" si="60"/>
        <v>1</v>
      </c>
      <c r="T969" s="12" t="str">
        <f t="shared" si="61"/>
        <v/>
      </c>
      <c r="U969" s="12" t="str">
        <f t="shared" si="62"/>
        <v/>
      </c>
      <c r="V969" s="12">
        <f t="shared" si="63"/>
        <v>1</v>
      </c>
    </row>
    <row r="970" spans="1:22" ht="23.25" customHeight="1" x14ac:dyDescent="0.25">
      <c r="A970" s="1313">
        <v>965</v>
      </c>
      <c r="B970" s="1313">
        <v>27573</v>
      </c>
      <c r="C970" s="1313">
        <v>27573</v>
      </c>
      <c r="D970" s="1313" t="s">
        <v>1073</v>
      </c>
      <c r="E970" s="1313" t="s">
        <v>65</v>
      </c>
      <c r="F970" s="1313" t="s">
        <v>23</v>
      </c>
      <c r="G970" s="1313" t="s">
        <v>0</v>
      </c>
      <c r="H970" s="1313" t="s">
        <v>58</v>
      </c>
      <c r="I970" s="1313"/>
      <c r="J970" s="1314" t="s">
        <v>1379</v>
      </c>
      <c r="K970" s="1313"/>
      <c r="L970" s="1327">
        <v>0.35790509259259262</v>
      </c>
      <c r="M970" s="1327">
        <v>0</v>
      </c>
      <c r="N970" s="1313" t="s">
        <v>21</v>
      </c>
      <c r="O970" s="1313">
        <v>0</v>
      </c>
      <c r="P970" s="1314">
        <v>0</v>
      </c>
      <c r="Q970" s="1313"/>
      <c r="R970" s="685"/>
      <c r="S970" s="12">
        <f t="shared" si="60"/>
        <v>1</v>
      </c>
      <c r="T970" s="12" t="str">
        <f t="shared" si="61"/>
        <v/>
      </c>
      <c r="U970" s="12" t="str">
        <f t="shared" si="62"/>
        <v/>
      </c>
      <c r="V970" s="12">
        <f t="shared" si="63"/>
        <v>1</v>
      </c>
    </row>
    <row r="971" spans="1:22" ht="23.25" customHeight="1" x14ac:dyDescent="0.25">
      <c r="A971" s="1315">
        <v>966</v>
      </c>
      <c r="B971" s="1315">
        <v>27580</v>
      </c>
      <c r="C971" s="1315">
        <v>27580</v>
      </c>
      <c r="D971" s="1315" t="s">
        <v>1074</v>
      </c>
      <c r="E971" s="1315" t="s">
        <v>65</v>
      </c>
      <c r="F971" s="1315" t="s">
        <v>23</v>
      </c>
      <c r="G971" s="1315" t="s">
        <v>0</v>
      </c>
      <c r="H971" s="1315" t="s">
        <v>58</v>
      </c>
      <c r="I971" s="1315"/>
      <c r="J971" s="1316" t="s">
        <v>1379</v>
      </c>
      <c r="K971" s="1315"/>
      <c r="L971" s="1328">
        <v>0.35872685185185182</v>
      </c>
      <c r="M971" s="1328">
        <v>0</v>
      </c>
      <c r="N971" s="1315" t="s">
        <v>260</v>
      </c>
      <c r="O971" s="1315">
        <v>6</v>
      </c>
      <c r="P971" s="1316">
        <v>0</v>
      </c>
      <c r="Q971" s="1315"/>
      <c r="R971" s="686"/>
      <c r="S971" s="12">
        <f t="shared" si="60"/>
        <v>1</v>
      </c>
      <c r="T971" s="12" t="str">
        <f t="shared" si="61"/>
        <v/>
      </c>
      <c r="U971" s="12" t="str">
        <f t="shared" si="62"/>
        <v/>
      </c>
      <c r="V971" s="12">
        <f t="shared" si="63"/>
        <v>1</v>
      </c>
    </row>
    <row r="972" spans="1:22" ht="23.25" customHeight="1" x14ac:dyDescent="0.25">
      <c r="A972" s="1313">
        <v>967</v>
      </c>
      <c r="B972" s="1313">
        <v>27581</v>
      </c>
      <c r="C972" s="1313">
        <v>27581</v>
      </c>
      <c r="D972" s="1313" t="s">
        <v>681</v>
      </c>
      <c r="E972" s="1313" t="s">
        <v>65</v>
      </c>
      <c r="F972" s="1313" t="s">
        <v>23</v>
      </c>
      <c r="G972" s="1313" t="s">
        <v>0</v>
      </c>
      <c r="H972" s="1313" t="s">
        <v>58</v>
      </c>
      <c r="I972" s="1313"/>
      <c r="J972" s="1314" t="s">
        <v>1379</v>
      </c>
      <c r="K972" s="1313"/>
      <c r="L972" s="1327">
        <v>0.36192129629629632</v>
      </c>
      <c r="M972" s="1327">
        <v>0</v>
      </c>
      <c r="N972" s="1313" t="s">
        <v>260</v>
      </c>
      <c r="O972" s="1313">
        <v>11</v>
      </c>
      <c r="P972" s="1314">
        <v>0</v>
      </c>
      <c r="Q972" s="1313"/>
      <c r="R972" s="685"/>
      <c r="S972" s="12">
        <f t="shared" si="60"/>
        <v>1</v>
      </c>
      <c r="T972" s="12" t="str">
        <f t="shared" si="61"/>
        <v/>
      </c>
      <c r="U972" s="12" t="str">
        <f t="shared" si="62"/>
        <v/>
      </c>
      <c r="V972" s="12">
        <f t="shared" si="63"/>
        <v>1</v>
      </c>
    </row>
    <row r="973" spans="1:22" ht="23.25" customHeight="1" x14ac:dyDescent="0.25">
      <c r="A973" s="1315">
        <v>968</v>
      </c>
      <c r="B973" s="1315">
        <v>27582</v>
      </c>
      <c r="C973" s="1315">
        <v>27582</v>
      </c>
      <c r="D973" s="1315" t="s">
        <v>682</v>
      </c>
      <c r="E973" s="1315" t="s">
        <v>93</v>
      </c>
      <c r="F973" s="1315" t="s">
        <v>50</v>
      </c>
      <c r="G973" s="1315" t="s">
        <v>0</v>
      </c>
      <c r="H973" s="1315" t="s">
        <v>58</v>
      </c>
      <c r="I973" s="1315"/>
      <c r="J973" s="1316" t="s">
        <v>1379</v>
      </c>
      <c r="K973" s="1315"/>
      <c r="L973" s="1328">
        <v>0.35343750000000002</v>
      </c>
      <c r="M973" s="1328">
        <v>0</v>
      </c>
      <c r="N973" s="1315" t="s">
        <v>21</v>
      </c>
      <c r="O973" s="1315">
        <v>0</v>
      </c>
      <c r="P973" s="1316">
        <v>0</v>
      </c>
      <c r="Q973" s="1315"/>
      <c r="R973" s="686"/>
      <c r="S973" s="12">
        <f t="shared" si="60"/>
        <v>1</v>
      </c>
      <c r="T973" s="12" t="str">
        <f t="shared" si="61"/>
        <v/>
      </c>
      <c r="U973" s="12" t="str">
        <f t="shared" si="62"/>
        <v/>
      </c>
      <c r="V973" s="12">
        <f t="shared" si="63"/>
        <v>1</v>
      </c>
    </row>
    <row r="974" spans="1:22" ht="23.25" customHeight="1" x14ac:dyDescent="0.25">
      <c r="A974" s="1313">
        <v>969</v>
      </c>
      <c r="B974" s="1313">
        <v>27583</v>
      </c>
      <c r="C974" s="1313">
        <v>27583</v>
      </c>
      <c r="D974" s="1313" t="s">
        <v>683</v>
      </c>
      <c r="E974" s="1313" t="s">
        <v>65</v>
      </c>
      <c r="F974" s="1313" t="s">
        <v>23</v>
      </c>
      <c r="G974" s="1313" t="s">
        <v>0</v>
      </c>
      <c r="H974" s="1313" t="s">
        <v>58</v>
      </c>
      <c r="I974" s="1313"/>
      <c r="J974" s="1314" t="s">
        <v>1379</v>
      </c>
      <c r="K974" s="1313"/>
      <c r="L974" s="1327">
        <v>0.34743055555555552</v>
      </c>
      <c r="M974" s="1327">
        <v>0</v>
      </c>
      <c r="N974" s="1313" t="s">
        <v>21</v>
      </c>
      <c r="O974" s="1313">
        <v>0</v>
      </c>
      <c r="P974" s="1314">
        <v>0</v>
      </c>
      <c r="Q974" s="1313"/>
      <c r="R974" s="685"/>
      <c r="S974" s="12">
        <f t="shared" si="60"/>
        <v>1</v>
      </c>
      <c r="T974" s="12" t="str">
        <f t="shared" si="61"/>
        <v/>
      </c>
      <c r="U974" s="12" t="str">
        <f t="shared" si="62"/>
        <v/>
      </c>
      <c r="V974" s="12">
        <f t="shared" si="63"/>
        <v>1</v>
      </c>
    </row>
    <row r="975" spans="1:22" ht="23.25" customHeight="1" x14ac:dyDescent="0.25">
      <c r="A975" s="1315">
        <v>970</v>
      </c>
      <c r="B975" s="1315">
        <v>27584</v>
      </c>
      <c r="C975" s="1315">
        <v>27584</v>
      </c>
      <c r="D975" s="1315" t="s">
        <v>684</v>
      </c>
      <c r="E975" s="1315" t="s">
        <v>65</v>
      </c>
      <c r="F975" s="1315" t="s">
        <v>23</v>
      </c>
      <c r="G975" s="1315" t="s">
        <v>0</v>
      </c>
      <c r="H975" s="1315" t="s">
        <v>58</v>
      </c>
      <c r="I975" s="1315"/>
      <c r="J975" s="1316" t="s">
        <v>1379</v>
      </c>
      <c r="K975" s="1315"/>
      <c r="L975" s="1328">
        <v>0.3510300925925926</v>
      </c>
      <c r="M975" s="1328">
        <v>0</v>
      </c>
      <c r="N975" s="1315" t="s">
        <v>21</v>
      </c>
      <c r="O975" s="1315">
        <v>0</v>
      </c>
      <c r="P975" s="1316">
        <v>0</v>
      </c>
      <c r="Q975" s="1315"/>
      <c r="R975" s="686"/>
      <c r="S975" s="12">
        <f t="shared" si="60"/>
        <v>1</v>
      </c>
      <c r="T975" s="12" t="str">
        <f t="shared" si="61"/>
        <v/>
      </c>
      <c r="U975" s="12" t="str">
        <f t="shared" si="62"/>
        <v/>
      </c>
      <c r="V975" s="12">
        <f t="shared" si="63"/>
        <v>1</v>
      </c>
    </row>
    <row r="976" spans="1:22" ht="23.25" customHeight="1" x14ac:dyDescent="0.25">
      <c r="A976" s="1313">
        <v>971</v>
      </c>
      <c r="B976" s="1313">
        <v>27585</v>
      </c>
      <c r="C976" s="1313">
        <v>27585</v>
      </c>
      <c r="D976" s="1313" t="s">
        <v>685</v>
      </c>
      <c r="E976" s="1313" t="s">
        <v>65</v>
      </c>
      <c r="F976" s="1313" t="s">
        <v>23</v>
      </c>
      <c r="G976" s="1313" t="s">
        <v>0</v>
      </c>
      <c r="H976" s="1313" t="s">
        <v>58</v>
      </c>
      <c r="I976" s="1313"/>
      <c r="J976" s="1314" t="s">
        <v>1379</v>
      </c>
      <c r="K976" s="1313"/>
      <c r="L976" s="1327">
        <v>0.34935185185185186</v>
      </c>
      <c r="M976" s="1327">
        <v>0</v>
      </c>
      <c r="N976" s="1313" t="s">
        <v>21</v>
      </c>
      <c r="O976" s="1313">
        <v>0</v>
      </c>
      <c r="P976" s="1314">
        <v>0</v>
      </c>
      <c r="Q976" s="1313"/>
      <c r="R976" s="685"/>
      <c r="S976" s="12">
        <f t="shared" si="60"/>
        <v>1</v>
      </c>
      <c r="T976" s="12" t="str">
        <f t="shared" si="61"/>
        <v/>
      </c>
      <c r="U976" s="12" t="str">
        <f t="shared" si="62"/>
        <v/>
      </c>
      <c r="V976" s="12">
        <f t="shared" si="63"/>
        <v>1</v>
      </c>
    </row>
    <row r="977" spans="1:22" ht="23.25" customHeight="1" x14ac:dyDescent="0.25">
      <c r="A977" s="1315">
        <v>972</v>
      </c>
      <c r="B977" s="1315">
        <v>27589</v>
      </c>
      <c r="C977" s="1315">
        <v>27589</v>
      </c>
      <c r="D977" s="1315" t="s">
        <v>150</v>
      </c>
      <c r="E977" s="1315" t="s">
        <v>65</v>
      </c>
      <c r="F977" s="1315" t="s">
        <v>23</v>
      </c>
      <c r="G977" s="1315" t="s">
        <v>0</v>
      </c>
      <c r="H977" s="1315" t="s">
        <v>58</v>
      </c>
      <c r="I977" s="1315" t="s">
        <v>21</v>
      </c>
      <c r="J977" s="1316" t="s">
        <v>1379</v>
      </c>
      <c r="K977" s="1315"/>
      <c r="L977" s="1328">
        <v>0.35250000000000004</v>
      </c>
      <c r="M977" s="1328">
        <v>0</v>
      </c>
      <c r="N977" s="1315" t="s">
        <v>21</v>
      </c>
      <c r="O977" s="1315">
        <v>0</v>
      </c>
      <c r="P977" s="1316">
        <v>0</v>
      </c>
      <c r="Q977" s="1315"/>
      <c r="R977" s="686"/>
      <c r="S977" s="12">
        <f t="shared" si="60"/>
        <v>1</v>
      </c>
      <c r="T977" s="12" t="str">
        <f t="shared" si="61"/>
        <v/>
      </c>
      <c r="U977" s="12" t="str">
        <f t="shared" si="62"/>
        <v/>
      </c>
      <c r="V977" s="12">
        <f t="shared" si="63"/>
        <v>1</v>
      </c>
    </row>
    <row r="978" spans="1:22" ht="23.25" customHeight="1" x14ac:dyDescent="0.25">
      <c r="A978" s="1313">
        <v>973</v>
      </c>
      <c r="B978" s="1313">
        <v>27593</v>
      </c>
      <c r="C978" s="1313">
        <v>27593</v>
      </c>
      <c r="D978" s="1313" t="s">
        <v>686</v>
      </c>
      <c r="E978" s="1313" t="s">
        <v>65</v>
      </c>
      <c r="F978" s="1313" t="s">
        <v>23</v>
      </c>
      <c r="G978" s="1313" t="s">
        <v>0</v>
      </c>
      <c r="H978" s="1313" t="s">
        <v>58</v>
      </c>
      <c r="I978" s="1313"/>
      <c r="J978" s="1314" t="s">
        <v>1379</v>
      </c>
      <c r="K978" s="1313"/>
      <c r="L978" s="1327">
        <v>0.35317129629629629</v>
      </c>
      <c r="M978" s="1327">
        <v>0</v>
      </c>
      <c r="N978" s="1313" t="s">
        <v>21</v>
      </c>
      <c r="O978" s="1313">
        <v>0</v>
      </c>
      <c r="P978" s="1314">
        <v>0</v>
      </c>
      <c r="Q978" s="1313"/>
      <c r="R978" s="685"/>
      <c r="S978" s="12">
        <f t="shared" si="60"/>
        <v>1</v>
      </c>
      <c r="T978" s="12" t="str">
        <f t="shared" si="61"/>
        <v/>
      </c>
      <c r="U978" s="12" t="str">
        <f t="shared" si="62"/>
        <v/>
      </c>
      <c r="V978" s="12">
        <f t="shared" si="63"/>
        <v>1</v>
      </c>
    </row>
    <row r="979" spans="1:22" ht="23.25" customHeight="1" x14ac:dyDescent="0.25">
      <c r="A979" s="1315">
        <v>974</v>
      </c>
      <c r="B979" s="1315">
        <v>27594</v>
      </c>
      <c r="C979" s="1315">
        <v>27594</v>
      </c>
      <c r="D979" s="1315" t="s">
        <v>687</v>
      </c>
      <c r="E979" s="1315" t="s">
        <v>93</v>
      </c>
      <c r="F979" s="1315" t="s">
        <v>50</v>
      </c>
      <c r="G979" s="1315" t="s">
        <v>0</v>
      </c>
      <c r="H979" s="1315" t="s">
        <v>58</v>
      </c>
      <c r="I979" s="1315"/>
      <c r="J979" s="1316" t="s">
        <v>1379</v>
      </c>
      <c r="K979" s="1315"/>
      <c r="L979" s="1328">
        <v>0.35769675925925926</v>
      </c>
      <c r="M979" s="1328">
        <v>0</v>
      </c>
      <c r="N979" s="1315" t="s">
        <v>21</v>
      </c>
      <c r="O979" s="1315">
        <v>0</v>
      </c>
      <c r="P979" s="1316">
        <v>0</v>
      </c>
      <c r="Q979" s="1315"/>
      <c r="R979" s="686"/>
      <c r="S979" s="12">
        <f t="shared" si="60"/>
        <v>1</v>
      </c>
      <c r="T979" s="12" t="str">
        <f t="shared" si="61"/>
        <v/>
      </c>
      <c r="U979" s="12" t="str">
        <f t="shared" si="62"/>
        <v/>
      </c>
      <c r="V979" s="12">
        <f t="shared" si="63"/>
        <v>1</v>
      </c>
    </row>
    <row r="980" spans="1:22" ht="23.25" customHeight="1" x14ac:dyDescent="0.25">
      <c r="A980" s="1313">
        <v>975</v>
      </c>
      <c r="B980" s="1313">
        <v>27597</v>
      </c>
      <c r="C980" s="1313">
        <v>27597</v>
      </c>
      <c r="D980" s="1313" t="s">
        <v>1075</v>
      </c>
      <c r="E980" s="1313" t="s">
        <v>22</v>
      </c>
      <c r="F980" s="1313" t="s">
        <v>23</v>
      </c>
      <c r="G980" s="1313" t="s">
        <v>0</v>
      </c>
      <c r="H980" s="1313" t="s">
        <v>24</v>
      </c>
      <c r="I980" s="1313">
        <v>302</v>
      </c>
      <c r="J980" s="1314" t="s">
        <v>1379</v>
      </c>
      <c r="K980" s="1313"/>
      <c r="L980" s="1327">
        <v>0.35396990740740741</v>
      </c>
      <c r="M980" s="1327">
        <v>0</v>
      </c>
      <c r="N980" s="1313" t="s">
        <v>21</v>
      </c>
      <c r="O980" s="1313">
        <v>0</v>
      </c>
      <c r="P980" s="1314">
        <v>0</v>
      </c>
      <c r="Q980" s="1313"/>
      <c r="R980" s="685"/>
      <c r="S980" s="12">
        <f t="shared" si="60"/>
        <v>1</v>
      </c>
      <c r="T980" s="12" t="str">
        <f t="shared" si="61"/>
        <v/>
      </c>
      <c r="U980" s="12" t="str">
        <f t="shared" si="62"/>
        <v/>
      </c>
      <c r="V980" s="12">
        <f t="shared" si="63"/>
        <v>1</v>
      </c>
    </row>
    <row r="981" spans="1:22" ht="23.25" customHeight="1" x14ac:dyDescent="0.25">
      <c r="A981" s="1315">
        <v>976</v>
      </c>
      <c r="B981" s="1315">
        <v>27601</v>
      </c>
      <c r="C981" s="1315">
        <v>27601</v>
      </c>
      <c r="D981" s="1315" t="s">
        <v>609</v>
      </c>
      <c r="E981" s="1315" t="s">
        <v>93</v>
      </c>
      <c r="F981" s="1315" t="s">
        <v>50</v>
      </c>
      <c r="G981" s="1315" t="s">
        <v>0</v>
      </c>
      <c r="H981" s="1315" t="s">
        <v>58</v>
      </c>
      <c r="I981" s="1315"/>
      <c r="J981" s="1316" t="s">
        <v>1379</v>
      </c>
      <c r="K981" s="1315"/>
      <c r="L981" s="1328">
        <v>0.35548611111111111</v>
      </c>
      <c r="M981" s="1328">
        <v>0</v>
      </c>
      <c r="N981" s="1315" t="s">
        <v>21</v>
      </c>
      <c r="O981" s="1315">
        <v>0</v>
      </c>
      <c r="P981" s="1316">
        <v>0</v>
      </c>
      <c r="Q981" s="1315"/>
      <c r="R981" s="686"/>
      <c r="S981" s="12">
        <f t="shared" si="60"/>
        <v>1</v>
      </c>
      <c r="T981" s="12" t="str">
        <f t="shared" si="61"/>
        <v/>
      </c>
      <c r="U981" s="12" t="str">
        <f t="shared" si="62"/>
        <v/>
      </c>
      <c r="V981" s="12">
        <f t="shared" si="63"/>
        <v>1</v>
      </c>
    </row>
    <row r="982" spans="1:22" ht="23.25" customHeight="1" x14ac:dyDescent="0.25">
      <c r="A982" s="1313">
        <v>977</v>
      </c>
      <c r="B982" s="1313">
        <v>27602</v>
      </c>
      <c r="C982" s="1313">
        <v>27602</v>
      </c>
      <c r="D982" s="1313" t="s">
        <v>688</v>
      </c>
      <c r="E982" s="1313" t="s">
        <v>73</v>
      </c>
      <c r="F982" s="1313" t="s">
        <v>23</v>
      </c>
      <c r="G982" s="1313" t="s">
        <v>0</v>
      </c>
      <c r="H982" s="1313" t="s">
        <v>24</v>
      </c>
      <c r="I982" s="1313">
        <v>301</v>
      </c>
      <c r="J982" s="1314" t="s">
        <v>1379</v>
      </c>
      <c r="K982" s="1313"/>
      <c r="L982" s="1327">
        <v>0.35737268518518522</v>
      </c>
      <c r="M982" s="1327">
        <v>0</v>
      </c>
      <c r="N982" s="1313" t="s">
        <v>21</v>
      </c>
      <c r="O982" s="1313">
        <v>0</v>
      </c>
      <c r="P982" s="1314">
        <v>0</v>
      </c>
      <c r="Q982" s="1313"/>
      <c r="R982" s="685"/>
      <c r="S982" s="12">
        <f t="shared" si="60"/>
        <v>1</v>
      </c>
      <c r="T982" s="12" t="str">
        <f t="shared" si="61"/>
        <v/>
      </c>
      <c r="U982" s="12" t="str">
        <f t="shared" si="62"/>
        <v/>
      </c>
      <c r="V982" s="12">
        <f t="shared" si="63"/>
        <v>1</v>
      </c>
    </row>
    <row r="983" spans="1:22" ht="23.25" customHeight="1" x14ac:dyDescent="0.25">
      <c r="A983" s="1315">
        <v>978</v>
      </c>
      <c r="B983" s="1315">
        <v>27604</v>
      </c>
      <c r="C983" s="1315">
        <v>27604</v>
      </c>
      <c r="D983" s="1315" t="s">
        <v>689</v>
      </c>
      <c r="E983" s="1315" t="s">
        <v>65</v>
      </c>
      <c r="F983" s="1315" t="s">
        <v>23</v>
      </c>
      <c r="G983" s="1315" t="s">
        <v>0</v>
      </c>
      <c r="H983" s="1315" t="s">
        <v>58</v>
      </c>
      <c r="I983" s="1315"/>
      <c r="J983" s="1316" t="s">
        <v>1379</v>
      </c>
      <c r="K983" s="1315"/>
      <c r="L983" s="1328">
        <v>0.35069444444444442</v>
      </c>
      <c r="M983" s="1328">
        <v>0</v>
      </c>
      <c r="N983" s="1315" t="s">
        <v>21</v>
      </c>
      <c r="O983" s="1315">
        <v>0</v>
      </c>
      <c r="P983" s="1316">
        <v>0</v>
      </c>
      <c r="Q983" s="1315"/>
      <c r="R983" s="686"/>
      <c r="S983" s="12">
        <f t="shared" si="60"/>
        <v>1</v>
      </c>
      <c r="T983" s="12" t="str">
        <f t="shared" si="61"/>
        <v/>
      </c>
      <c r="U983" s="12" t="str">
        <f t="shared" si="62"/>
        <v/>
      </c>
      <c r="V983" s="12">
        <f t="shared" si="63"/>
        <v>1</v>
      </c>
    </row>
    <row r="984" spans="1:22" ht="23.25" customHeight="1" x14ac:dyDescent="0.25">
      <c r="A984" s="1313">
        <v>979</v>
      </c>
      <c r="B984" s="1313">
        <v>27607</v>
      </c>
      <c r="C984" s="1313">
        <v>27607</v>
      </c>
      <c r="D984" s="1313" t="s">
        <v>397</v>
      </c>
      <c r="E984" s="1313" t="s">
        <v>72</v>
      </c>
      <c r="F984" s="1313" t="s">
        <v>23</v>
      </c>
      <c r="G984" s="1313" t="s">
        <v>0</v>
      </c>
      <c r="H984" s="1313" t="s">
        <v>24</v>
      </c>
      <c r="I984" s="1313">
        <v>313</v>
      </c>
      <c r="J984" s="1314" t="s">
        <v>1379</v>
      </c>
      <c r="K984" s="1313"/>
      <c r="L984" s="1327">
        <v>0.34877314814814814</v>
      </c>
      <c r="M984" s="1327">
        <v>0</v>
      </c>
      <c r="N984" s="1313" t="s">
        <v>21</v>
      </c>
      <c r="O984" s="1313">
        <v>0</v>
      </c>
      <c r="P984" s="1314">
        <v>0</v>
      </c>
      <c r="Q984" s="1313"/>
      <c r="R984" s="685"/>
      <c r="S984" s="12">
        <f t="shared" si="60"/>
        <v>1</v>
      </c>
      <c r="T984" s="12" t="str">
        <f t="shared" si="61"/>
        <v/>
      </c>
      <c r="U984" s="12" t="str">
        <f t="shared" si="62"/>
        <v/>
      </c>
      <c r="V984" s="12">
        <f t="shared" si="63"/>
        <v>1</v>
      </c>
    </row>
    <row r="985" spans="1:22" ht="23.25" customHeight="1" x14ac:dyDescent="0.25">
      <c r="A985" s="1315">
        <v>980</v>
      </c>
      <c r="B985" s="1315">
        <v>27609</v>
      </c>
      <c r="C985" s="1315">
        <v>27609</v>
      </c>
      <c r="D985" s="1315" t="s">
        <v>399</v>
      </c>
      <c r="E985" s="1315" t="s">
        <v>22</v>
      </c>
      <c r="F985" s="1315" t="s">
        <v>23</v>
      </c>
      <c r="G985" s="1315" t="s">
        <v>0</v>
      </c>
      <c r="H985" s="1315" t="s">
        <v>24</v>
      </c>
      <c r="I985" s="1315">
        <v>314</v>
      </c>
      <c r="J985" s="1316" t="s">
        <v>1379</v>
      </c>
      <c r="K985" s="1315"/>
      <c r="L985" s="1328">
        <v>0.35184027777777777</v>
      </c>
      <c r="M985" s="1328">
        <v>0</v>
      </c>
      <c r="N985" s="1315" t="s">
        <v>21</v>
      </c>
      <c r="O985" s="1315">
        <v>0</v>
      </c>
      <c r="P985" s="1316">
        <v>0</v>
      </c>
      <c r="Q985" s="1315"/>
      <c r="R985" s="686"/>
      <c r="S985" s="12">
        <f t="shared" si="60"/>
        <v>1</v>
      </c>
      <c r="T985" s="12" t="str">
        <f t="shared" si="61"/>
        <v/>
      </c>
      <c r="U985" s="12" t="str">
        <f t="shared" si="62"/>
        <v/>
      </c>
      <c r="V985" s="12">
        <f t="shared" si="63"/>
        <v>1</v>
      </c>
    </row>
    <row r="986" spans="1:22" ht="23.25" customHeight="1" x14ac:dyDescent="0.25">
      <c r="A986" s="1313">
        <v>981</v>
      </c>
      <c r="B986" s="1313">
        <v>27611</v>
      </c>
      <c r="C986" s="1313">
        <v>27611</v>
      </c>
      <c r="D986" s="1313" t="s">
        <v>125</v>
      </c>
      <c r="E986" s="1313" t="s">
        <v>65</v>
      </c>
      <c r="F986" s="1313" t="s">
        <v>23</v>
      </c>
      <c r="G986" s="1313" t="s">
        <v>0</v>
      </c>
      <c r="H986" s="1313" t="s">
        <v>58</v>
      </c>
      <c r="I986" s="1313"/>
      <c r="J986" s="1314" t="s">
        <v>1379</v>
      </c>
      <c r="K986" s="1313"/>
      <c r="L986" s="1327">
        <v>0.3604282407407407</v>
      </c>
      <c r="M986" s="1327">
        <v>0</v>
      </c>
      <c r="N986" s="1313" t="s">
        <v>260</v>
      </c>
      <c r="O986" s="1313">
        <v>9</v>
      </c>
      <c r="P986" s="1314">
        <v>0</v>
      </c>
      <c r="Q986" s="1313"/>
      <c r="R986" s="685"/>
      <c r="S986" s="12">
        <f t="shared" si="60"/>
        <v>1</v>
      </c>
      <c r="T986" s="12" t="str">
        <f t="shared" si="61"/>
        <v/>
      </c>
      <c r="U986" s="12" t="str">
        <f t="shared" si="62"/>
        <v/>
      </c>
      <c r="V986" s="12">
        <f t="shared" si="63"/>
        <v>1</v>
      </c>
    </row>
    <row r="987" spans="1:22" ht="23.25" customHeight="1" x14ac:dyDescent="0.25">
      <c r="A987" s="1315">
        <v>982</v>
      </c>
      <c r="B987" s="1315">
        <v>27627</v>
      </c>
      <c r="C987" s="1315">
        <v>27627</v>
      </c>
      <c r="D987" s="1315" t="s">
        <v>1076</v>
      </c>
      <c r="E987" s="1315" t="s">
        <v>93</v>
      </c>
      <c r="F987" s="1315" t="s">
        <v>50</v>
      </c>
      <c r="G987" s="1315" t="s">
        <v>0</v>
      </c>
      <c r="H987" s="1315" t="s">
        <v>58</v>
      </c>
      <c r="I987" s="1315"/>
      <c r="J987" s="1316" t="s">
        <v>1379</v>
      </c>
      <c r="K987" s="1315"/>
      <c r="L987" s="1328">
        <v>0.34817129629629634</v>
      </c>
      <c r="M987" s="1328">
        <v>0</v>
      </c>
      <c r="N987" s="1315" t="s">
        <v>21</v>
      </c>
      <c r="O987" s="1315">
        <v>0</v>
      </c>
      <c r="P987" s="1316">
        <v>0</v>
      </c>
      <c r="Q987" s="1315"/>
      <c r="R987" s="686"/>
      <c r="S987" s="12">
        <f t="shared" si="60"/>
        <v>1</v>
      </c>
      <c r="T987" s="12" t="str">
        <f t="shared" si="61"/>
        <v/>
      </c>
      <c r="U987" s="12" t="str">
        <f t="shared" si="62"/>
        <v/>
      </c>
      <c r="V987" s="12">
        <f t="shared" si="63"/>
        <v>1</v>
      </c>
    </row>
    <row r="988" spans="1:22" ht="23.25" customHeight="1" x14ac:dyDescent="0.25">
      <c r="A988" s="1313">
        <v>983</v>
      </c>
      <c r="B988" s="1313">
        <v>27628</v>
      </c>
      <c r="C988" s="1313">
        <v>27628</v>
      </c>
      <c r="D988" s="1313" t="s">
        <v>1077</v>
      </c>
      <c r="E988" s="1313" t="s">
        <v>93</v>
      </c>
      <c r="F988" s="1313" t="s">
        <v>50</v>
      </c>
      <c r="G988" s="1313" t="s">
        <v>0</v>
      </c>
      <c r="H988" s="1313" t="s">
        <v>24</v>
      </c>
      <c r="I988" s="1313">
        <v>311</v>
      </c>
      <c r="J988" s="1314" t="s">
        <v>1379</v>
      </c>
      <c r="K988" s="1313"/>
      <c r="L988" s="1327">
        <v>0.34914351851851855</v>
      </c>
      <c r="M988" s="1327">
        <v>0</v>
      </c>
      <c r="N988" s="1313" t="s">
        <v>21</v>
      </c>
      <c r="O988" s="1313">
        <v>0</v>
      </c>
      <c r="P988" s="1314">
        <v>0</v>
      </c>
      <c r="Q988" s="1313"/>
      <c r="R988" s="685"/>
      <c r="S988" s="12">
        <f t="shared" si="60"/>
        <v>1</v>
      </c>
      <c r="T988" s="12" t="str">
        <f t="shared" si="61"/>
        <v/>
      </c>
      <c r="U988" s="12" t="str">
        <f t="shared" si="62"/>
        <v/>
      </c>
      <c r="V988" s="12">
        <f t="shared" si="63"/>
        <v>1</v>
      </c>
    </row>
    <row r="989" spans="1:22" ht="23.25" customHeight="1" x14ac:dyDescent="0.25">
      <c r="A989" s="1315">
        <v>984</v>
      </c>
      <c r="B989" s="1315">
        <v>27629</v>
      </c>
      <c r="C989" s="1315">
        <v>27629</v>
      </c>
      <c r="D989" s="1315" t="s">
        <v>1078</v>
      </c>
      <c r="E989" s="1315" t="s">
        <v>93</v>
      </c>
      <c r="F989" s="1315" t="s">
        <v>50</v>
      </c>
      <c r="G989" s="1315" t="s">
        <v>0</v>
      </c>
      <c r="H989" s="1315" t="s">
        <v>24</v>
      </c>
      <c r="I989" s="1315">
        <v>303</v>
      </c>
      <c r="J989" s="1316" t="s">
        <v>1379</v>
      </c>
      <c r="K989" s="1315"/>
      <c r="L989" s="1328">
        <v>0.34900462962962964</v>
      </c>
      <c r="M989" s="1328">
        <v>0</v>
      </c>
      <c r="N989" s="1315" t="s">
        <v>21</v>
      </c>
      <c r="O989" s="1315">
        <v>0</v>
      </c>
      <c r="P989" s="1316">
        <v>0</v>
      </c>
      <c r="Q989" s="1315"/>
      <c r="R989" s="686"/>
      <c r="S989" s="12">
        <f t="shared" si="60"/>
        <v>1</v>
      </c>
      <c r="T989" s="12" t="str">
        <f t="shared" si="61"/>
        <v/>
      </c>
      <c r="U989" s="12" t="str">
        <f t="shared" si="62"/>
        <v/>
      </c>
      <c r="V989" s="12">
        <f t="shared" si="63"/>
        <v>1</v>
      </c>
    </row>
    <row r="990" spans="1:22" ht="23.25" customHeight="1" x14ac:dyDescent="0.25">
      <c r="A990" s="1313">
        <v>985</v>
      </c>
      <c r="B990" s="1313">
        <v>27630</v>
      </c>
      <c r="C990" s="1313">
        <v>27630</v>
      </c>
      <c r="D990" s="1313" t="s">
        <v>1079</v>
      </c>
      <c r="E990" s="1313" t="s">
        <v>93</v>
      </c>
      <c r="F990" s="1313" t="s">
        <v>50</v>
      </c>
      <c r="G990" s="1313" t="s">
        <v>0</v>
      </c>
      <c r="H990" s="1313" t="s">
        <v>58</v>
      </c>
      <c r="I990" s="1313"/>
      <c r="J990" s="1314" t="s">
        <v>1379</v>
      </c>
      <c r="K990" s="1313"/>
      <c r="L990" s="1327">
        <v>0.34870370370370374</v>
      </c>
      <c r="M990" s="1327">
        <v>0</v>
      </c>
      <c r="N990" s="1313" t="s">
        <v>21</v>
      </c>
      <c r="O990" s="1313">
        <v>0</v>
      </c>
      <c r="P990" s="1314">
        <v>0</v>
      </c>
      <c r="Q990" s="1313"/>
      <c r="R990" s="685"/>
      <c r="S990" s="12">
        <f t="shared" si="60"/>
        <v>1</v>
      </c>
      <c r="T990" s="12" t="str">
        <f t="shared" si="61"/>
        <v/>
      </c>
      <c r="U990" s="12" t="str">
        <f t="shared" si="62"/>
        <v/>
      </c>
      <c r="V990" s="12">
        <f t="shared" si="63"/>
        <v>1</v>
      </c>
    </row>
    <row r="991" spans="1:22" ht="23.25" customHeight="1" x14ac:dyDescent="0.25">
      <c r="A991" s="1315">
        <v>986</v>
      </c>
      <c r="B991" s="1315">
        <v>27644</v>
      </c>
      <c r="C991" s="1315">
        <v>27644</v>
      </c>
      <c r="D991" s="1315" t="s">
        <v>1080</v>
      </c>
      <c r="E991" s="1315" t="s">
        <v>65</v>
      </c>
      <c r="F991" s="1315" t="s">
        <v>23</v>
      </c>
      <c r="G991" s="1315" t="s">
        <v>0</v>
      </c>
      <c r="H991" s="1315" t="s">
        <v>58</v>
      </c>
      <c r="I991" s="1315"/>
      <c r="J991" s="1316" t="s">
        <v>1379</v>
      </c>
      <c r="K991" s="1315"/>
      <c r="L991" s="1328">
        <v>0.34091435185185182</v>
      </c>
      <c r="M991" s="1328">
        <v>0</v>
      </c>
      <c r="N991" s="1315" t="s">
        <v>21</v>
      </c>
      <c r="O991" s="1315">
        <v>0</v>
      </c>
      <c r="P991" s="1316">
        <v>0</v>
      </c>
      <c r="Q991" s="1315"/>
      <c r="R991" s="686"/>
      <c r="S991" s="12">
        <f t="shared" si="60"/>
        <v>1</v>
      </c>
      <c r="T991" s="12" t="str">
        <f t="shared" si="61"/>
        <v/>
      </c>
      <c r="U991" s="12" t="str">
        <f t="shared" si="62"/>
        <v/>
      </c>
      <c r="V991" s="12">
        <f t="shared" si="63"/>
        <v>1</v>
      </c>
    </row>
    <row r="992" spans="1:22" ht="23.25" customHeight="1" x14ac:dyDescent="0.25">
      <c r="A992" s="1313">
        <v>987</v>
      </c>
      <c r="B992" s="1313">
        <v>27648</v>
      </c>
      <c r="C992" s="1313">
        <v>27648</v>
      </c>
      <c r="D992" s="1313" t="s">
        <v>1081</v>
      </c>
      <c r="E992" s="1313" t="s">
        <v>65</v>
      </c>
      <c r="F992" s="1313" t="s">
        <v>23</v>
      </c>
      <c r="G992" s="1313" t="s">
        <v>0</v>
      </c>
      <c r="H992" s="1313" t="s">
        <v>58</v>
      </c>
      <c r="I992" s="1313" t="s">
        <v>21</v>
      </c>
      <c r="J992" s="1314" t="s">
        <v>1379</v>
      </c>
      <c r="K992" s="1313"/>
      <c r="L992" s="1327">
        <v>0.3588425925925926</v>
      </c>
      <c r="M992" s="1327">
        <v>0</v>
      </c>
      <c r="N992" s="1313" t="s">
        <v>260</v>
      </c>
      <c r="O992" s="1313">
        <v>6</v>
      </c>
      <c r="P992" s="1314">
        <v>0</v>
      </c>
      <c r="Q992" s="1313"/>
      <c r="R992" s="685"/>
      <c r="S992" s="12">
        <f t="shared" si="60"/>
        <v>1</v>
      </c>
      <c r="T992" s="12" t="str">
        <f t="shared" si="61"/>
        <v/>
      </c>
      <c r="U992" s="12" t="str">
        <f t="shared" si="62"/>
        <v/>
      </c>
      <c r="V992" s="12">
        <f t="shared" si="63"/>
        <v>1</v>
      </c>
    </row>
    <row r="993" spans="1:22" ht="23.25" customHeight="1" x14ac:dyDescent="0.25">
      <c r="A993" s="1315">
        <v>988</v>
      </c>
      <c r="B993" s="1315">
        <v>27653</v>
      </c>
      <c r="C993" s="1315">
        <v>27653</v>
      </c>
      <c r="D993" s="1315" t="s">
        <v>1082</v>
      </c>
      <c r="E993" s="1315" t="s">
        <v>65</v>
      </c>
      <c r="F993" s="1315" t="s">
        <v>23</v>
      </c>
      <c r="G993" s="1315" t="s">
        <v>0</v>
      </c>
      <c r="H993" s="1315" t="s">
        <v>58</v>
      </c>
      <c r="I993" s="1315"/>
      <c r="J993" s="1316" t="s">
        <v>1379</v>
      </c>
      <c r="K993" s="1315"/>
      <c r="L993" s="1328">
        <v>0</v>
      </c>
      <c r="M993" s="1328">
        <v>0</v>
      </c>
      <c r="N993" s="1315" t="s">
        <v>25</v>
      </c>
      <c r="O993" s="1315">
        <v>0</v>
      </c>
      <c r="P993" s="1316">
        <v>0</v>
      </c>
      <c r="Q993" s="1315"/>
      <c r="R993" s="686"/>
      <c r="S993" s="12" t="str">
        <f t="shared" si="60"/>
        <v/>
      </c>
      <c r="T993" s="12">
        <f t="shared" si="61"/>
        <v>1</v>
      </c>
      <c r="U993" s="12" t="str">
        <f t="shared" si="62"/>
        <v/>
      </c>
      <c r="V993" s="12">
        <f t="shared" si="63"/>
        <v>1</v>
      </c>
    </row>
    <row r="994" spans="1:22" ht="23.25" customHeight="1" x14ac:dyDescent="0.25">
      <c r="A994" s="1313">
        <v>989</v>
      </c>
      <c r="B994" s="1313">
        <v>27655</v>
      </c>
      <c r="C994" s="1313">
        <v>27655</v>
      </c>
      <c r="D994" s="1313" t="s">
        <v>1083</v>
      </c>
      <c r="E994" s="1313" t="s">
        <v>65</v>
      </c>
      <c r="F994" s="1313" t="s">
        <v>23</v>
      </c>
      <c r="G994" s="1313" t="s">
        <v>0</v>
      </c>
      <c r="H994" s="1313" t="s">
        <v>58</v>
      </c>
      <c r="I994" s="1313" t="s">
        <v>21</v>
      </c>
      <c r="J994" s="1314" t="s">
        <v>1379</v>
      </c>
      <c r="K994" s="1313"/>
      <c r="L994" s="1327">
        <v>0</v>
      </c>
      <c r="M994" s="1327">
        <v>0</v>
      </c>
      <c r="N994" s="1313" t="s">
        <v>25</v>
      </c>
      <c r="O994" s="1313">
        <v>0</v>
      </c>
      <c r="P994" s="1314">
        <v>0</v>
      </c>
      <c r="Q994" s="1313"/>
      <c r="R994" s="685"/>
      <c r="S994" s="12" t="str">
        <f t="shared" si="60"/>
        <v/>
      </c>
      <c r="T994" s="12">
        <f t="shared" si="61"/>
        <v>1</v>
      </c>
      <c r="U994" s="12" t="str">
        <f t="shared" si="62"/>
        <v/>
      </c>
      <c r="V994" s="12">
        <f t="shared" si="63"/>
        <v>1</v>
      </c>
    </row>
    <row r="995" spans="1:22" ht="23.25" customHeight="1" x14ac:dyDescent="0.25">
      <c r="A995" s="1315">
        <v>990</v>
      </c>
      <c r="B995" s="1315">
        <v>27658</v>
      </c>
      <c r="C995" s="1315">
        <v>27658</v>
      </c>
      <c r="D995" s="1315" t="s">
        <v>1084</v>
      </c>
      <c r="E995" s="1315" t="s">
        <v>73</v>
      </c>
      <c r="F995" s="1315" t="s">
        <v>23</v>
      </c>
      <c r="G995" s="1315" t="s">
        <v>0</v>
      </c>
      <c r="H995" s="1315" t="s">
        <v>24</v>
      </c>
      <c r="I995" s="1315">
        <v>304</v>
      </c>
      <c r="J995" s="1316" t="s">
        <v>1379</v>
      </c>
      <c r="K995" s="1315"/>
      <c r="L995" s="1328">
        <v>0.34667824074074072</v>
      </c>
      <c r="M995" s="1328">
        <v>0</v>
      </c>
      <c r="N995" s="1315" t="s">
        <v>21</v>
      </c>
      <c r="O995" s="1315">
        <v>0</v>
      </c>
      <c r="P995" s="1316">
        <v>0</v>
      </c>
      <c r="Q995" s="1315"/>
      <c r="R995" s="686"/>
      <c r="S995" s="12">
        <f t="shared" si="60"/>
        <v>1</v>
      </c>
      <c r="T995" s="12" t="str">
        <f t="shared" si="61"/>
        <v/>
      </c>
      <c r="U995" s="12" t="str">
        <f t="shared" si="62"/>
        <v/>
      </c>
      <c r="V995" s="12">
        <f t="shared" si="63"/>
        <v>1</v>
      </c>
    </row>
    <row r="996" spans="1:22" ht="23.25" customHeight="1" x14ac:dyDescent="0.25">
      <c r="A996" s="1313">
        <v>991</v>
      </c>
      <c r="B996" s="1313">
        <v>27669</v>
      </c>
      <c r="C996" s="1313">
        <v>27669</v>
      </c>
      <c r="D996" s="1313" t="s">
        <v>1085</v>
      </c>
      <c r="E996" s="1313" t="s">
        <v>73</v>
      </c>
      <c r="F996" s="1313" t="s">
        <v>23</v>
      </c>
      <c r="G996" s="1313" t="s">
        <v>0</v>
      </c>
      <c r="H996" s="1313" t="s">
        <v>24</v>
      </c>
      <c r="I996" s="1313">
        <v>303</v>
      </c>
      <c r="J996" s="1314" t="s">
        <v>1379</v>
      </c>
      <c r="K996" s="1313"/>
      <c r="L996" s="1327">
        <v>0.33918981481481486</v>
      </c>
      <c r="M996" s="1327">
        <v>0</v>
      </c>
      <c r="N996" s="1313" t="s">
        <v>21</v>
      </c>
      <c r="O996" s="1313">
        <v>0</v>
      </c>
      <c r="P996" s="1314">
        <v>0</v>
      </c>
      <c r="Q996" s="1313"/>
      <c r="R996" s="685"/>
      <c r="S996" s="12">
        <f t="shared" si="60"/>
        <v>1</v>
      </c>
      <c r="T996" s="12" t="str">
        <f t="shared" si="61"/>
        <v/>
      </c>
      <c r="U996" s="12" t="str">
        <f t="shared" si="62"/>
        <v/>
      </c>
      <c r="V996" s="12">
        <f t="shared" si="63"/>
        <v>1</v>
      </c>
    </row>
    <row r="997" spans="1:22" ht="23.25" customHeight="1" x14ac:dyDescent="0.25">
      <c r="A997" s="1315">
        <v>992</v>
      </c>
      <c r="B997" s="1315">
        <v>27672</v>
      </c>
      <c r="C997" s="1315">
        <v>27672</v>
      </c>
      <c r="D997" s="1315" t="s">
        <v>1086</v>
      </c>
      <c r="E997" s="1315" t="s">
        <v>72</v>
      </c>
      <c r="F997" s="1315" t="s">
        <v>23</v>
      </c>
      <c r="G997" s="1315" t="s">
        <v>0</v>
      </c>
      <c r="H997" s="1315" t="s">
        <v>24</v>
      </c>
      <c r="I997" s="1315">
        <v>314</v>
      </c>
      <c r="J997" s="1316" t="s">
        <v>1379</v>
      </c>
      <c r="K997" s="1315"/>
      <c r="L997" s="1328">
        <v>0.35780092592592588</v>
      </c>
      <c r="M997" s="1328">
        <v>0</v>
      </c>
      <c r="N997" s="1315" t="s">
        <v>21</v>
      </c>
      <c r="O997" s="1315">
        <v>0</v>
      </c>
      <c r="P997" s="1316">
        <v>0</v>
      </c>
      <c r="Q997" s="1315"/>
      <c r="R997" s="686"/>
      <c r="S997" s="12">
        <f t="shared" si="60"/>
        <v>1</v>
      </c>
      <c r="T997" s="12" t="str">
        <f t="shared" si="61"/>
        <v/>
      </c>
      <c r="U997" s="12" t="str">
        <f t="shared" si="62"/>
        <v/>
      </c>
      <c r="V997" s="12">
        <f t="shared" si="63"/>
        <v>1</v>
      </c>
    </row>
    <row r="998" spans="1:22" ht="23.25" customHeight="1" x14ac:dyDescent="0.25">
      <c r="A998" s="1313">
        <v>993</v>
      </c>
      <c r="B998" s="1313">
        <v>27680</v>
      </c>
      <c r="C998" s="1313">
        <v>27680</v>
      </c>
      <c r="D998" s="1313" t="s">
        <v>1087</v>
      </c>
      <c r="E998" s="1313" t="s">
        <v>22</v>
      </c>
      <c r="F998" s="1313" t="s">
        <v>23</v>
      </c>
      <c r="G998" s="1313" t="s">
        <v>0</v>
      </c>
      <c r="H998" s="1313" t="s">
        <v>24</v>
      </c>
      <c r="I998" s="1313">
        <v>313</v>
      </c>
      <c r="J998" s="1314" t="s">
        <v>1379</v>
      </c>
      <c r="K998" s="1313"/>
      <c r="L998" s="1327">
        <v>0.34945601851851849</v>
      </c>
      <c r="M998" s="1327">
        <v>0</v>
      </c>
      <c r="N998" s="1313" t="s">
        <v>21</v>
      </c>
      <c r="O998" s="1313">
        <v>0</v>
      </c>
      <c r="P998" s="1314">
        <v>0</v>
      </c>
      <c r="Q998" s="1313"/>
      <c r="R998" s="685"/>
      <c r="S998" s="12">
        <f t="shared" si="60"/>
        <v>1</v>
      </c>
      <c r="T998" s="12" t="str">
        <f t="shared" si="61"/>
        <v/>
      </c>
      <c r="U998" s="12" t="str">
        <f t="shared" si="62"/>
        <v/>
      </c>
      <c r="V998" s="12">
        <f t="shared" si="63"/>
        <v>1</v>
      </c>
    </row>
    <row r="999" spans="1:22" ht="23.25" customHeight="1" x14ac:dyDescent="0.25">
      <c r="A999" s="1315">
        <v>994</v>
      </c>
      <c r="B999" s="1315">
        <v>27683</v>
      </c>
      <c r="C999" s="1315">
        <v>27683</v>
      </c>
      <c r="D999" s="1315" t="s">
        <v>1088</v>
      </c>
      <c r="E999" s="1315" t="s">
        <v>165</v>
      </c>
      <c r="F999" s="1315" t="s">
        <v>23</v>
      </c>
      <c r="G999" s="1315" t="s">
        <v>0</v>
      </c>
      <c r="H999" s="1315" t="s">
        <v>24</v>
      </c>
      <c r="I999" s="1315">
        <v>310</v>
      </c>
      <c r="J999" s="1316" t="s">
        <v>1379</v>
      </c>
      <c r="K999" s="1315"/>
      <c r="L999" s="1328">
        <v>0.35171296296296295</v>
      </c>
      <c r="M999" s="1328">
        <v>0</v>
      </c>
      <c r="N999" s="1315" t="s">
        <v>21</v>
      </c>
      <c r="O999" s="1315">
        <v>0</v>
      </c>
      <c r="P999" s="1316">
        <v>0</v>
      </c>
      <c r="Q999" s="1315"/>
      <c r="R999" s="686"/>
      <c r="S999" s="12">
        <f t="shared" si="60"/>
        <v>1</v>
      </c>
      <c r="T999" s="12" t="str">
        <f t="shared" si="61"/>
        <v/>
      </c>
      <c r="U999" s="12" t="str">
        <f t="shared" si="62"/>
        <v/>
      </c>
      <c r="V999" s="12">
        <f t="shared" si="63"/>
        <v>1</v>
      </c>
    </row>
    <row r="1000" spans="1:22" ht="23.25" customHeight="1" x14ac:dyDescent="0.25">
      <c r="A1000" s="1313">
        <v>995</v>
      </c>
      <c r="B1000" s="1313">
        <v>27691</v>
      </c>
      <c r="C1000" s="1313">
        <v>27691</v>
      </c>
      <c r="D1000" s="1313" t="s">
        <v>1089</v>
      </c>
      <c r="E1000" s="1313" t="s">
        <v>93</v>
      </c>
      <c r="F1000" s="1313" t="s">
        <v>50</v>
      </c>
      <c r="G1000" s="1313" t="s">
        <v>0</v>
      </c>
      <c r="H1000" s="1313" t="s">
        <v>53</v>
      </c>
      <c r="I1000" s="1313"/>
      <c r="J1000" s="1314" t="s">
        <v>1379</v>
      </c>
      <c r="K1000" s="1313"/>
      <c r="L1000" s="1327">
        <v>0.35408564814814819</v>
      </c>
      <c r="M1000" s="1327">
        <v>0</v>
      </c>
      <c r="N1000" s="1313" t="s">
        <v>21</v>
      </c>
      <c r="O1000" s="1313">
        <v>0</v>
      </c>
      <c r="P1000" s="1314">
        <v>0</v>
      </c>
      <c r="Q1000" s="1313"/>
      <c r="R1000" s="685"/>
      <c r="S1000" s="12">
        <f t="shared" si="60"/>
        <v>1</v>
      </c>
      <c r="T1000" s="12" t="str">
        <f t="shared" si="61"/>
        <v/>
      </c>
      <c r="U1000" s="12" t="str">
        <f t="shared" si="62"/>
        <v/>
      </c>
      <c r="V1000" s="12">
        <f t="shared" si="63"/>
        <v>1</v>
      </c>
    </row>
    <row r="1001" spans="1:22" ht="23.25" customHeight="1" x14ac:dyDescent="0.25">
      <c r="A1001" s="1315">
        <v>996</v>
      </c>
      <c r="B1001" s="1315">
        <v>27692</v>
      </c>
      <c r="C1001" s="1315">
        <v>27692</v>
      </c>
      <c r="D1001" s="1315" t="s">
        <v>690</v>
      </c>
      <c r="E1001" s="1315" t="s">
        <v>233</v>
      </c>
      <c r="F1001" s="1315" t="s">
        <v>23</v>
      </c>
      <c r="G1001" s="1315" t="s">
        <v>0</v>
      </c>
      <c r="H1001" s="1315" t="s">
        <v>58</v>
      </c>
      <c r="I1001" s="1315" t="s">
        <v>21</v>
      </c>
      <c r="J1001" s="1316" t="s">
        <v>1379</v>
      </c>
      <c r="K1001" s="1315"/>
      <c r="L1001" s="1328">
        <v>0.34608796296296296</v>
      </c>
      <c r="M1001" s="1328">
        <v>0</v>
      </c>
      <c r="N1001" s="1315" t="s">
        <v>21</v>
      </c>
      <c r="O1001" s="1315">
        <v>0</v>
      </c>
      <c r="P1001" s="1316">
        <v>0</v>
      </c>
      <c r="Q1001" s="1315"/>
      <c r="R1001" s="686"/>
      <c r="S1001" s="12">
        <f t="shared" si="60"/>
        <v>1</v>
      </c>
      <c r="T1001" s="12" t="str">
        <f t="shared" si="61"/>
        <v/>
      </c>
      <c r="U1001" s="12" t="str">
        <f t="shared" si="62"/>
        <v/>
      </c>
      <c r="V1001" s="12">
        <f t="shared" si="63"/>
        <v>1</v>
      </c>
    </row>
    <row r="1002" spans="1:22" ht="23.25" customHeight="1" x14ac:dyDescent="0.25">
      <c r="A1002" s="1313">
        <v>997</v>
      </c>
      <c r="B1002" s="1313">
        <v>27750</v>
      </c>
      <c r="C1002" s="1313">
        <v>27750</v>
      </c>
      <c r="D1002" s="1313" t="s">
        <v>1090</v>
      </c>
      <c r="E1002" s="1313" t="s">
        <v>65</v>
      </c>
      <c r="F1002" s="1313" t="s">
        <v>23</v>
      </c>
      <c r="G1002" s="1313" t="s">
        <v>0</v>
      </c>
      <c r="H1002" s="1313" t="s">
        <v>58</v>
      </c>
      <c r="I1002" s="1313"/>
      <c r="J1002" s="1314" t="s">
        <v>1379</v>
      </c>
      <c r="K1002" s="1313"/>
      <c r="L1002" s="1327">
        <v>0.35739583333333336</v>
      </c>
      <c r="M1002" s="1327">
        <v>0</v>
      </c>
      <c r="N1002" s="1313" t="s">
        <v>21</v>
      </c>
      <c r="O1002" s="1313">
        <v>0</v>
      </c>
      <c r="P1002" s="1314">
        <v>0</v>
      </c>
      <c r="Q1002" s="1313"/>
      <c r="R1002" s="685"/>
      <c r="S1002" s="12">
        <f t="shared" si="60"/>
        <v>1</v>
      </c>
      <c r="T1002" s="12" t="str">
        <f t="shared" si="61"/>
        <v/>
      </c>
      <c r="U1002" s="12" t="str">
        <f t="shared" si="62"/>
        <v/>
      </c>
      <c r="V1002" s="12">
        <f t="shared" si="63"/>
        <v>1</v>
      </c>
    </row>
    <row r="1003" spans="1:22" ht="23.25" customHeight="1" x14ac:dyDescent="0.25">
      <c r="A1003" s="1315">
        <v>998</v>
      </c>
      <c r="B1003" s="1315">
        <v>27758</v>
      </c>
      <c r="C1003" s="1315">
        <v>27758</v>
      </c>
      <c r="D1003" s="1315" t="s">
        <v>691</v>
      </c>
      <c r="E1003" s="1315" t="s">
        <v>65</v>
      </c>
      <c r="F1003" s="1315" t="s">
        <v>23</v>
      </c>
      <c r="G1003" s="1315" t="s">
        <v>0</v>
      </c>
      <c r="H1003" s="1315" t="s">
        <v>58</v>
      </c>
      <c r="I1003" s="1315" t="s">
        <v>21</v>
      </c>
      <c r="J1003" s="1316" t="s">
        <v>1379</v>
      </c>
      <c r="K1003" s="1315"/>
      <c r="L1003" s="1328">
        <v>0.3613425925925926</v>
      </c>
      <c r="M1003" s="1328">
        <v>0</v>
      </c>
      <c r="N1003" s="1315" t="s">
        <v>260</v>
      </c>
      <c r="O1003" s="1315">
        <v>10</v>
      </c>
      <c r="P1003" s="1316">
        <v>0</v>
      </c>
      <c r="Q1003" s="1315"/>
      <c r="R1003" s="686"/>
      <c r="S1003" s="12">
        <f t="shared" si="60"/>
        <v>1</v>
      </c>
      <c r="T1003" s="12" t="str">
        <f t="shared" si="61"/>
        <v/>
      </c>
      <c r="U1003" s="12" t="str">
        <f t="shared" si="62"/>
        <v/>
      </c>
      <c r="V1003" s="12">
        <f t="shared" si="63"/>
        <v>1</v>
      </c>
    </row>
    <row r="1004" spans="1:22" ht="23.25" customHeight="1" x14ac:dyDescent="0.25">
      <c r="A1004" s="1313">
        <v>999</v>
      </c>
      <c r="B1004" s="1313">
        <v>27764</v>
      </c>
      <c r="C1004" s="1313">
        <v>27764</v>
      </c>
      <c r="D1004" s="1313" t="s">
        <v>1091</v>
      </c>
      <c r="E1004" s="1313" t="s">
        <v>73</v>
      </c>
      <c r="F1004" s="1313" t="s">
        <v>23</v>
      </c>
      <c r="G1004" s="1313" t="s">
        <v>0</v>
      </c>
      <c r="H1004" s="1313" t="s">
        <v>24</v>
      </c>
      <c r="I1004" s="1313">
        <v>311</v>
      </c>
      <c r="J1004" s="1314" t="s">
        <v>1379</v>
      </c>
      <c r="K1004" s="1313"/>
      <c r="L1004" s="1327">
        <v>0.35519675925925925</v>
      </c>
      <c r="M1004" s="1327">
        <v>0</v>
      </c>
      <c r="N1004" s="1313" t="s">
        <v>21</v>
      </c>
      <c r="O1004" s="1313">
        <v>0</v>
      </c>
      <c r="P1004" s="1314">
        <v>0</v>
      </c>
      <c r="Q1004" s="1313"/>
      <c r="R1004" s="685"/>
      <c r="S1004" s="12">
        <f t="shared" si="60"/>
        <v>1</v>
      </c>
      <c r="T1004" s="12" t="str">
        <f t="shared" si="61"/>
        <v/>
      </c>
      <c r="U1004" s="12" t="str">
        <f t="shared" si="62"/>
        <v/>
      </c>
      <c r="V1004" s="12">
        <f t="shared" si="63"/>
        <v>1</v>
      </c>
    </row>
    <row r="1005" spans="1:22" ht="23.25" customHeight="1" x14ac:dyDescent="0.25">
      <c r="A1005" s="1315">
        <v>1000</v>
      </c>
      <c r="B1005" s="1315">
        <v>27767</v>
      </c>
      <c r="C1005" s="1315">
        <v>27767</v>
      </c>
      <c r="D1005" s="1315" t="s">
        <v>1092</v>
      </c>
      <c r="E1005" s="1315" t="s">
        <v>65</v>
      </c>
      <c r="F1005" s="1315" t="s">
        <v>23</v>
      </c>
      <c r="G1005" s="1315" t="s">
        <v>0</v>
      </c>
      <c r="H1005" s="1315" t="s">
        <v>58</v>
      </c>
      <c r="I1005" s="1315"/>
      <c r="J1005" s="1316" t="s">
        <v>1379</v>
      </c>
      <c r="K1005" s="1315"/>
      <c r="L1005" s="1328">
        <v>0.35063657407407406</v>
      </c>
      <c r="M1005" s="1328">
        <v>0</v>
      </c>
      <c r="N1005" s="1315" t="s">
        <v>21</v>
      </c>
      <c r="O1005" s="1315">
        <v>0</v>
      </c>
      <c r="P1005" s="1316">
        <v>0</v>
      </c>
      <c r="Q1005" s="1315"/>
      <c r="R1005" s="686"/>
      <c r="S1005" s="12">
        <f t="shared" si="60"/>
        <v>1</v>
      </c>
      <c r="T1005" s="12" t="str">
        <f t="shared" si="61"/>
        <v/>
      </c>
      <c r="U1005" s="12" t="str">
        <f t="shared" si="62"/>
        <v/>
      </c>
      <c r="V1005" s="12">
        <f t="shared" si="63"/>
        <v>1</v>
      </c>
    </row>
    <row r="1006" spans="1:22" ht="23.25" customHeight="1" x14ac:dyDescent="0.25">
      <c r="A1006" s="1313">
        <v>1001</v>
      </c>
      <c r="B1006" s="1313">
        <v>27771</v>
      </c>
      <c r="C1006" s="1313">
        <v>27771</v>
      </c>
      <c r="D1006" s="1313" t="s">
        <v>1093</v>
      </c>
      <c r="E1006" s="1313" t="s">
        <v>52</v>
      </c>
      <c r="F1006" s="1313" t="s">
        <v>23</v>
      </c>
      <c r="G1006" s="1313" t="s">
        <v>0</v>
      </c>
      <c r="H1006" s="1313" t="s">
        <v>53</v>
      </c>
      <c r="I1006" s="1313"/>
      <c r="J1006" s="1314" t="s">
        <v>1379</v>
      </c>
      <c r="K1006" s="1313"/>
      <c r="L1006" s="1327">
        <v>0.35063657407407406</v>
      </c>
      <c r="M1006" s="1327">
        <v>0</v>
      </c>
      <c r="N1006" s="1313" t="s">
        <v>21</v>
      </c>
      <c r="O1006" s="1313">
        <v>0</v>
      </c>
      <c r="P1006" s="1314">
        <v>0</v>
      </c>
      <c r="Q1006" s="1313"/>
      <c r="R1006" s="685"/>
      <c r="S1006" s="12">
        <f t="shared" si="60"/>
        <v>1</v>
      </c>
      <c r="T1006" s="12" t="str">
        <f t="shared" si="61"/>
        <v/>
      </c>
      <c r="U1006" s="12" t="str">
        <f t="shared" si="62"/>
        <v/>
      </c>
      <c r="V1006" s="12">
        <f t="shared" si="63"/>
        <v>1</v>
      </c>
    </row>
    <row r="1007" spans="1:22" ht="23.25" customHeight="1" x14ac:dyDescent="0.25">
      <c r="A1007" s="1315">
        <v>1002</v>
      </c>
      <c r="B1007" s="1315">
        <v>27773</v>
      </c>
      <c r="C1007" s="1315">
        <v>27773</v>
      </c>
      <c r="D1007" s="1315" t="s">
        <v>179</v>
      </c>
      <c r="E1007" s="1315" t="s">
        <v>22</v>
      </c>
      <c r="F1007" s="1315" t="s">
        <v>23</v>
      </c>
      <c r="G1007" s="1315" t="s">
        <v>0</v>
      </c>
      <c r="H1007" s="1315" t="s">
        <v>24</v>
      </c>
      <c r="I1007" s="1315">
        <v>303</v>
      </c>
      <c r="J1007" s="1316" t="s">
        <v>1379</v>
      </c>
      <c r="K1007" s="1315"/>
      <c r="L1007" s="1328">
        <v>0.34421296296296294</v>
      </c>
      <c r="M1007" s="1328">
        <v>0</v>
      </c>
      <c r="N1007" s="1315" t="s">
        <v>21</v>
      </c>
      <c r="O1007" s="1315">
        <v>0</v>
      </c>
      <c r="P1007" s="1316">
        <v>0</v>
      </c>
      <c r="Q1007" s="1315"/>
      <c r="R1007" s="686"/>
      <c r="S1007" s="12">
        <f t="shared" si="60"/>
        <v>1</v>
      </c>
      <c r="T1007" s="12" t="str">
        <f t="shared" si="61"/>
        <v/>
      </c>
      <c r="U1007" s="12" t="str">
        <f t="shared" si="62"/>
        <v/>
      </c>
      <c r="V1007" s="12">
        <f t="shared" si="63"/>
        <v>1</v>
      </c>
    </row>
    <row r="1008" spans="1:22" ht="23.25" customHeight="1" x14ac:dyDescent="0.25">
      <c r="A1008" s="1313">
        <v>1003</v>
      </c>
      <c r="B1008" s="1313">
        <v>27823</v>
      </c>
      <c r="C1008" s="1313">
        <v>27823</v>
      </c>
      <c r="D1008" s="1313" t="s">
        <v>1094</v>
      </c>
      <c r="E1008" s="1313" t="s">
        <v>73</v>
      </c>
      <c r="F1008" s="1313" t="s">
        <v>23</v>
      </c>
      <c r="G1008" s="1313" t="s">
        <v>0</v>
      </c>
      <c r="H1008" s="1313" t="s">
        <v>24</v>
      </c>
      <c r="I1008" s="1313">
        <v>310</v>
      </c>
      <c r="J1008" s="1314" t="s">
        <v>1379</v>
      </c>
      <c r="K1008" s="1313"/>
      <c r="L1008" s="1327">
        <v>0.35797453703703702</v>
      </c>
      <c r="M1008" s="1327">
        <v>0</v>
      </c>
      <c r="N1008" s="1313" t="s">
        <v>21</v>
      </c>
      <c r="O1008" s="1313">
        <v>0</v>
      </c>
      <c r="P1008" s="1314">
        <v>0</v>
      </c>
      <c r="Q1008" s="1313"/>
      <c r="R1008" s="685"/>
      <c r="S1008" s="12">
        <f t="shared" si="60"/>
        <v>1</v>
      </c>
      <c r="T1008" s="12" t="str">
        <f t="shared" si="61"/>
        <v/>
      </c>
      <c r="U1008" s="12" t="str">
        <f t="shared" si="62"/>
        <v/>
      </c>
      <c r="V1008" s="12">
        <f t="shared" si="63"/>
        <v>1</v>
      </c>
    </row>
    <row r="1009" spans="1:22" ht="23.25" customHeight="1" x14ac:dyDescent="0.25">
      <c r="A1009" s="1315">
        <v>1004</v>
      </c>
      <c r="B1009" s="1315">
        <v>27843</v>
      </c>
      <c r="C1009" s="1315">
        <v>27843</v>
      </c>
      <c r="D1009" s="1315" t="s">
        <v>692</v>
      </c>
      <c r="E1009" s="1315" t="s">
        <v>676</v>
      </c>
      <c r="F1009" s="1315" t="s">
        <v>23</v>
      </c>
      <c r="G1009" s="1315" t="s">
        <v>0</v>
      </c>
      <c r="H1009" s="1315" t="s">
        <v>53</v>
      </c>
      <c r="I1009" s="1315"/>
      <c r="J1009" s="1316" t="s">
        <v>1379</v>
      </c>
      <c r="K1009" s="1315"/>
      <c r="L1009" s="1328">
        <v>0.35160879629629632</v>
      </c>
      <c r="M1009" s="1328">
        <v>0</v>
      </c>
      <c r="N1009" s="1315" t="s">
        <v>21</v>
      </c>
      <c r="O1009" s="1315">
        <v>0</v>
      </c>
      <c r="P1009" s="1316">
        <v>0</v>
      </c>
      <c r="Q1009" s="1315"/>
      <c r="R1009" s="686"/>
      <c r="S1009" s="12">
        <f t="shared" si="60"/>
        <v>1</v>
      </c>
      <c r="T1009" s="12" t="str">
        <f t="shared" si="61"/>
        <v/>
      </c>
      <c r="U1009" s="12" t="str">
        <f t="shared" si="62"/>
        <v/>
      </c>
      <c r="V1009" s="12">
        <f t="shared" si="63"/>
        <v>1</v>
      </c>
    </row>
    <row r="1010" spans="1:22" ht="23.25" customHeight="1" x14ac:dyDescent="0.25">
      <c r="A1010" s="1313">
        <v>1005</v>
      </c>
      <c r="B1010" s="1313">
        <v>27722</v>
      </c>
      <c r="C1010" s="1313">
        <v>27722</v>
      </c>
      <c r="D1010" s="1313" t="s">
        <v>693</v>
      </c>
      <c r="E1010" s="1313" t="s">
        <v>93</v>
      </c>
      <c r="F1010" s="1313" t="s">
        <v>50</v>
      </c>
      <c r="G1010" s="1313" t="s">
        <v>0</v>
      </c>
      <c r="H1010" s="1313" t="s">
        <v>58</v>
      </c>
      <c r="I1010" s="1313"/>
      <c r="J1010" s="1314" t="s">
        <v>1379</v>
      </c>
      <c r="K1010" s="1313"/>
      <c r="L1010" s="1327">
        <v>0.35495370370370366</v>
      </c>
      <c r="M1010" s="1327">
        <v>0</v>
      </c>
      <c r="N1010" s="1313" t="s">
        <v>21</v>
      </c>
      <c r="O1010" s="1313">
        <v>0</v>
      </c>
      <c r="P1010" s="1314">
        <v>0</v>
      </c>
      <c r="Q1010" s="1313"/>
      <c r="R1010" s="685"/>
      <c r="S1010" s="12">
        <f t="shared" si="60"/>
        <v>1</v>
      </c>
      <c r="T1010" s="12" t="str">
        <f t="shared" si="61"/>
        <v/>
      </c>
      <c r="U1010" s="12" t="str">
        <f t="shared" si="62"/>
        <v/>
      </c>
      <c r="V1010" s="12">
        <f t="shared" si="63"/>
        <v>1</v>
      </c>
    </row>
    <row r="1011" spans="1:22" ht="23.25" customHeight="1" x14ac:dyDescent="0.25">
      <c r="A1011" s="1315">
        <v>1006</v>
      </c>
      <c r="B1011" s="1315">
        <v>27724</v>
      </c>
      <c r="C1011" s="1315">
        <v>27724</v>
      </c>
      <c r="D1011" s="1315" t="s">
        <v>1095</v>
      </c>
      <c r="E1011" s="1315" t="s">
        <v>73</v>
      </c>
      <c r="F1011" s="1315" t="s">
        <v>23</v>
      </c>
      <c r="G1011" s="1315" t="s">
        <v>0</v>
      </c>
      <c r="H1011" s="1315" t="s">
        <v>24</v>
      </c>
      <c r="I1011" s="1315">
        <v>303</v>
      </c>
      <c r="J1011" s="1316" t="s">
        <v>1379</v>
      </c>
      <c r="K1011" s="1315"/>
      <c r="L1011" s="1328">
        <v>0.34666666666666668</v>
      </c>
      <c r="M1011" s="1328">
        <v>0</v>
      </c>
      <c r="N1011" s="1315" t="s">
        <v>21</v>
      </c>
      <c r="O1011" s="1315">
        <v>0</v>
      </c>
      <c r="P1011" s="1316">
        <v>0</v>
      </c>
      <c r="Q1011" s="1315"/>
      <c r="R1011" s="686"/>
      <c r="S1011" s="12">
        <f t="shared" si="60"/>
        <v>1</v>
      </c>
      <c r="T1011" s="12" t="str">
        <f t="shared" si="61"/>
        <v/>
      </c>
      <c r="U1011" s="12" t="str">
        <f t="shared" si="62"/>
        <v/>
      </c>
      <c r="V1011" s="12">
        <f t="shared" si="63"/>
        <v>1</v>
      </c>
    </row>
    <row r="1012" spans="1:22" ht="23.25" customHeight="1" x14ac:dyDescent="0.25">
      <c r="A1012" s="1313">
        <v>1007</v>
      </c>
      <c r="B1012" s="1313">
        <v>27725</v>
      </c>
      <c r="C1012" s="1313">
        <v>27725</v>
      </c>
      <c r="D1012" s="1313" t="s">
        <v>1096</v>
      </c>
      <c r="E1012" s="1313" t="s">
        <v>22</v>
      </c>
      <c r="F1012" s="1313" t="s">
        <v>23</v>
      </c>
      <c r="G1012" s="1313" t="s">
        <v>0</v>
      </c>
      <c r="H1012" s="1313" t="s">
        <v>24</v>
      </c>
      <c r="I1012" s="1313">
        <v>307</v>
      </c>
      <c r="J1012" s="1314" t="s">
        <v>1379</v>
      </c>
      <c r="K1012" s="1313"/>
      <c r="L1012" s="1327">
        <v>0</v>
      </c>
      <c r="M1012" s="1327">
        <v>0</v>
      </c>
      <c r="N1012" s="1313" t="s">
        <v>25</v>
      </c>
      <c r="O1012" s="1313">
        <v>0</v>
      </c>
      <c r="P1012" s="1314">
        <v>0</v>
      </c>
      <c r="Q1012" s="1313"/>
      <c r="R1012" s="685"/>
      <c r="S1012" s="12" t="str">
        <f t="shared" si="60"/>
        <v/>
      </c>
      <c r="T1012" s="12">
        <f t="shared" si="61"/>
        <v>1</v>
      </c>
      <c r="U1012" s="12" t="str">
        <f t="shared" si="62"/>
        <v/>
      </c>
      <c r="V1012" s="12">
        <f t="shared" si="63"/>
        <v>1</v>
      </c>
    </row>
    <row r="1013" spans="1:22" ht="23.25" customHeight="1" x14ac:dyDescent="0.25">
      <c r="A1013" s="1315">
        <v>1008</v>
      </c>
      <c r="B1013" s="1315">
        <v>27775</v>
      </c>
      <c r="C1013" s="1315">
        <v>27775</v>
      </c>
      <c r="D1013" s="1315" t="s">
        <v>1097</v>
      </c>
      <c r="E1013" s="1315" t="s">
        <v>22</v>
      </c>
      <c r="F1013" s="1315" t="s">
        <v>23</v>
      </c>
      <c r="G1013" s="1315" t="s">
        <v>0</v>
      </c>
      <c r="H1013" s="1315" t="s">
        <v>24</v>
      </c>
      <c r="I1013" s="1315">
        <v>303</v>
      </c>
      <c r="J1013" s="1316" t="s">
        <v>1379</v>
      </c>
      <c r="K1013" s="1315"/>
      <c r="L1013" s="1328">
        <v>0.35506944444444444</v>
      </c>
      <c r="M1013" s="1328">
        <v>0</v>
      </c>
      <c r="N1013" s="1315" t="s">
        <v>21</v>
      </c>
      <c r="O1013" s="1315">
        <v>0</v>
      </c>
      <c r="P1013" s="1316">
        <v>0</v>
      </c>
      <c r="Q1013" s="1315"/>
      <c r="R1013" s="686"/>
      <c r="S1013" s="12">
        <f t="shared" si="60"/>
        <v>1</v>
      </c>
      <c r="T1013" s="12" t="str">
        <f t="shared" si="61"/>
        <v/>
      </c>
      <c r="U1013" s="12" t="str">
        <f t="shared" si="62"/>
        <v/>
      </c>
      <c r="V1013" s="12">
        <f t="shared" si="63"/>
        <v>1</v>
      </c>
    </row>
    <row r="1014" spans="1:22" ht="23.25" customHeight="1" x14ac:dyDescent="0.25">
      <c r="A1014" s="1313">
        <v>1009</v>
      </c>
      <c r="B1014" s="1313">
        <v>27777</v>
      </c>
      <c r="C1014" s="1313">
        <v>27777</v>
      </c>
      <c r="D1014" s="1313" t="s">
        <v>1098</v>
      </c>
      <c r="E1014" s="1313" t="s">
        <v>22</v>
      </c>
      <c r="F1014" s="1313" t="s">
        <v>23</v>
      </c>
      <c r="G1014" s="1313" t="s">
        <v>0</v>
      </c>
      <c r="H1014" s="1313" t="s">
        <v>24</v>
      </c>
      <c r="I1014" s="1313">
        <v>308</v>
      </c>
      <c r="J1014" s="1314" t="s">
        <v>1379</v>
      </c>
      <c r="K1014" s="1313"/>
      <c r="L1014" s="1327">
        <v>0.34695601851851854</v>
      </c>
      <c r="M1014" s="1327">
        <v>0</v>
      </c>
      <c r="N1014" s="1313" t="s">
        <v>21</v>
      </c>
      <c r="O1014" s="1313">
        <v>0</v>
      </c>
      <c r="P1014" s="1314">
        <v>0</v>
      </c>
      <c r="Q1014" s="1313"/>
      <c r="R1014" s="685"/>
      <c r="S1014" s="12">
        <f t="shared" si="60"/>
        <v>1</v>
      </c>
      <c r="T1014" s="12" t="str">
        <f t="shared" si="61"/>
        <v/>
      </c>
      <c r="U1014" s="12" t="str">
        <f t="shared" si="62"/>
        <v/>
      </c>
      <c r="V1014" s="12">
        <f t="shared" si="63"/>
        <v>1</v>
      </c>
    </row>
    <row r="1015" spans="1:22" ht="23.25" customHeight="1" x14ac:dyDescent="0.25">
      <c r="A1015" s="1315">
        <v>1010</v>
      </c>
      <c r="B1015" s="1315">
        <v>27778</v>
      </c>
      <c r="C1015" s="1315">
        <v>27778</v>
      </c>
      <c r="D1015" s="1315" t="s">
        <v>1099</v>
      </c>
      <c r="E1015" s="1315" t="s">
        <v>22</v>
      </c>
      <c r="F1015" s="1315" t="s">
        <v>23</v>
      </c>
      <c r="G1015" s="1315" t="s">
        <v>0</v>
      </c>
      <c r="H1015" s="1315" t="s">
        <v>24</v>
      </c>
      <c r="I1015" s="1315">
        <v>308</v>
      </c>
      <c r="J1015" s="1316" t="s">
        <v>1379</v>
      </c>
      <c r="K1015" s="1315"/>
      <c r="L1015" s="1328">
        <v>0.35716435185185186</v>
      </c>
      <c r="M1015" s="1328">
        <v>0</v>
      </c>
      <c r="N1015" s="1315" t="s">
        <v>21</v>
      </c>
      <c r="O1015" s="1315">
        <v>0</v>
      </c>
      <c r="P1015" s="1316">
        <v>0</v>
      </c>
      <c r="Q1015" s="1315"/>
      <c r="R1015" s="686"/>
      <c r="S1015" s="12">
        <f t="shared" si="60"/>
        <v>1</v>
      </c>
      <c r="T1015" s="12" t="str">
        <f t="shared" si="61"/>
        <v/>
      </c>
      <c r="U1015" s="12" t="str">
        <f t="shared" si="62"/>
        <v/>
      </c>
      <c r="V1015" s="12">
        <f t="shared" si="63"/>
        <v>1</v>
      </c>
    </row>
    <row r="1016" spans="1:22" ht="23.25" customHeight="1" x14ac:dyDescent="0.25">
      <c r="A1016" s="1313">
        <v>1011</v>
      </c>
      <c r="B1016" s="1313">
        <v>27780</v>
      </c>
      <c r="C1016" s="1313">
        <v>27780</v>
      </c>
      <c r="D1016" s="1313" t="s">
        <v>1100</v>
      </c>
      <c r="E1016" s="1313" t="s">
        <v>93</v>
      </c>
      <c r="F1016" s="1313" t="s">
        <v>50</v>
      </c>
      <c r="G1016" s="1313" t="s">
        <v>0</v>
      </c>
      <c r="H1016" s="1313" t="s">
        <v>58</v>
      </c>
      <c r="I1016" s="1313"/>
      <c r="J1016" s="1314" t="s">
        <v>1379</v>
      </c>
      <c r="K1016" s="1313"/>
      <c r="L1016" s="1327">
        <v>0.356875</v>
      </c>
      <c r="M1016" s="1327">
        <v>0</v>
      </c>
      <c r="N1016" s="1313" t="s">
        <v>21</v>
      </c>
      <c r="O1016" s="1313">
        <v>0</v>
      </c>
      <c r="P1016" s="1314">
        <v>0</v>
      </c>
      <c r="Q1016" s="1313"/>
      <c r="R1016" s="685"/>
      <c r="S1016" s="12">
        <f t="shared" si="60"/>
        <v>1</v>
      </c>
      <c r="T1016" s="12" t="str">
        <f t="shared" si="61"/>
        <v/>
      </c>
      <c r="U1016" s="12" t="str">
        <f t="shared" si="62"/>
        <v/>
      </c>
      <c r="V1016" s="12">
        <f t="shared" si="63"/>
        <v>1</v>
      </c>
    </row>
    <row r="1017" spans="1:22" ht="23.25" customHeight="1" x14ac:dyDescent="0.25">
      <c r="A1017" s="1315">
        <v>1012</v>
      </c>
      <c r="B1017" s="1315">
        <v>27803</v>
      </c>
      <c r="C1017" s="1315">
        <v>27803</v>
      </c>
      <c r="D1017" s="1315" t="s">
        <v>1101</v>
      </c>
      <c r="E1017" s="1315" t="s">
        <v>52</v>
      </c>
      <c r="F1017" s="1315" t="s">
        <v>23</v>
      </c>
      <c r="G1017" s="1315" t="s">
        <v>0</v>
      </c>
      <c r="H1017" s="1315" t="s">
        <v>53</v>
      </c>
      <c r="I1017" s="1315"/>
      <c r="J1017" s="1316" t="s">
        <v>1379</v>
      </c>
      <c r="K1017" s="1315"/>
      <c r="L1017" s="1328">
        <v>0.34451388888888884</v>
      </c>
      <c r="M1017" s="1328">
        <v>0</v>
      </c>
      <c r="N1017" s="1315" t="s">
        <v>21</v>
      </c>
      <c r="O1017" s="1315">
        <v>0</v>
      </c>
      <c r="P1017" s="1316">
        <v>0</v>
      </c>
      <c r="Q1017" s="1315"/>
      <c r="R1017" s="686"/>
      <c r="S1017" s="12">
        <f t="shared" si="60"/>
        <v>1</v>
      </c>
      <c r="T1017" s="12" t="str">
        <f t="shared" si="61"/>
        <v/>
      </c>
      <c r="U1017" s="12" t="str">
        <f t="shared" si="62"/>
        <v/>
      </c>
      <c r="V1017" s="12">
        <f t="shared" si="63"/>
        <v>1</v>
      </c>
    </row>
    <row r="1018" spans="1:22" ht="23.25" customHeight="1" x14ac:dyDescent="0.25">
      <c r="A1018" s="1313">
        <v>1013</v>
      </c>
      <c r="B1018" s="1313">
        <v>27873</v>
      </c>
      <c r="C1018" s="1313">
        <v>27873</v>
      </c>
      <c r="D1018" s="1313" t="s">
        <v>694</v>
      </c>
      <c r="E1018" s="1313" t="s">
        <v>65</v>
      </c>
      <c r="F1018" s="1313" t="s">
        <v>23</v>
      </c>
      <c r="G1018" s="1313" t="s">
        <v>0</v>
      </c>
      <c r="H1018" s="1313" t="s">
        <v>58</v>
      </c>
      <c r="I1018" s="1313"/>
      <c r="J1018" s="1314" t="s">
        <v>1379</v>
      </c>
      <c r="K1018" s="1313"/>
      <c r="L1018" s="1327">
        <v>0.35532407407407413</v>
      </c>
      <c r="M1018" s="1327">
        <v>0</v>
      </c>
      <c r="N1018" s="1313" t="s">
        <v>21</v>
      </c>
      <c r="O1018" s="1313">
        <v>0</v>
      </c>
      <c r="P1018" s="1314">
        <v>0</v>
      </c>
      <c r="Q1018" s="1313"/>
      <c r="R1018" s="685"/>
      <c r="S1018" s="12">
        <f t="shared" si="60"/>
        <v>1</v>
      </c>
      <c r="T1018" s="12" t="str">
        <f t="shared" si="61"/>
        <v/>
      </c>
      <c r="U1018" s="12" t="str">
        <f t="shared" si="62"/>
        <v/>
      </c>
      <c r="V1018" s="12">
        <f t="shared" si="63"/>
        <v>1</v>
      </c>
    </row>
    <row r="1019" spans="1:22" ht="23.25" customHeight="1" x14ac:dyDescent="0.25">
      <c r="A1019" s="1315">
        <v>1014</v>
      </c>
      <c r="B1019" s="1315">
        <v>27886</v>
      </c>
      <c r="C1019" s="1315">
        <v>27886</v>
      </c>
      <c r="D1019" s="1315" t="s">
        <v>1102</v>
      </c>
      <c r="E1019" s="1315" t="s">
        <v>65</v>
      </c>
      <c r="F1019" s="1315" t="s">
        <v>23</v>
      </c>
      <c r="G1019" s="1315" t="s">
        <v>0</v>
      </c>
      <c r="H1019" s="1315" t="s">
        <v>58</v>
      </c>
      <c r="I1019" s="1315"/>
      <c r="J1019" s="1316" t="s">
        <v>1379</v>
      </c>
      <c r="K1019" s="1315"/>
      <c r="L1019" s="1328">
        <v>0.35040509259259256</v>
      </c>
      <c r="M1019" s="1328">
        <v>0</v>
      </c>
      <c r="N1019" s="1315" t="s">
        <v>21</v>
      </c>
      <c r="O1019" s="1315">
        <v>0</v>
      </c>
      <c r="P1019" s="1316">
        <v>0</v>
      </c>
      <c r="Q1019" s="1315"/>
      <c r="R1019" s="686"/>
      <c r="S1019" s="12">
        <f t="shared" si="60"/>
        <v>1</v>
      </c>
      <c r="T1019" s="12" t="str">
        <f t="shared" si="61"/>
        <v/>
      </c>
      <c r="U1019" s="12" t="str">
        <f t="shared" si="62"/>
        <v/>
      </c>
      <c r="V1019" s="12">
        <f t="shared" si="63"/>
        <v>1</v>
      </c>
    </row>
    <row r="1020" spans="1:22" ht="23.25" customHeight="1" x14ac:dyDescent="0.25">
      <c r="A1020" s="1313">
        <v>1015</v>
      </c>
      <c r="B1020" s="1313">
        <v>27889</v>
      </c>
      <c r="C1020" s="1313">
        <v>27889</v>
      </c>
      <c r="D1020" s="1313" t="s">
        <v>695</v>
      </c>
      <c r="E1020" s="1313" t="s">
        <v>65</v>
      </c>
      <c r="F1020" s="1313" t="s">
        <v>23</v>
      </c>
      <c r="G1020" s="1313" t="s">
        <v>0</v>
      </c>
      <c r="H1020" s="1313" t="s">
        <v>58</v>
      </c>
      <c r="I1020" s="1313"/>
      <c r="J1020" s="1314" t="s">
        <v>1379</v>
      </c>
      <c r="K1020" s="1313"/>
      <c r="L1020" s="1327">
        <v>0.35836805555555556</v>
      </c>
      <c r="M1020" s="1327">
        <v>0</v>
      </c>
      <c r="N1020" s="1313" t="s">
        <v>260</v>
      </c>
      <c r="O1020" s="1313">
        <v>6</v>
      </c>
      <c r="P1020" s="1314">
        <v>0</v>
      </c>
      <c r="Q1020" s="1313"/>
      <c r="R1020" s="685"/>
      <c r="S1020" s="12">
        <f t="shared" si="60"/>
        <v>1</v>
      </c>
      <c r="T1020" s="12" t="str">
        <f t="shared" si="61"/>
        <v/>
      </c>
      <c r="U1020" s="12" t="str">
        <f t="shared" si="62"/>
        <v/>
      </c>
      <c r="V1020" s="12">
        <f t="shared" si="63"/>
        <v>1</v>
      </c>
    </row>
    <row r="1021" spans="1:22" ht="23.25" customHeight="1" x14ac:dyDescent="0.25">
      <c r="A1021" s="1315">
        <v>1016</v>
      </c>
      <c r="B1021" s="1315">
        <v>27896</v>
      </c>
      <c r="C1021" s="1315">
        <v>27896</v>
      </c>
      <c r="D1021" s="1315" t="s">
        <v>1103</v>
      </c>
      <c r="E1021" s="1315" t="s">
        <v>65</v>
      </c>
      <c r="F1021" s="1315" t="s">
        <v>23</v>
      </c>
      <c r="G1021" s="1315" t="s">
        <v>0</v>
      </c>
      <c r="H1021" s="1315" t="s">
        <v>58</v>
      </c>
      <c r="I1021" s="1315"/>
      <c r="J1021" s="1316" t="s">
        <v>1379</v>
      </c>
      <c r="K1021" s="1315"/>
      <c r="L1021" s="1328">
        <v>0.35098379629629628</v>
      </c>
      <c r="M1021" s="1328">
        <v>0</v>
      </c>
      <c r="N1021" s="1315" t="s">
        <v>21</v>
      </c>
      <c r="O1021" s="1315">
        <v>0</v>
      </c>
      <c r="P1021" s="1316">
        <v>0</v>
      </c>
      <c r="Q1021" s="1315"/>
      <c r="R1021" s="686"/>
      <c r="S1021" s="12">
        <f t="shared" si="60"/>
        <v>1</v>
      </c>
      <c r="T1021" s="12" t="str">
        <f t="shared" si="61"/>
        <v/>
      </c>
      <c r="U1021" s="12" t="str">
        <f t="shared" si="62"/>
        <v/>
      </c>
      <c r="V1021" s="12">
        <f t="shared" si="63"/>
        <v>1</v>
      </c>
    </row>
    <row r="1022" spans="1:22" ht="23.25" customHeight="1" x14ac:dyDescent="0.25">
      <c r="A1022" s="1313">
        <v>1017</v>
      </c>
      <c r="B1022" s="1313">
        <v>27894</v>
      </c>
      <c r="C1022" s="1313">
        <v>27894</v>
      </c>
      <c r="D1022" s="1313" t="s">
        <v>696</v>
      </c>
      <c r="E1022" s="1313" t="s">
        <v>65</v>
      </c>
      <c r="F1022" s="1313" t="s">
        <v>23</v>
      </c>
      <c r="G1022" s="1313" t="s">
        <v>0</v>
      </c>
      <c r="H1022" s="1313" t="s">
        <v>58</v>
      </c>
      <c r="I1022" s="1313" t="s">
        <v>21</v>
      </c>
      <c r="J1022" s="1314" t="s">
        <v>1379</v>
      </c>
      <c r="K1022" s="1313"/>
      <c r="L1022" s="1327">
        <v>0.35371527777777773</v>
      </c>
      <c r="M1022" s="1327">
        <v>0</v>
      </c>
      <c r="N1022" s="1313" t="s">
        <v>21</v>
      </c>
      <c r="O1022" s="1313">
        <v>0</v>
      </c>
      <c r="P1022" s="1314">
        <v>0</v>
      </c>
      <c r="Q1022" s="1313"/>
      <c r="R1022" s="685"/>
      <c r="S1022" s="12">
        <f t="shared" si="60"/>
        <v>1</v>
      </c>
      <c r="T1022" s="12" t="str">
        <f t="shared" si="61"/>
        <v/>
      </c>
      <c r="U1022" s="12" t="str">
        <f t="shared" si="62"/>
        <v/>
      </c>
      <c r="V1022" s="12">
        <f t="shared" si="63"/>
        <v>1</v>
      </c>
    </row>
    <row r="1023" spans="1:22" ht="23.25" customHeight="1" x14ac:dyDescent="0.25">
      <c r="A1023" s="1315">
        <v>1018</v>
      </c>
      <c r="B1023" s="1315">
        <v>27902</v>
      </c>
      <c r="C1023" s="1315">
        <v>27902</v>
      </c>
      <c r="D1023" s="1315" t="s">
        <v>153</v>
      </c>
      <c r="E1023" s="1315" t="s">
        <v>73</v>
      </c>
      <c r="F1023" s="1315" t="s">
        <v>23</v>
      </c>
      <c r="G1023" s="1315" t="s">
        <v>0</v>
      </c>
      <c r="H1023" s="1315" t="s">
        <v>24</v>
      </c>
      <c r="I1023" s="1315">
        <v>315</v>
      </c>
      <c r="J1023" s="1316" t="s">
        <v>1379</v>
      </c>
      <c r="K1023" s="1315"/>
      <c r="L1023" s="1328">
        <v>0.33300925925925923</v>
      </c>
      <c r="M1023" s="1328">
        <v>0</v>
      </c>
      <c r="N1023" s="1315" t="s">
        <v>21</v>
      </c>
      <c r="O1023" s="1315">
        <v>0</v>
      </c>
      <c r="P1023" s="1316">
        <v>0</v>
      </c>
      <c r="Q1023" s="1315"/>
      <c r="R1023" s="686"/>
      <c r="S1023" s="12">
        <f t="shared" si="60"/>
        <v>1</v>
      </c>
      <c r="T1023" s="12" t="str">
        <f t="shared" si="61"/>
        <v/>
      </c>
      <c r="U1023" s="12" t="str">
        <f t="shared" si="62"/>
        <v/>
      </c>
      <c r="V1023" s="12">
        <f t="shared" si="63"/>
        <v>1</v>
      </c>
    </row>
    <row r="1024" spans="1:22" ht="23.25" customHeight="1" x14ac:dyDescent="0.25">
      <c r="A1024" s="1313">
        <v>1019</v>
      </c>
      <c r="B1024" s="1313">
        <v>27903</v>
      </c>
      <c r="C1024" s="1313">
        <v>27903</v>
      </c>
      <c r="D1024" s="1313" t="s">
        <v>538</v>
      </c>
      <c r="E1024" s="1313" t="s">
        <v>73</v>
      </c>
      <c r="F1024" s="1313" t="s">
        <v>23</v>
      </c>
      <c r="G1024" s="1313" t="s">
        <v>0</v>
      </c>
      <c r="H1024" s="1313" t="s">
        <v>24</v>
      </c>
      <c r="I1024" s="1313">
        <v>312</v>
      </c>
      <c r="J1024" s="1314" t="s">
        <v>1379</v>
      </c>
      <c r="K1024" s="1313"/>
      <c r="L1024" s="1327">
        <v>0.34856481481481483</v>
      </c>
      <c r="M1024" s="1327">
        <v>0</v>
      </c>
      <c r="N1024" s="1313" t="s">
        <v>21</v>
      </c>
      <c r="O1024" s="1313">
        <v>0</v>
      </c>
      <c r="P1024" s="1314">
        <v>0</v>
      </c>
      <c r="Q1024" s="1313"/>
      <c r="R1024" s="685"/>
      <c r="S1024" s="12">
        <f t="shared" si="60"/>
        <v>1</v>
      </c>
      <c r="T1024" s="12" t="str">
        <f t="shared" si="61"/>
        <v/>
      </c>
      <c r="U1024" s="12" t="str">
        <f t="shared" si="62"/>
        <v/>
      </c>
      <c r="V1024" s="12">
        <f t="shared" si="63"/>
        <v>1</v>
      </c>
    </row>
    <row r="1025" spans="1:22" ht="23.25" customHeight="1" x14ac:dyDescent="0.25">
      <c r="A1025" s="1315">
        <v>1020</v>
      </c>
      <c r="B1025" s="1315">
        <v>27909</v>
      </c>
      <c r="C1025" s="1315">
        <v>27909</v>
      </c>
      <c r="D1025" s="1315" t="s">
        <v>697</v>
      </c>
      <c r="E1025" s="1315" t="s">
        <v>22</v>
      </c>
      <c r="F1025" s="1315" t="s">
        <v>23</v>
      </c>
      <c r="G1025" s="1315" t="s">
        <v>0</v>
      </c>
      <c r="H1025" s="1315" t="s">
        <v>24</v>
      </c>
      <c r="I1025" s="1315">
        <v>308</v>
      </c>
      <c r="J1025" s="1316" t="s">
        <v>1379</v>
      </c>
      <c r="K1025" s="1315"/>
      <c r="L1025" s="1328">
        <v>0.35222222222222221</v>
      </c>
      <c r="M1025" s="1328">
        <v>0</v>
      </c>
      <c r="N1025" s="1315" t="s">
        <v>21</v>
      </c>
      <c r="O1025" s="1315">
        <v>0</v>
      </c>
      <c r="P1025" s="1316">
        <v>0</v>
      </c>
      <c r="Q1025" s="1315"/>
      <c r="R1025" s="686"/>
      <c r="S1025" s="12">
        <f t="shared" si="60"/>
        <v>1</v>
      </c>
      <c r="T1025" s="12" t="str">
        <f t="shared" si="61"/>
        <v/>
      </c>
      <c r="U1025" s="12" t="str">
        <f t="shared" si="62"/>
        <v/>
      </c>
      <c r="V1025" s="12">
        <f t="shared" si="63"/>
        <v>1</v>
      </c>
    </row>
    <row r="1026" spans="1:22" ht="23.25" customHeight="1" x14ac:dyDescent="0.25">
      <c r="A1026" s="1313">
        <v>1021</v>
      </c>
      <c r="B1026" s="1313">
        <v>27912</v>
      </c>
      <c r="C1026" s="1313">
        <v>27912</v>
      </c>
      <c r="D1026" s="1313" t="s">
        <v>665</v>
      </c>
      <c r="E1026" s="1313" t="s">
        <v>22</v>
      </c>
      <c r="F1026" s="1313" t="s">
        <v>23</v>
      </c>
      <c r="G1026" s="1313" t="s">
        <v>0</v>
      </c>
      <c r="H1026" s="1313" t="s">
        <v>24</v>
      </c>
      <c r="I1026" s="1313">
        <v>308</v>
      </c>
      <c r="J1026" s="1314" t="s">
        <v>1379</v>
      </c>
      <c r="K1026" s="1313"/>
      <c r="L1026" s="1327">
        <v>0.3464930555555556</v>
      </c>
      <c r="M1026" s="1327">
        <v>0</v>
      </c>
      <c r="N1026" s="1313" t="s">
        <v>21</v>
      </c>
      <c r="O1026" s="1313">
        <v>0</v>
      </c>
      <c r="P1026" s="1314">
        <v>0</v>
      </c>
      <c r="Q1026" s="1313"/>
      <c r="R1026" s="685"/>
      <c r="S1026" s="12">
        <f t="shared" si="60"/>
        <v>1</v>
      </c>
      <c r="T1026" s="12" t="str">
        <f t="shared" si="61"/>
        <v/>
      </c>
      <c r="U1026" s="12" t="str">
        <f t="shared" si="62"/>
        <v/>
      </c>
      <c r="V1026" s="12">
        <f t="shared" si="63"/>
        <v>1</v>
      </c>
    </row>
    <row r="1027" spans="1:22" ht="23.25" customHeight="1" x14ac:dyDescent="0.25">
      <c r="A1027" s="1315">
        <v>1022</v>
      </c>
      <c r="B1027" s="1315">
        <v>27914</v>
      </c>
      <c r="C1027" s="1315">
        <v>27914</v>
      </c>
      <c r="D1027" s="1315" t="s">
        <v>411</v>
      </c>
      <c r="E1027" s="1315" t="s">
        <v>22</v>
      </c>
      <c r="F1027" s="1315" t="s">
        <v>23</v>
      </c>
      <c r="G1027" s="1315" t="s">
        <v>0</v>
      </c>
      <c r="H1027" s="1315" t="s">
        <v>24</v>
      </c>
      <c r="I1027" s="1315">
        <v>305</v>
      </c>
      <c r="J1027" s="1316" t="s">
        <v>1379</v>
      </c>
      <c r="K1027" s="1315"/>
      <c r="L1027" s="1328">
        <v>0.3520833333333333</v>
      </c>
      <c r="M1027" s="1328">
        <v>0</v>
      </c>
      <c r="N1027" s="1315" t="s">
        <v>21</v>
      </c>
      <c r="O1027" s="1315">
        <v>0</v>
      </c>
      <c r="P1027" s="1316">
        <v>0</v>
      </c>
      <c r="Q1027" s="1315"/>
      <c r="R1027" s="686"/>
      <c r="S1027" s="12">
        <f t="shared" si="60"/>
        <v>1</v>
      </c>
      <c r="T1027" s="12" t="str">
        <f t="shared" si="61"/>
        <v/>
      </c>
      <c r="U1027" s="12" t="str">
        <f t="shared" si="62"/>
        <v/>
      </c>
      <c r="V1027" s="12">
        <f t="shared" si="63"/>
        <v>1</v>
      </c>
    </row>
    <row r="1028" spans="1:22" ht="23.25" customHeight="1" x14ac:dyDescent="0.25">
      <c r="A1028" s="1313">
        <v>1023</v>
      </c>
      <c r="B1028" s="1313">
        <v>27917</v>
      </c>
      <c r="C1028" s="1313">
        <v>27917</v>
      </c>
      <c r="D1028" s="1313" t="s">
        <v>1383</v>
      </c>
      <c r="E1028" s="1313" t="s">
        <v>44</v>
      </c>
      <c r="F1028" s="1313" t="s">
        <v>23</v>
      </c>
      <c r="G1028" s="1313" t="s">
        <v>0</v>
      </c>
      <c r="H1028" s="1313" t="s">
        <v>24</v>
      </c>
      <c r="I1028" s="1313">
        <v>307</v>
      </c>
      <c r="J1028" s="1314" t="s">
        <v>1379</v>
      </c>
      <c r="K1028" s="1313"/>
      <c r="L1028" s="1327">
        <v>0</v>
      </c>
      <c r="M1028" s="1327">
        <v>0</v>
      </c>
      <c r="N1028" s="1313" t="s">
        <v>25</v>
      </c>
      <c r="O1028" s="1313">
        <v>0</v>
      </c>
      <c r="P1028" s="1314">
        <v>0</v>
      </c>
      <c r="Q1028" s="1313"/>
      <c r="R1028" s="685"/>
      <c r="S1028" s="12" t="str">
        <f t="shared" si="60"/>
        <v/>
      </c>
      <c r="T1028" s="12">
        <f t="shared" si="61"/>
        <v>1</v>
      </c>
      <c r="U1028" s="12" t="str">
        <f t="shared" si="62"/>
        <v/>
      </c>
      <c r="V1028" s="12">
        <f t="shared" si="63"/>
        <v>1</v>
      </c>
    </row>
    <row r="1029" spans="1:22" ht="23.25" customHeight="1" x14ac:dyDescent="0.25">
      <c r="A1029" s="1315">
        <v>1024</v>
      </c>
      <c r="B1029" s="1315">
        <v>27868</v>
      </c>
      <c r="C1029" s="1315">
        <v>27868</v>
      </c>
      <c r="D1029" s="1315" t="s">
        <v>1104</v>
      </c>
      <c r="E1029" s="1315" t="s">
        <v>73</v>
      </c>
      <c r="F1029" s="1315" t="s">
        <v>23</v>
      </c>
      <c r="G1029" s="1315" t="s">
        <v>0</v>
      </c>
      <c r="H1029" s="1315" t="s">
        <v>58</v>
      </c>
      <c r="I1029" s="1315"/>
      <c r="J1029" s="1316" t="s">
        <v>1379</v>
      </c>
      <c r="K1029" s="1315"/>
      <c r="L1029" s="1328">
        <v>0.36390046296296297</v>
      </c>
      <c r="M1029" s="1328">
        <v>0</v>
      </c>
      <c r="N1029" s="1315" t="s">
        <v>260</v>
      </c>
      <c r="O1029" s="1315">
        <v>14</v>
      </c>
      <c r="P1029" s="1316">
        <v>0</v>
      </c>
      <c r="Q1029" s="1315"/>
      <c r="R1029" s="686"/>
      <c r="S1029" s="12">
        <f t="shared" si="60"/>
        <v>1</v>
      </c>
      <c r="T1029" s="12" t="str">
        <f t="shared" si="61"/>
        <v/>
      </c>
      <c r="U1029" s="12" t="str">
        <f t="shared" si="62"/>
        <v/>
      </c>
      <c r="V1029" s="12">
        <f t="shared" si="63"/>
        <v>1</v>
      </c>
    </row>
    <row r="1030" spans="1:22" ht="23.25" customHeight="1" x14ac:dyDescent="0.25">
      <c r="A1030" s="1313">
        <v>1025</v>
      </c>
      <c r="B1030" s="1313">
        <v>27869</v>
      </c>
      <c r="C1030" s="1313">
        <v>27869</v>
      </c>
      <c r="D1030" s="1313" t="s">
        <v>1105</v>
      </c>
      <c r="E1030" s="1313" t="s">
        <v>22</v>
      </c>
      <c r="F1030" s="1313" t="s">
        <v>23</v>
      </c>
      <c r="G1030" s="1313" t="s">
        <v>0</v>
      </c>
      <c r="H1030" s="1313" t="s">
        <v>24</v>
      </c>
      <c r="I1030" s="1313">
        <v>315</v>
      </c>
      <c r="J1030" s="1314" t="s">
        <v>1379</v>
      </c>
      <c r="K1030" s="1313"/>
      <c r="L1030" s="1327">
        <v>0.34768518518518521</v>
      </c>
      <c r="M1030" s="1327">
        <v>0</v>
      </c>
      <c r="N1030" s="1313" t="s">
        <v>21</v>
      </c>
      <c r="O1030" s="1313">
        <v>0</v>
      </c>
      <c r="P1030" s="1314">
        <v>0</v>
      </c>
      <c r="Q1030" s="1313"/>
      <c r="R1030" s="685"/>
      <c r="S1030" s="12">
        <f t="shared" si="60"/>
        <v>1</v>
      </c>
      <c r="T1030" s="12" t="str">
        <f t="shared" si="61"/>
        <v/>
      </c>
      <c r="U1030" s="12" t="str">
        <f t="shared" si="62"/>
        <v/>
      </c>
      <c r="V1030" s="12">
        <f t="shared" si="63"/>
        <v>1</v>
      </c>
    </row>
    <row r="1031" spans="1:22" ht="23.25" customHeight="1" x14ac:dyDescent="0.25">
      <c r="A1031" s="1315">
        <v>1026</v>
      </c>
      <c r="B1031" s="1315">
        <v>27949</v>
      </c>
      <c r="C1031" s="1315">
        <v>27949</v>
      </c>
      <c r="D1031" s="1315" t="s">
        <v>1106</v>
      </c>
      <c r="E1031" s="1315" t="s">
        <v>65</v>
      </c>
      <c r="F1031" s="1315" t="s">
        <v>23</v>
      </c>
      <c r="G1031" s="1315" t="s">
        <v>0</v>
      </c>
      <c r="H1031" s="1315" t="s">
        <v>58</v>
      </c>
      <c r="I1031" s="1315"/>
      <c r="J1031" s="1316" t="s">
        <v>1379</v>
      </c>
      <c r="K1031" s="1315"/>
      <c r="L1031" s="1328">
        <v>0.35416666666666669</v>
      </c>
      <c r="M1031" s="1328">
        <v>0</v>
      </c>
      <c r="N1031" s="1315" t="s">
        <v>21</v>
      </c>
      <c r="O1031" s="1315">
        <v>0</v>
      </c>
      <c r="P1031" s="1316">
        <v>0</v>
      </c>
      <c r="Q1031" s="1315"/>
      <c r="R1031" s="686"/>
      <c r="S1031" s="12">
        <f t="shared" ref="S1031:S1094" si="64">IF(N1031="P",1,IF(N1031="D",1,""))</f>
        <v>1</v>
      </c>
      <c r="T1031" s="12" t="str">
        <f t="shared" ref="T1031:T1094" si="65">IF(N1031="A",1,"")</f>
        <v/>
      </c>
      <c r="U1031" s="12" t="str">
        <f t="shared" ref="U1031:U1094" si="66">IF(N1031="CL",1,IF(N1031="SL",1,IF(N1031="EL",1,"")))</f>
        <v/>
      </c>
      <c r="V1031" s="12">
        <f t="shared" ref="V1031:V1094" si="67">SUM(S1031:U1031)</f>
        <v>1</v>
      </c>
    </row>
    <row r="1032" spans="1:22" ht="23.25" customHeight="1" x14ac:dyDescent="0.25">
      <c r="A1032" s="1313">
        <v>1027</v>
      </c>
      <c r="B1032" s="1313">
        <v>27957</v>
      </c>
      <c r="C1032" s="1313">
        <v>27957</v>
      </c>
      <c r="D1032" s="1313" t="s">
        <v>1107</v>
      </c>
      <c r="E1032" s="1313" t="s">
        <v>93</v>
      </c>
      <c r="F1032" s="1313" t="s">
        <v>50</v>
      </c>
      <c r="G1032" s="1313" t="s">
        <v>0</v>
      </c>
      <c r="H1032" s="1313" t="s">
        <v>24</v>
      </c>
      <c r="I1032" s="1313">
        <v>306</v>
      </c>
      <c r="J1032" s="1314" t="s">
        <v>1379</v>
      </c>
      <c r="K1032" s="1313"/>
      <c r="L1032" s="1327">
        <v>0.35969907407407403</v>
      </c>
      <c r="M1032" s="1327">
        <v>0</v>
      </c>
      <c r="N1032" s="1313" t="s">
        <v>260</v>
      </c>
      <c r="O1032" s="1313">
        <v>7</v>
      </c>
      <c r="P1032" s="1314">
        <v>0</v>
      </c>
      <c r="Q1032" s="1313"/>
      <c r="R1032" s="685"/>
      <c r="S1032" s="12">
        <f t="shared" si="64"/>
        <v>1</v>
      </c>
      <c r="T1032" s="12" t="str">
        <f t="shared" si="65"/>
        <v/>
      </c>
      <c r="U1032" s="12" t="str">
        <f t="shared" si="66"/>
        <v/>
      </c>
      <c r="V1032" s="12">
        <f t="shared" si="67"/>
        <v>1</v>
      </c>
    </row>
    <row r="1033" spans="1:22" ht="23.25" customHeight="1" x14ac:dyDescent="0.25">
      <c r="A1033" s="1315">
        <v>1028</v>
      </c>
      <c r="B1033" s="1315">
        <v>27940</v>
      </c>
      <c r="C1033" s="1315">
        <v>27940</v>
      </c>
      <c r="D1033" s="1315" t="s">
        <v>1108</v>
      </c>
      <c r="E1033" s="1315" t="s">
        <v>73</v>
      </c>
      <c r="F1033" s="1315" t="s">
        <v>23</v>
      </c>
      <c r="G1033" s="1315" t="s">
        <v>0</v>
      </c>
      <c r="H1033" s="1315" t="s">
        <v>24</v>
      </c>
      <c r="I1033" s="1315">
        <v>311</v>
      </c>
      <c r="J1033" s="1316" t="s">
        <v>1379</v>
      </c>
      <c r="K1033" s="1315"/>
      <c r="L1033" s="1328">
        <v>0.35546296296296293</v>
      </c>
      <c r="M1033" s="1328">
        <v>0</v>
      </c>
      <c r="N1033" s="1315" t="s">
        <v>21</v>
      </c>
      <c r="O1033" s="1315">
        <v>0</v>
      </c>
      <c r="P1033" s="1316">
        <v>0</v>
      </c>
      <c r="Q1033" s="1315"/>
      <c r="R1033" s="686"/>
      <c r="S1033" s="12">
        <f t="shared" si="64"/>
        <v>1</v>
      </c>
      <c r="T1033" s="12" t="str">
        <f t="shared" si="65"/>
        <v/>
      </c>
      <c r="U1033" s="12" t="str">
        <f t="shared" si="66"/>
        <v/>
      </c>
      <c r="V1033" s="12">
        <f t="shared" si="67"/>
        <v>1</v>
      </c>
    </row>
    <row r="1034" spans="1:22" ht="23.25" customHeight="1" x14ac:dyDescent="0.25">
      <c r="A1034" s="1313">
        <v>1029</v>
      </c>
      <c r="B1034" s="1313">
        <v>27942</v>
      </c>
      <c r="C1034" s="1313">
        <v>27942</v>
      </c>
      <c r="D1034" s="1313" t="s">
        <v>698</v>
      </c>
      <c r="E1034" s="1313" t="s">
        <v>22</v>
      </c>
      <c r="F1034" s="1313" t="s">
        <v>23</v>
      </c>
      <c r="G1034" s="1313" t="s">
        <v>0</v>
      </c>
      <c r="H1034" s="1313" t="s">
        <v>24</v>
      </c>
      <c r="I1034" s="1313">
        <v>305</v>
      </c>
      <c r="J1034" s="1314" t="s">
        <v>1379</v>
      </c>
      <c r="K1034" s="1313"/>
      <c r="L1034" s="1327">
        <v>0.3525578703703704</v>
      </c>
      <c r="M1034" s="1327">
        <v>0</v>
      </c>
      <c r="N1034" s="1313" t="s">
        <v>21</v>
      </c>
      <c r="O1034" s="1313">
        <v>0</v>
      </c>
      <c r="P1034" s="1314">
        <v>0</v>
      </c>
      <c r="Q1034" s="1313"/>
      <c r="R1034" s="685"/>
      <c r="S1034" s="12">
        <f t="shared" si="64"/>
        <v>1</v>
      </c>
      <c r="T1034" s="12" t="str">
        <f t="shared" si="65"/>
        <v/>
      </c>
      <c r="U1034" s="12" t="str">
        <f t="shared" si="66"/>
        <v/>
      </c>
      <c r="V1034" s="12">
        <f t="shared" si="67"/>
        <v>1</v>
      </c>
    </row>
    <row r="1035" spans="1:22" ht="23.25" customHeight="1" x14ac:dyDescent="0.25">
      <c r="A1035" s="1315">
        <v>1030</v>
      </c>
      <c r="B1035" s="1315">
        <v>27947</v>
      </c>
      <c r="C1035" s="1315">
        <v>27947</v>
      </c>
      <c r="D1035" s="1315" t="s">
        <v>1109</v>
      </c>
      <c r="E1035" s="1315" t="s">
        <v>65</v>
      </c>
      <c r="F1035" s="1315" t="s">
        <v>23</v>
      </c>
      <c r="G1035" s="1315" t="s">
        <v>0</v>
      </c>
      <c r="H1035" s="1315" t="s">
        <v>58</v>
      </c>
      <c r="I1035" s="1315"/>
      <c r="J1035" s="1316" t="s">
        <v>1379</v>
      </c>
      <c r="K1035" s="1315"/>
      <c r="L1035" s="1328">
        <v>0.35408564814814819</v>
      </c>
      <c r="M1035" s="1328">
        <v>0</v>
      </c>
      <c r="N1035" s="1315" t="s">
        <v>21</v>
      </c>
      <c r="O1035" s="1315">
        <v>0</v>
      </c>
      <c r="P1035" s="1316">
        <v>0</v>
      </c>
      <c r="Q1035" s="1315"/>
      <c r="R1035" s="686"/>
      <c r="S1035" s="12">
        <f t="shared" si="64"/>
        <v>1</v>
      </c>
      <c r="T1035" s="12" t="str">
        <f t="shared" si="65"/>
        <v/>
      </c>
      <c r="U1035" s="12" t="str">
        <f t="shared" si="66"/>
        <v/>
      </c>
      <c r="V1035" s="12">
        <f t="shared" si="67"/>
        <v>1</v>
      </c>
    </row>
    <row r="1036" spans="1:22" ht="23.25" customHeight="1" x14ac:dyDescent="0.25">
      <c r="A1036" s="1313">
        <v>1031</v>
      </c>
      <c r="B1036" s="1313">
        <v>27950</v>
      </c>
      <c r="C1036" s="1313">
        <v>27950</v>
      </c>
      <c r="D1036" s="1313" t="s">
        <v>1110</v>
      </c>
      <c r="E1036" s="1313" t="s">
        <v>65</v>
      </c>
      <c r="F1036" s="1313" t="s">
        <v>23</v>
      </c>
      <c r="G1036" s="1313" t="s">
        <v>0</v>
      </c>
      <c r="H1036" s="1313" t="s">
        <v>58</v>
      </c>
      <c r="I1036" s="1313" t="s">
        <v>21</v>
      </c>
      <c r="J1036" s="1314" t="s">
        <v>1379</v>
      </c>
      <c r="K1036" s="1313"/>
      <c r="L1036" s="1327">
        <v>0.35334490740740737</v>
      </c>
      <c r="M1036" s="1327">
        <v>0</v>
      </c>
      <c r="N1036" s="1313" t="s">
        <v>21</v>
      </c>
      <c r="O1036" s="1313">
        <v>0</v>
      </c>
      <c r="P1036" s="1314">
        <v>0</v>
      </c>
      <c r="Q1036" s="1313"/>
      <c r="R1036" s="685"/>
      <c r="S1036" s="12">
        <f t="shared" si="64"/>
        <v>1</v>
      </c>
      <c r="T1036" s="12" t="str">
        <f t="shared" si="65"/>
        <v/>
      </c>
      <c r="U1036" s="12" t="str">
        <f t="shared" si="66"/>
        <v/>
      </c>
      <c r="V1036" s="12">
        <f t="shared" si="67"/>
        <v>1</v>
      </c>
    </row>
    <row r="1037" spans="1:22" ht="23.25" customHeight="1" x14ac:dyDescent="0.25">
      <c r="A1037" s="1315">
        <v>1032</v>
      </c>
      <c r="B1037" s="1315">
        <v>27952</v>
      </c>
      <c r="C1037" s="1315">
        <v>27952</v>
      </c>
      <c r="D1037" s="1315" t="s">
        <v>699</v>
      </c>
      <c r="E1037" s="1315" t="s">
        <v>73</v>
      </c>
      <c r="F1037" s="1315" t="s">
        <v>23</v>
      </c>
      <c r="G1037" s="1315" t="s">
        <v>0</v>
      </c>
      <c r="H1037" s="1315" t="s">
        <v>24</v>
      </c>
      <c r="I1037" s="1315">
        <v>307</v>
      </c>
      <c r="J1037" s="1316" t="s">
        <v>1379</v>
      </c>
      <c r="K1037" s="1315"/>
      <c r="L1037" s="1328">
        <v>0.34864583333333332</v>
      </c>
      <c r="M1037" s="1328">
        <v>0</v>
      </c>
      <c r="N1037" s="1315" t="s">
        <v>21</v>
      </c>
      <c r="O1037" s="1315">
        <v>0</v>
      </c>
      <c r="P1037" s="1316">
        <v>0</v>
      </c>
      <c r="Q1037" s="1315"/>
      <c r="R1037" s="686"/>
      <c r="S1037" s="12">
        <f t="shared" si="64"/>
        <v>1</v>
      </c>
      <c r="T1037" s="12" t="str">
        <f t="shared" si="65"/>
        <v/>
      </c>
      <c r="U1037" s="12" t="str">
        <f t="shared" si="66"/>
        <v/>
      </c>
      <c r="V1037" s="12">
        <f t="shared" si="67"/>
        <v>1</v>
      </c>
    </row>
    <row r="1038" spans="1:22" ht="23.25" customHeight="1" x14ac:dyDescent="0.25">
      <c r="A1038" s="1313">
        <v>1033</v>
      </c>
      <c r="B1038" s="1313">
        <v>27958</v>
      </c>
      <c r="C1038" s="1313">
        <v>27958</v>
      </c>
      <c r="D1038" s="1313" t="s">
        <v>700</v>
      </c>
      <c r="E1038" s="1313" t="s">
        <v>65</v>
      </c>
      <c r="F1038" s="1313" t="s">
        <v>23</v>
      </c>
      <c r="G1038" s="1313" t="s">
        <v>0</v>
      </c>
      <c r="H1038" s="1313" t="s">
        <v>58</v>
      </c>
      <c r="I1038" s="1313"/>
      <c r="J1038" s="1314" t="s">
        <v>1379</v>
      </c>
      <c r="K1038" s="1313"/>
      <c r="L1038" s="1327">
        <v>0.36025462962962962</v>
      </c>
      <c r="M1038" s="1327">
        <v>0</v>
      </c>
      <c r="N1038" s="1313" t="s">
        <v>260</v>
      </c>
      <c r="O1038" s="1313">
        <v>8</v>
      </c>
      <c r="P1038" s="1314">
        <v>0</v>
      </c>
      <c r="Q1038" s="1313"/>
      <c r="R1038" s="685"/>
      <c r="S1038" s="12">
        <f t="shared" si="64"/>
        <v>1</v>
      </c>
      <c r="T1038" s="12" t="str">
        <f t="shared" si="65"/>
        <v/>
      </c>
      <c r="U1038" s="12" t="str">
        <f t="shared" si="66"/>
        <v/>
      </c>
      <c r="V1038" s="12">
        <f t="shared" si="67"/>
        <v>1</v>
      </c>
    </row>
    <row r="1039" spans="1:22" ht="23.25" customHeight="1" x14ac:dyDescent="0.25">
      <c r="A1039" s="1315">
        <v>1034</v>
      </c>
      <c r="B1039" s="1315">
        <v>27963</v>
      </c>
      <c r="C1039" s="1315">
        <v>27963</v>
      </c>
      <c r="D1039" s="1315" t="s">
        <v>180</v>
      </c>
      <c r="E1039" s="1315" t="s">
        <v>65</v>
      </c>
      <c r="F1039" s="1315" t="s">
        <v>23</v>
      </c>
      <c r="G1039" s="1315" t="s">
        <v>0</v>
      </c>
      <c r="H1039" s="1315" t="s">
        <v>58</v>
      </c>
      <c r="I1039" s="1315"/>
      <c r="J1039" s="1316" t="s">
        <v>1379</v>
      </c>
      <c r="K1039" s="1315"/>
      <c r="L1039" s="1328">
        <v>0</v>
      </c>
      <c r="M1039" s="1328">
        <v>0</v>
      </c>
      <c r="N1039" s="1315" t="s">
        <v>25</v>
      </c>
      <c r="O1039" s="1315">
        <v>0</v>
      </c>
      <c r="P1039" s="1316">
        <v>0</v>
      </c>
      <c r="Q1039" s="1315"/>
      <c r="R1039" s="686"/>
      <c r="S1039" s="12" t="str">
        <f t="shared" si="64"/>
        <v/>
      </c>
      <c r="T1039" s="12">
        <f t="shared" si="65"/>
        <v>1</v>
      </c>
      <c r="U1039" s="12" t="str">
        <f t="shared" si="66"/>
        <v/>
      </c>
      <c r="V1039" s="12">
        <f t="shared" si="67"/>
        <v>1</v>
      </c>
    </row>
    <row r="1040" spans="1:22" ht="23.25" customHeight="1" x14ac:dyDescent="0.25">
      <c r="A1040" s="1313">
        <v>1035</v>
      </c>
      <c r="B1040" s="1313">
        <v>27974</v>
      </c>
      <c r="C1040" s="1313">
        <v>27974</v>
      </c>
      <c r="D1040" s="1313" t="s">
        <v>701</v>
      </c>
      <c r="E1040" s="1313" t="s">
        <v>22</v>
      </c>
      <c r="F1040" s="1313" t="s">
        <v>23</v>
      </c>
      <c r="G1040" s="1313" t="s">
        <v>0</v>
      </c>
      <c r="H1040" s="1313" t="s">
        <v>24</v>
      </c>
      <c r="I1040" s="1313">
        <v>306</v>
      </c>
      <c r="J1040" s="1314" t="s">
        <v>1379</v>
      </c>
      <c r="K1040" s="1313"/>
      <c r="L1040" s="1327">
        <v>0.34781250000000002</v>
      </c>
      <c r="M1040" s="1327">
        <v>0</v>
      </c>
      <c r="N1040" s="1313" t="s">
        <v>21</v>
      </c>
      <c r="O1040" s="1313">
        <v>0</v>
      </c>
      <c r="P1040" s="1314">
        <v>0</v>
      </c>
      <c r="Q1040" s="1313"/>
      <c r="R1040" s="685"/>
      <c r="S1040" s="12">
        <f t="shared" si="64"/>
        <v>1</v>
      </c>
      <c r="T1040" s="12" t="str">
        <f t="shared" si="65"/>
        <v/>
      </c>
      <c r="U1040" s="12" t="str">
        <f t="shared" si="66"/>
        <v/>
      </c>
      <c r="V1040" s="12">
        <f t="shared" si="67"/>
        <v>1</v>
      </c>
    </row>
    <row r="1041" spans="1:22" ht="23.25" customHeight="1" x14ac:dyDescent="0.25">
      <c r="A1041" s="1315">
        <v>1036</v>
      </c>
      <c r="B1041" s="1315">
        <v>27977</v>
      </c>
      <c r="C1041" s="1315">
        <v>27977</v>
      </c>
      <c r="D1041" s="1315" t="s">
        <v>1111</v>
      </c>
      <c r="E1041" s="1315" t="s">
        <v>73</v>
      </c>
      <c r="F1041" s="1315" t="s">
        <v>23</v>
      </c>
      <c r="G1041" s="1315" t="s">
        <v>0</v>
      </c>
      <c r="H1041" s="1315" t="s">
        <v>24</v>
      </c>
      <c r="I1041" s="1315">
        <v>304</v>
      </c>
      <c r="J1041" s="1316" t="s">
        <v>1379</v>
      </c>
      <c r="K1041" s="1315"/>
      <c r="L1041" s="1328">
        <v>0.34917824074074072</v>
      </c>
      <c r="M1041" s="1328">
        <v>0</v>
      </c>
      <c r="N1041" s="1315" t="s">
        <v>21</v>
      </c>
      <c r="O1041" s="1315">
        <v>0</v>
      </c>
      <c r="P1041" s="1316">
        <v>0</v>
      </c>
      <c r="Q1041" s="1315"/>
      <c r="R1041" s="686"/>
      <c r="S1041" s="12">
        <f t="shared" si="64"/>
        <v>1</v>
      </c>
      <c r="T1041" s="12" t="str">
        <f t="shared" si="65"/>
        <v/>
      </c>
      <c r="U1041" s="12" t="str">
        <f t="shared" si="66"/>
        <v/>
      </c>
      <c r="V1041" s="12">
        <f t="shared" si="67"/>
        <v>1</v>
      </c>
    </row>
    <row r="1042" spans="1:22" ht="23.25" customHeight="1" x14ac:dyDescent="0.25">
      <c r="A1042" s="1313">
        <v>1037</v>
      </c>
      <c r="B1042" s="1313">
        <v>27980</v>
      </c>
      <c r="C1042" s="1313">
        <v>27980</v>
      </c>
      <c r="D1042" s="1313" t="s">
        <v>1112</v>
      </c>
      <c r="E1042" s="1313" t="s">
        <v>93</v>
      </c>
      <c r="F1042" s="1313" t="s">
        <v>50</v>
      </c>
      <c r="G1042" s="1313" t="s">
        <v>0</v>
      </c>
      <c r="H1042" s="1313" t="s">
        <v>24</v>
      </c>
      <c r="I1042" s="1313">
        <v>313</v>
      </c>
      <c r="J1042" s="1314" t="s">
        <v>1379</v>
      </c>
      <c r="K1042" s="1313"/>
      <c r="L1042" s="1327">
        <v>0.35497685185185185</v>
      </c>
      <c r="M1042" s="1327">
        <v>0</v>
      </c>
      <c r="N1042" s="1313" t="s">
        <v>21</v>
      </c>
      <c r="O1042" s="1313">
        <v>0</v>
      </c>
      <c r="P1042" s="1314">
        <v>0</v>
      </c>
      <c r="Q1042" s="1313"/>
      <c r="R1042" s="685"/>
      <c r="S1042" s="12">
        <f t="shared" si="64"/>
        <v>1</v>
      </c>
      <c r="T1042" s="12" t="str">
        <f t="shared" si="65"/>
        <v/>
      </c>
      <c r="U1042" s="12" t="str">
        <f t="shared" si="66"/>
        <v/>
      </c>
      <c r="V1042" s="12">
        <f t="shared" si="67"/>
        <v>1</v>
      </c>
    </row>
    <row r="1043" spans="1:22" ht="23.25" customHeight="1" x14ac:dyDescent="0.25">
      <c r="A1043" s="1315">
        <v>1038</v>
      </c>
      <c r="B1043" s="1315">
        <v>27971</v>
      </c>
      <c r="C1043" s="1315">
        <v>27971</v>
      </c>
      <c r="D1043" s="1315" t="s">
        <v>1113</v>
      </c>
      <c r="E1043" s="1315" t="s">
        <v>73</v>
      </c>
      <c r="F1043" s="1315" t="s">
        <v>23</v>
      </c>
      <c r="G1043" s="1315" t="s">
        <v>0</v>
      </c>
      <c r="H1043" s="1315" t="s">
        <v>24</v>
      </c>
      <c r="I1043" s="1315">
        <v>310</v>
      </c>
      <c r="J1043" s="1316" t="s">
        <v>1379</v>
      </c>
      <c r="K1043" s="1315"/>
      <c r="L1043" s="1328">
        <v>0.35172453703703704</v>
      </c>
      <c r="M1043" s="1328">
        <v>0</v>
      </c>
      <c r="N1043" s="1315" t="s">
        <v>21</v>
      </c>
      <c r="O1043" s="1315">
        <v>0</v>
      </c>
      <c r="P1043" s="1316">
        <v>0</v>
      </c>
      <c r="Q1043" s="1315"/>
      <c r="R1043" s="686"/>
      <c r="S1043" s="12">
        <f t="shared" si="64"/>
        <v>1</v>
      </c>
      <c r="T1043" s="12" t="str">
        <f t="shared" si="65"/>
        <v/>
      </c>
      <c r="U1043" s="12" t="str">
        <f t="shared" si="66"/>
        <v/>
      </c>
      <c r="V1043" s="12">
        <f t="shared" si="67"/>
        <v>1</v>
      </c>
    </row>
    <row r="1044" spans="1:22" ht="23.25" customHeight="1" x14ac:dyDescent="0.25">
      <c r="A1044" s="1313">
        <v>1039</v>
      </c>
      <c r="B1044" s="1313">
        <v>27973</v>
      </c>
      <c r="C1044" s="1313">
        <v>27973</v>
      </c>
      <c r="D1044" s="1313" t="s">
        <v>1114</v>
      </c>
      <c r="E1044" s="1313" t="s">
        <v>73</v>
      </c>
      <c r="F1044" s="1313" t="s">
        <v>23</v>
      </c>
      <c r="G1044" s="1313" t="s">
        <v>0</v>
      </c>
      <c r="H1044" s="1313" t="s">
        <v>24</v>
      </c>
      <c r="I1044" s="1313">
        <v>310</v>
      </c>
      <c r="J1044" s="1314" t="s">
        <v>1379</v>
      </c>
      <c r="K1044" s="1313"/>
      <c r="L1044" s="1327">
        <v>0.35199074074074077</v>
      </c>
      <c r="M1044" s="1327">
        <v>0</v>
      </c>
      <c r="N1044" s="1313" t="s">
        <v>21</v>
      </c>
      <c r="O1044" s="1313">
        <v>0</v>
      </c>
      <c r="P1044" s="1314">
        <v>0</v>
      </c>
      <c r="Q1044" s="1313"/>
      <c r="R1044" s="685"/>
      <c r="S1044" s="12">
        <f t="shared" si="64"/>
        <v>1</v>
      </c>
      <c r="T1044" s="12" t="str">
        <f t="shared" si="65"/>
        <v/>
      </c>
      <c r="U1044" s="12" t="str">
        <f t="shared" si="66"/>
        <v/>
      </c>
      <c r="V1044" s="12">
        <f t="shared" si="67"/>
        <v>1</v>
      </c>
    </row>
    <row r="1045" spans="1:22" ht="23.25" customHeight="1" x14ac:dyDescent="0.25">
      <c r="A1045" s="1315">
        <v>1040</v>
      </c>
      <c r="B1045" s="1315">
        <v>27978</v>
      </c>
      <c r="C1045" s="1315">
        <v>27978</v>
      </c>
      <c r="D1045" s="1315" t="s">
        <v>1115</v>
      </c>
      <c r="E1045" s="1315" t="s">
        <v>93</v>
      </c>
      <c r="F1045" s="1315" t="s">
        <v>50</v>
      </c>
      <c r="G1045" s="1315" t="s">
        <v>0</v>
      </c>
      <c r="H1045" s="1315" t="s">
        <v>24</v>
      </c>
      <c r="I1045" s="1315">
        <v>303</v>
      </c>
      <c r="J1045" s="1316" t="s">
        <v>1379</v>
      </c>
      <c r="K1045" s="1315"/>
      <c r="L1045" s="1328">
        <v>0.35334490740740737</v>
      </c>
      <c r="M1045" s="1328">
        <v>0</v>
      </c>
      <c r="N1045" s="1315" t="s">
        <v>21</v>
      </c>
      <c r="O1045" s="1315">
        <v>0</v>
      </c>
      <c r="P1045" s="1316">
        <v>0</v>
      </c>
      <c r="Q1045" s="1315"/>
      <c r="R1045" s="686"/>
      <c r="S1045" s="12">
        <f t="shared" si="64"/>
        <v>1</v>
      </c>
      <c r="T1045" s="12" t="str">
        <f t="shared" si="65"/>
        <v/>
      </c>
      <c r="U1045" s="12" t="str">
        <f t="shared" si="66"/>
        <v/>
      </c>
      <c r="V1045" s="12">
        <f t="shared" si="67"/>
        <v>1</v>
      </c>
    </row>
    <row r="1046" spans="1:22" ht="23.25" customHeight="1" x14ac:dyDescent="0.25">
      <c r="A1046" s="1313">
        <v>1041</v>
      </c>
      <c r="B1046" s="1313">
        <v>27981</v>
      </c>
      <c r="C1046" s="1313">
        <v>27981</v>
      </c>
      <c r="D1046" s="1313" t="s">
        <v>1116</v>
      </c>
      <c r="E1046" s="1313" t="s">
        <v>244</v>
      </c>
      <c r="F1046" s="1313" t="s">
        <v>50</v>
      </c>
      <c r="G1046" s="1313" t="s">
        <v>0</v>
      </c>
      <c r="H1046" s="1313" t="s">
        <v>24</v>
      </c>
      <c r="I1046" s="1313">
        <v>310</v>
      </c>
      <c r="J1046" s="1314" t="s">
        <v>1379</v>
      </c>
      <c r="K1046" s="1313"/>
      <c r="L1046" s="1327">
        <v>0.35021990740740744</v>
      </c>
      <c r="M1046" s="1327">
        <v>0</v>
      </c>
      <c r="N1046" s="1313" t="s">
        <v>21</v>
      </c>
      <c r="O1046" s="1313">
        <v>0</v>
      </c>
      <c r="P1046" s="1314">
        <v>0</v>
      </c>
      <c r="Q1046" s="1313"/>
      <c r="R1046" s="685"/>
      <c r="S1046" s="12">
        <f t="shared" si="64"/>
        <v>1</v>
      </c>
      <c r="T1046" s="12" t="str">
        <f t="shared" si="65"/>
        <v/>
      </c>
      <c r="U1046" s="12" t="str">
        <f t="shared" si="66"/>
        <v/>
      </c>
      <c r="V1046" s="12">
        <f t="shared" si="67"/>
        <v>1</v>
      </c>
    </row>
    <row r="1047" spans="1:22" ht="23.25" customHeight="1" x14ac:dyDescent="0.25">
      <c r="A1047" s="1315">
        <v>1042</v>
      </c>
      <c r="B1047" s="1315">
        <v>27982</v>
      </c>
      <c r="C1047" s="1315">
        <v>27982</v>
      </c>
      <c r="D1047" s="1315" t="s">
        <v>584</v>
      </c>
      <c r="E1047" s="1315" t="s">
        <v>93</v>
      </c>
      <c r="F1047" s="1315" t="s">
        <v>50</v>
      </c>
      <c r="G1047" s="1315" t="s">
        <v>0</v>
      </c>
      <c r="H1047" s="1315" t="s">
        <v>24</v>
      </c>
      <c r="I1047" s="1315">
        <v>302</v>
      </c>
      <c r="J1047" s="1316" t="s">
        <v>1379</v>
      </c>
      <c r="K1047" s="1315"/>
      <c r="L1047" s="1328">
        <v>0.35089120370370369</v>
      </c>
      <c r="M1047" s="1328">
        <v>0</v>
      </c>
      <c r="N1047" s="1315" t="s">
        <v>21</v>
      </c>
      <c r="O1047" s="1315">
        <v>0</v>
      </c>
      <c r="P1047" s="1316">
        <v>0</v>
      </c>
      <c r="Q1047" s="1315"/>
      <c r="R1047" s="686"/>
      <c r="S1047" s="12">
        <f t="shared" si="64"/>
        <v>1</v>
      </c>
      <c r="T1047" s="12" t="str">
        <f t="shared" si="65"/>
        <v/>
      </c>
      <c r="U1047" s="12" t="str">
        <f t="shared" si="66"/>
        <v/>
      </c>
      <c r="V1047" s="12">
        <f t="shared" si="67"/>
        <v>1</v>
      </c>
    </row>
    <row r="1048" spans="1:22" ht="23.25" customHeight="1" x14ac:dyDescent="0.25">
      <c r="A1048" s="1313">
        <v>1043</v>
      </c>
      <c r="B1048" s="1313">
        <v>27984</v>
      </c>
      <c r="C1048" s="1313">
        <v>27984</v>
      </c>
      <c r="D1048" s="1313" t="s">
        <v>1117</v>
      </c>
      <c r="E1048" s="1313" t="s">
        <v>52</v>
      </c>
      <c r="F1048" s="1313" t="s">
        <v>23</v>
      </c>
      <c r="G1048" s="1313" t="s">
        <v>0</v>
      </c>
      <c r="H1048" s="1313" t="s">
        <v>53</v>
      </c>
      <c r="I1048" s="1313"/>
      <c r="J1048" s="1314" t="s">
        <v>1379</v>
      </c>
      <c r="K1048" s="1313"/>
      <c r="L1048" s="1327">
        <v>0.35356481481481478</v>
      </c>
      <c r="M1048" s="1327">
        <v>0</v>
      </c>
      <c r="N1048" s="1313" t="s">
        <v>21</v>
      </c>
      <c r="O1048" s="1313">
        <v>0</v>
      </c>
      <c r="P1048" s="1314">
        <v>0</v>
      </c>
      <c r="Q1048" s="1313"/>
      <c r="R1048" s="685"/>
      <c r="S1048" s="12">
        <f t="shared" si="64"/>
        <v>1</v>
      </c>
      <c r="T1048" s="12" t="str">
        <f t="shared" si="65"/>
        <v/>
      </c>
      <c r="U1048" s="12" t="str">
        <f t="shared" si="66"/>
        <v/>
      </c>
      <c r="V1048" s="12">
        <f t="shared" si="67"/>
        <v>1</v>
      </c>
    </row>
    <row r="1049" spans="1:22" ht="23.25" customHeight="1" x14ac:dyDescent="0.25">
      <c r="A1049" s="1315">
        <v>1044</v>
      </c>
      <c r="B1049" s="1315">
        <v>27986</v>
      </c>
      <c r="C1049" s="1315">
        <v>27986</v>
      </c>
      <c r="D1049" s="1315" t="s">
        <v>702</v>
      </c>
      <c r="E1049" s="1315" t="s">
        <v>22</v>
      </c>
      <c r="F1049" s="1315" t="s">
        <v>23</v>
      </c>
      <c r="G1049" s="1315" t="s">
        <v>0</v>
      </c>
      <c r="H1049" s="1315" t="s">
        <v>24</v>
      </c>
      <c r="I1049" s="1315">
        <v>315</v>
      </c>
      <c r="J1049" s="1316" t="s">
        <v>1379</v>
      </c>
      <c r="K1049" s="1315"/>
      <c r="L1049" s="1328">
        <v>0.34326388888888887</v>
      </c>
      <c r="M1049" s="1328">
        <v>0</v>
      </c>
      <c r="N1049" s="1315" t="s">
        <v>21</v>
      </c>
      <c r="O1049" s="1315">
        <v>0</v>
      </c>
      <c r="P1049" s="1316">
        <v>0</v>
      </c>
      <c r="Q1049" s="1315"/>
      <c r="R1049" s="686"/>
      <c r="S1049" s="12">
        <f t="shared" si="64"/>
        <v>1</v>
      </c>
      <c r="T1049" s="12" t="str">
        <f t="shared" si="65"/>
        <v/>
      </c>
      <c r="U1049" s="12" t="str">
        <f t="shared" si="66"/>
        <v/>
      </c>
      <c r="V1049" s="12">
        <f t="shared" si="67"/>
        <v>1</v>
      </c>
    </row>
    <row r="1050" spans="1:22" ht="23.25" customHeight="1" x14ac:dyDescent="0.25">
      <c r="A1050" s="1313">
        <v>1045</v>
      </c>
      <c r="B1050" s="1313">
        <v>27988</v>
      </c>
      <c r="C1050" s="1313">
        <v>27988</v>
      </c>
      <c r="D1050" s="1313" t="s">
        <v>703</v>
      </c>
      <c r="E1050" s="1313" t="s">
        <v>52</v>
      </c>
      <c r="F1050" s="1313" t="s">
        <v>23</v>
      </c>
      <c r="G1050" s="1313" t="s">
        <v>0</v>
      </c>
      <c r="H1050" s="1313" t="s">
        <v>53</v>
      </c>
      <c r="I1050" s="1313"/>
      <c r="J1050" s="1314" t="s">
        <v>1379</v>
      </c>
      <c r="K1050" s="1313"/>
      <c r="L1050" s="1327">
        <v>0.3512615740740741</v>
      </c>
      <c r="M1050" s="1327">
        <v>0</v>
      </c>
      <c r="N1050" s="1313" t="s">
        <v>21</v>
      </c>
      <c r="O1050" s="1313">
        <v>0</v>
      </c>
      <c r="P1050" s="1314">
        <v>0</v>
      </c>
      <c r="Q1050" s="1313"/>
      <c r="R1050" s="685"/>
      <c r="S1050" s="12">
        <f t="shared" si="64"/>
        <v>1</v>
      </c>
      <c r="T1050" s="12" t="str">
        <f t="shared" si="65"/>
        <v/>
      </c>
      <c r="U1050" s="12" t="str">
        <f t="shared" si="66"/>
        <v/>
      </c>
      <c r="V1050" s="12">
        <f t="shared" si="67"/>
        <v>1</v>
      </c>
    </row>
    <row r="1051" spans="1:22" ht="23.25" customHeight="1" x14ac:dyDescent="0.25">
      <c r="A1051" s="1315">
        <v>1046</v>
      </c>
      <c r="B1051" s="1315">
        <v>27989</v>
      </c>
      <c r="C1051" s="1315">
        <v>27989</v>
      </c>
      <c r="D1051" s="1315" t="s">
        <v>704</v>
      </c>
      <c r="E1051" s="1315" t="s">
        <v>73</v>
      </c>
      <c r="F1051" s="1315" t="s">
        <v>23</v>
      </c>
      <c r="G1051" s="1315" t="s">
        <v>0</v>
      </c>
      <c r="H1051" s="1315" t="s">
        <v>24</v>
      </c>
      <c r="I1051" s="1315">
        <v>310</v>
      </c>
      <c r="J1051" s="1316" t="s">
        <v>1379</v>
      </c>
      <c r="K1051" s="1315"/>
      <c r="L1051" s="1328">
        <v>0.35174768518518523</v>
      </c>
      <c r="M1051" s="1328">
        <v>0</v>
      </c>
      <c r="N1051" s="1315" t="s">
        <v>21</v>
      </c>
      <c r="O1051" s="1315">
        <v>0</v>
      </c>
      <c r="P1051" s="1316">
        <v>0</v>
      </c>
      <c r="Q1051" s="1315"/>
      <c r="R1051" s="686"/>
      <c r="S1051" s="12">
        <f t="shared" si="64"/>
        <v>1</v>
      </c>
      <c r="T1051" s="12" t="str">
        <f t="shared" si="65"/>
        <v/>
      </c>
      <c r="U1051" s="12" t="str">
        <f t="shared" si="66"/>
        <v/>
      </c>
      <c r="V1051" s="12">
        <f t="shared" si="67"/>
        <v>1</v>
      </c>
    </row>
    <row r="1052" spans="1:22" ht="23.25" customHeight="1" x14ac:dyDescent="0.25">
      <c r="A1052" s="1313">
        <v>1047</v>
      </c>
      <c r="B1052" s="1313">
        <v>27987</v>
      </c>
      <c r="C1052" s="1313">
        <v>27987</v>
      </c>
      <c r="D1052" s="1313" t="s">
        <v>706</v>
      </c>
      <c r="E1052" s="1313" t="s">
        <v>22</v>
      </c>
      <c r="F1052" s="1313" t="s">
        <v>23</v>
      </c>
      <c r="G1052" s="1313" t="s">
        <v>0</v>
      </c>
      <c r="H1052" s="1313" t="s">
        <v>24</v>
      </c>
      <c r="I1052" s="1313">
        <v>308</v>
      </c>
      <c r="J1052" s="1314" t="s">
        <v>1379</v>
      </c>
      <c r="K1052" s="1313"/>
      <c r="L1052" s="1327">
        <v>0.35059027777777779</v>
      </c>
      <c r="M1052" s="1327">
        <v>0</v>
      </c>
      <c r="N1052" s="1313" t="s">
        <v>21</v>
      </c>
      <c r="O1052" s="1313">
        <v>0</v>
      </c>
      <c r="P1052" s="1314">
        <v>0</v>
      </c>
      <c r="Q1052" s="1313"/>
      <c r="R1052" s="685"/>
      <c r="S1052" s="12">
        <f t="shared" si="64"/>
        <v>1</v>
      </c>
      <c r="T1052" s="12" t="str">
        <f t="shared" si="65"/>
        <v/>
      </c>
      <c r="U1052" s="12" t="str">
        <f t="shared" si="66"/>
        <v/>
      </c>
      <c r="V1052" s="12">
        <f t="shared" si="67"/>
        <v>1</v>
      </c>
    </row>
    <row r="1053" spans="1:22" ht="23.25" customHeight="1" x14ac:dyDescent="0.25">
      <c r="A1053" s="1315">
        <v>1048</v>
      </c>
      <c r="B1053" s="1315">
        <v>27990</v>
      </c>
      <c r="C1053" s="1315">
        <v>27990</v>
      </c>
      <c r="D1053" s="1315" t="s">
        <v>87</v>
      </c>
      <c r="E1053" s="1315" t="s">
        <v>22</v>
      </c>
      <c r="F1053" s="1315" t="s">
        <v>23</v>
      </c>
      <c r="G1053" s="1315" t="s">
        <v>0</v>
      </c>
      <c r="H1053" s="1315" t="s">
        <v>24</v>
      </c>
      <c r="I1053" s="1315">
        <v>308</v>
      </c>
      <c r="J1053" s="1316" t="s">
        <v>1379</v>
      </c>
      <c r="K1053" s="1315"/>
      <c r="L1053" s="1328">
        <v>0.34039351851851851</v>
      </c>
      <c r="M1053" s="1328">
        <v>0</v>
      </c>
      <c r="N1053" s="1315" t="s">
        <v>21</v>
      </c>
      <c r="O1053" s="1315">
        <v>0</v>
      </c>
      <c r="P1053" s="1316">
        <v>0</v>
      </c>
      <c r="Q1053" s="1315"/>
      <c r="R1053" s="686"/>
      <c r="S1053" s="12">
        <f t="shared" si="64"/>
        <v>1</v>
      </c>
      <c r="T1053" s="12" t="str">
        <f t="shared" si="65"/>
        <v/>
      </c>
      <c r="U1053" s="12" t="str">
        <f t="shared" si="66"/>
        <v/>
      </c>
      <c r="V1053" s="12">
        <f t="shared" si="67"/>
        <v>1</v>
      </c>
    </row>
    <row r="1054" spans="1:22" ht="23.25" customHeight="1" x14ac:dyDescent="0.25">
      <c r="A1054" s="1313">
        <v>1049</v>
      </c>
      <c r="B1054" s="1313">
        <v>28012</v>
      </c>
      <c r="C1054" s="1313">
        <v>28012</v>
      </c>
      <c r="D1054" s="1313" t="s">
        <v>1118</v>
      </c>
      <c r="E1054" s="1313" t="s">
        <v>72</v>
      </c>
      <c r="F1054" s="1313" t="s">
        <v>23</v>
      </c>
      <c r="G1054" s="1313" t="s">
        <v>0</v>
      </c>
      <c r="H1054" s="1313" t="s">
        <v>24</v>
      </c>
      <c r="I1054" s="1313">
        <v>305</v>
      </c>
      <c r="J1054" s="1314" t="s">
        <v>1379</v>
      </c>
      <c r="K1054" s="1313"/>
      <c r="L1054" s="1327">
        <v>0.35347222222222219</v>
      </c>
      <c r="M1054" s="1327">
        <v>0</v>
      </c>
      <c r="N1054" s="1313" t="s">
        <v>21</v>
      </c>
      <c r="O1054" s="1313">
        <v>0</v>
      </c>
      <c r="P1054" s="1314">
        <v>0</v>
      </c>
      <c r="Q1054" s="1313"/>
      <c r="R1054" s="685"/>
      <c r="S1054" s="12">
        <f t="shared" si="64"/>
        <v>1</v>
      </c>
      <c r="T1054" s="12" t="str">
        <f t="shared" si="65"/>
        <v/>
      </c>
      <c r="U1054" s="12" t="str">
        <f t="shared" si="66"/>
        <v/>
      </c>
      <c r="V1054" s="12">
        <f t="shared" si="67"/>
        <v>1</v>
      </c>
    </row>
    <row r="1055" spans="1:22" ht="23.25" customHeight="1" x14ac:dyDescent="0.25">
      <c r="A1055" s="1315">
        <v>1050</v>
      </c>
      <c r="B1055" s="1315">
        <v>28018</v>
      </c>
      <c r="C1055" s="1315">
        <v>28018</v>
      </c>
      <c r="D1055" s="1315" t="s">
        <v>707</v>
      </c>
      <c r="E1055" s="1315" t="s">
        <v>160</v>
      </c>
      <c r="F1055" s="1315" t="s">
        <v>130</v>
      </c>
      <c r="G1055" s="1315" t="s">
        <v>0</v>
      </c>
      <c r="H1055" s="1315" t="s">
        <v>131</v>
      </c>
      <c r="I1055" s="1315"/>
      <c r="J1055" s="1316" t="s">
        <v>1379</v>
      </c>
      <c r="K1055" s="1315"/>
      <c r="L1055" s="1328">
        <v>0.35423611111111114</v>
      </c>
      <c r="M1055" s="1328">
        <v>0</v>
      </c>
      <c r="N1055" s="1315" t="s">
        <v>21</v>
      </c>
      <c r="O1055" s="1315">
        <v>0</v>
      </c>
      <c r="P1055" s="1316">
        <v>0</v>
      </c>
      <c r="Q1055" s="1315"/>
      <c r="R1055" s="686"/>
      <c r="S1055" s="12">
        <f t="shared" si="64"/>
        <v>1</v>
      </c>
      <c r="T1055" s="12" t="str">
        <f t="shared" si="65"/>
        <v/>
      </c>
      <c r="U1055" s="12" t="str">
        <f t="shared" si="66"/>
        <v/>
      </c>
      <c r="V1055" s="12">
        <f t="shared" si="67"/>
        <v>1</v>
      </c>
    </row>
    <row r="1056" spans="1:22" ht="23.25" customHeight="1" x14ac:dyDescent="0.25">
      <c r="A1056" s="1313">
        <v>1051</v>
      </c>
      <c r="B1056" s="1313">
        <v>28019</v>
      </c>
      <c r="C1056" s="1313">
        <v>28019</v>
      </c>
      <c r="D1056" s="1313" t="s">
        <v>1119</v>
      </c>
      <c r="E1056" s="1313" t="s">
        <v>160</v>
      </c>
      <c r="F1056" s="1313" t="s">
        <v>23</v>
      </c>
      <c r="G1056" s="1313" t="s">
        <v>0</v>
      </c>
      <c r="H1056" s="1313" t="s">
        <v>58</v>
      </c>
      <c r="I1056" s="1313"/>
      <c r="J1056" s="1314" t="s">
        <v>1379</v>
      </c>
      <c r="K1056" s="1313"/>
      <c r="L1056" s="1327">
        <v>0</v>
      </c>
      <c r="M1056" s="1327">
        <v>0</v>
      </c>
      <c r="N1056" s="1313" t="s">
        <v>25</v>
      </c>
      <c r="O1056" s="1313">
        <v>0</v>
      </c>
      <c r="P1056" s="1314">
        <v>0</v>
      </c>
      <c r="Q1056" s="1313"/>
      <c r="R1056" s="685"/>
      <c r="S1056" s="12" t="str">
        <f t="shared" si="64"/>
        <v/>
      </c>
      <c r="T1056" s="12">
        <f t="shared" si="65"/>
        <v>1</v>
      </c>
      <c r="U1056" s="12" t="str">
        <f t="shared" si="66"/>
        <v/>
      </c>
      <c r="V1056" s="12">
        <f t="shared" si="67"/>
        <v>1</v>
      </c>
    </row>
    <row r="1057" spans="1:22" ht="23.25" customHeight="1" x14ac:dyDescent="0.25">
      <c r="A1057" s="1315">
        <v>1052</v>
      </c>
      <c r="B1057" s="1315">
        <v>28021</v>
      </c>
      <c r="C1057" s="1315">
        <v>28021</v>
      </c>
      <c r="D1057" s="1315" t="s">
        <v>1120</v>
      </c>
      <c r="E1057" s="1315" t="s">
        <v>22</v>
      </c>
      <c r="F1057" s="1315" t="s">
        <v>23</v>
      </c>
      <c r="G1057" s="1315" t="s">
        <v>0</v>
      </c>
      <c r="H1057" s="1315" t="s">
        <v>24</v>
      </c>
      <c r="I1057" s="1315">
        <v>312</v>
      </c>
      <c r="J1057" s="1316" t="s">
        <v>1379</v>
      </c>
      <c r="K1057" s="1315"/>
      <c r="L1057" s="1328">
        <v>0.35043981481481484</v>
      </c>
      <c r="M1057" s="1328">
        <v>0</v>
      </c>
      <c r="N1057" s="1315" t="s">
        <v>21</v>
      </c>
      <c r="O1057" s="1315">
        <v>0</v>
      </c>
      <c r="P1057" s="1316">
        <v>0</v>
      </c>
      <c r="Q1057" s="1315"/>
      <c r="R1057" s="686"/>
      <c r="S1057" s="12">
        <f t="shared" si="64"/>
        <v>1</v>
      </c>
      <c r="T1057" s="12" t="str">
        <f t="shared" si="65"/>
        <v/>
      </c>
      <c r="U1057" s="12" t="str">
        <f t="shared" si="66"/>
        <v/>
      </c>
      <c r="V1057" s="12">
        <f t="shared" si="67"/>
        <v>1</v>
      </c>
    </row>
    <row r="1058" spans="1:22" ht="23.25" customHeight="1" x14ac:dyDescent="0.25">
      <c r="A1058" s="1313">
        <v>1053</v>
      </c>
      <c r="B1058" s="1313">
        <v>28022</v>
      </c>
      <c r="C1058" s="1313">
        <v>28022</v>
      </c>
      <c r="D1058" s="1313" t="s">
        <v>1121</v>
      </c>
      <c r="E1058" s="1313" t="s">
        <v>22</v>
      </c>
      <c r="F1058" s="1313" t="s">
        <v>23</v>
      </c>
      <c r="G1058" s="1313" t="s">
        <v>0</v>
      </c>
      <c r="H1058" s="1313" t="s">
        <v>24</v>
      </c>
      <c r="I1058" s="1313">
        <v>313</v>
      </c>
      <c r="J1058" s="1314" t="s">
        <v>1379</v>
      </c>
      <c r="K1058" s="1313"/>
      <c r="L1058" s="1327">
        <v>0.34751157407407413</v>
      </c>
      <c r="M1058" s="1327">
        <v>0</v>
      </c>
      <c r="N1058" s="1313" t="s">
        <v>21</v>
      </c>
      <c r="O1058" s="1313">
        <v>0</v>
      </c>
      <c r="P1058" s="1314">
        <v>0</v>
      </c>
      <c r="Q1058" s="1313"/>
      <c r="R1058" s="685"/>
      <c r="S1058" s="12">
        <f t="shared" si="64"/>
        <v>1</v>
      </c>
      <c r="T1058" s="12" t="str">
        <f t="shared" si="65"/>
        <v/>
      </c>
      <c r="U1058" s="12" t="str">
        <f t="shared" si="66"/>
        <v/>
      </c>
      <c r="V1058" s="12">
        <f t="shared" si="67"/>
        <v>1</v>
      </c>
    </row>
    <row r="1059" spans="1:22" ht="23.25" customHeight="1" x14ac:dyDescent="0.25">
      <c r="A1059" s="1315">
        <v>1054</v>
      </c>
      <c r="B1059" s="1315">
        <v>28068</v>
      </c>
      <c r="C1059" s="1315">
        <v>28068</v>
      </c>
      <c r="D1059" s="1315" t="s">
        <v>708</v>
      </c>
      <c r="E1059" s="1315" t="s">
        <v>73</v>
      </c>
      <c r="F1059" s="1315" t="s">
        <v>23</v>
      </c>
      <c r="G1059" s="1315" t="s">
        <v>0</v>
      </c>
      <c r="H1059" s="1315" t="s">
        <v>24</v>
      </c>
      <c r="I1059" s="1315">
        <v>307</v>
      </c>
      <c r="J1059" s="1316" t="s">
        <v>1379</v>
      </c>
      <c r="K1059" s="1315"/>
      <c r="L1059" s="1328">
        <v>0.35295138888888888</v>
      </c>
      <c r="M1059" s="1328">
        <v>0</v>
      </c>
      <c r="N1059" s="1315" t="s">
        <v>21</v>
      </c>
      <c r="O1059" s="1315">
        <v>0</v>
      </c>
      <c r="P1059" s="1316">
        <v>0</v>
      </c>
      <c r="Q1059" s="1315"/>
      <c r="R1059" s="686"/>
      <c r="S1059" s="12">
        <f t="shared" si="64"/>
        <v>1</v>
      </c>
      <c r="T1059" s="12" t="str">
        <f t="shared" si="65"/>
        <v/>
      </c>
      <c r="U1059" s="12" t="str">
        <f t="shared" si="66"/>
        <v/>
      </c>
      <c r="V1059" s="12">
        <f t="shared" si="67"/>
        <v>1</v>
      </c>
    </row>
    <row r="1060" spans="1:22" ht="23.25" customHeight="1" x14ac:dyDescent="0.25">
      <c r="A1060" s="1313">
        <v>1055</v>
      </c>
      <c r="B1060" s="1313">
        <v>28069</v>
      </c>
      <c r="C1060" s="1313">
        <v>28069</v>
      </c>
      <c r="D1060" s="1313" t="s">
        <v>797</v>
      </c>
      <c r="E1060" s="1313" t="s">
        <v>73</v>
      </c>
      <c r="F1060" s="1313" t="s">
        <v>23</v>
      </c>
      <c r="G1060" s="1313" t="s">
        <v>0</v>
      </c>
      <c r="H1060" s="1313" t="s">
        <v>24</v>
      </c>
      <c r="I1060" s="1313">
        <v>311</v>
      </c>
      <c r="J1060" s="1314" t="s">
        <v>1379</v>
      </c>
      <c r="K1060" s="1313"/>
      <c r="L1060" s="1327">
        <v>0.35633101851851851</v>
      </c>
      <c r="M1060" s="1327">
        <v>0</v>
      </c>
      <c r="N1060" s="1313" t="s">
        <v>21</v>
      </c>
      <c r="O1060" s="1313">
        <v>0</v>
      </c>
      <c r="P1060" s="1314">
        <v>0</v>
      </c>
      <c r="Q1060" s="1313"/>
      <c r="R1060" s="685"/>
      <c r="S1060" s="12">
        <f t="shared" si="64"/>
        <v>1</v>
      </c>
      <c r="T1060" s="12" t="str">
        <f t="shared" si="65"/>
        <v/>
      </c>
      <c r="U1060" s="12" t="str">
        <f t="shared" si="66"/>
        <v/>
      </c>
      <c r="V1060" s="12">
        <f t="shared" si="67"/>
        <v>1</v>
      </c>
    </row>
    <row r="1061" spans="1:22" ht="23.25" customHeight="1" x14ac:dyDescent="0.25">
      <c r="A1061" s="1315">
        <v>1056</v>
      </c>
      <c r="B1061" s="1315">
        <v>28076</v>
      </c>
      <c r="C1061" s="1315">
        <v>28076</v>
      </c>
      <c r="D1061" s="1315" t="s">
        <v>658</v>
      </c>
      <c r="E1061" s="1315" t="s">
        <v>73</v>
      </c>
      <c r="F1061" s="1315" t="s">
        <v>23</v>
      </c>
      <c r="G1061" s="1315" t="s">
        <v>0</v>
      </c>
      <c r="H1061" s="1315" t="s">
        <v>24</v>
      </c>
      <c r="I1061" s="1315">
        <v>310</v>
      </c>
      <c r="J1061" s="1316" t="s">
        <v>1379</v>
      </c>
      <c r="K1061" s="1315"/>
      <c r="L1061" s="1328">
        <v>0.35499999999999998</v>
      </c>
      <c r="M1061" s="1328">
        <v>0</v>
      </c>
      <c r="N1061" s="1315" t="s">
        <v>21</v>
      </c>
      <c r="O1061" s="1315">
        <v>0</v>
      </c>
      <c r="P1061" s="1316">
        <v>0</v>
      </c>
      <c r="Q1061" s="1315"/>
      <c r="R1061" s="686"/>
      <c r="S1061" s="12">
        <f t="shared" si="64"/>
        <v>1</v>
      </c>
      <c r="T1061" s="12" t="str">
        <f t="shared" si="65"/>
        <v/>
      </c>
      <c r="U1061" s="12" t="str">
        <f t="shared" si="66"/>
        <v/>
      </c>
      <c r="V1061" s="12">
        <f t="shared" si="67"/>
        <v>1</v>
      </c>
    </row>
    <row r="1062" spans="1:22" ht="23.25" customHeight="1" x14ac:dyDescent="0.25">
      <c r="A1062" s="1313">
        <v>1057</v>
      </c>
      <c r="B1062" s="1313">
        <v>28272</v>
      </c>
      <c r="C1062" s="1313">
        <v>28272</v>
      </c>
      <c r="D1062" s="1313" t="s">
        <v>733</v>
      </c>
      <c r="E1062" s="1313" t="s">
        <v>165</v>
      </c>
      <c r="F1062" s="1313" t="s">
        <v>23</v>
      </c>
      <c r="G1062" s="1313" t="s">
        <v>0</v>
      </c>
      <c r="H1062" s="1313" t="s">
        <v>24</v>
      </c>
      <c r="I1062" s="1313">
        <v>308</v>
      </c>
      <c r="J1062" s="1314" t="s">
        <v>1379</v>
      </c>
      <c r="K1062" s="1313"/>
      <c r="L1062" s="1327">
        <v>0.3495138888888889</v>
      </c>
      <c r="M1062" s="1327">
        <v>0</v>
      </c>
      <c r="N1062" s="1313" t="s">
        <v>21</v>
      </c>
      <c r="O1062" s="1313">
        <v>0</v>
      </c>
      <c r="P1062" s="1314">
        <v>0</v>
      </c>
      <c r="Q1062" s="1313"/>
      <c r="R1062" s="685"/>
      <c r="S1062" s="12">
        <f t="shared" si="64"/>
        <v>1</v>
      </c>
      <c r="T1062" s="12" t="str">
        <f t="shared" si="65"/>
        <v/>
      </c>
      <c r="U1062" s="12" t="str">
        <f t="shared" si="66"/>
        <v/>
      </c>
      <c r="V1062" s="12">
        <f t="shared" si="67"/>
        <v>1</v>
      </c>
    </row>
    <row r="1063" spans="1:22" ht="23.25" customHeight="1" x14ac:dyDescent="0.25">
      <c r="A1063" s="1315">
        <v>1058</v>
      </c>
      <c r="B1063" s="1315">
        <v>28311</v>
      </c>
      <c r="C1063" s="1315">
        <v>28311</v>
      </c>
      <c r="D1063" s="1315" t="s">
        <v>644</v>
      </c>
      <c r="E1063" s="1315" t="s">
        <v>72</v>
      </c>
      <c r="F1063" s="1315" t="s">
        <v>23</v>
      </c>
      <c r="G1063" s="1315" t="s">
        <v>0</v>
      </c>
      <c r="H1063" s="1315" t="s">
        <v>24</v>
      </c>
      <c r="I1063" s="1315">
        <v>311</v>
      </c>
      <c r="J1063" s="1316" t="s">
        <v>1379</v>
      </c>
      <c r="K1063" s="1315"/>
      <c r="L1063" s="1328">
        <v>0.33976851851851847</v>
      </c>
      <c r="M1063" s="1328">
        <v>0</v>
      </c>
      <c r="N1063" s="1315" t="s">
        <v>21</v>
      </c>
      <c r="O1063" s="1315">
        <v>0</v>
      </c>
      <c r="P1063" s="1316">
        <v>0</v>
      </c>
      <c r="Q1063" s="1315"/>
      <c r="R1063" s="686"/>
      <c r="S1063" s="12">
        <f t="shared" si="64"/>
        <v>1</v>
      </c>
      <c r="T1063" s="12" t="str">
        <f t="shared" si="65"/>
        <v/>
      </c>
      <c r="U1063" s="12" t="str">
        <f t="shared" si="66"/>
        <v/>
      </c>
      <c r="V1063" s="12">
        <f t="shared" si="67"/>
        <v>1</v>
      </c>
    </row>
    <row r="1064" spans="1:22" ht="23.25" customHeight="1" x14ac:dyDescent="0.25">
      <c r="A1064" s="1313">
        <v>1059</v>
      </c>
      <c r="B1064" s="1313">
        <v>28317</v>
      </c>
      <c r="C1064" s="1313">
        <v>28317</v>
      </c>
      <c r="D1064" s="1313" t="s">
        <v>507</v>
      </c>
      <c r="E1064" s="1313" t="s">
        <v>72</v>
      </c>
      <c r="F1064" s="1313" t="s">
        <v>23</v>
      </c>
      <c r="G1064" s="1313" t="s">
        <v>0</v>
      </c>
      <c r="H1064" s="1313" t="s">
        <v>24</v>
      </c>
      <c r="I1064" s="1313">
        <v>309</v>
      </c>
      <c r="J1064" s="1314" t="s">
        <v>1379</v>
      </c>
      <c r="K1064" s="1313"/>
      <c r="L1064" s="1327">
        <v>0.34903935185185181</v>
      </c>
      <c r="M1064" s="1327">
        <v>0</v>
      </c>
      <c r="N1064" s="1313" t="s">
        <v>21</v>
      </c>
      <c r="O1064" s="1313">
        <v>0</v>
      </c>
      <c r="P1064" s="1314">
        <v>0</v>
      </c>
      <c r="Q1064" s="1313"/>
      <c r="R1064" s="685"/>
      <c r="S1064" s="12">
        <f t="shared" si="64"/>
        <v>1</v>
      </c>
      <c r="T1064" s="12" t="str">
        <f t="shared" si="65"/>
        <v/>
      </c>
      <c r="U1064" s="12" t="str">
        <f t="shared" si="66"/>
        <v/>
      </c>
      <c r="V1064" s="12">
        <f t="shared" si="67"/>
        <v>1</v>
      </c>
    </row>
    <row r="1065" spans="1:22" ht="23.25" customHeight="1" x14ac:dyDescent="0.25">
      <c r="A1065" s="1315">
        <v>1060</v>
      </c>
      <c r="B1065" s="1315">
        <v>28322</v>
      </c>
      <c r="C1065" s="1315">
        <v>28322</v>
      </c>
      <c r="D1065" s="1315" t="s">
        <v>1122</v>
      </c>
      <c r="E1065" s="1315" t="s">
        <v>244</v>
      </c>
      <c r="F1065" s="1315" t="s">
        <v>50</v>
      </c>
      <c r="G1065" s="1315" t="s">
        <v>0</v>
      </c>
      <c r="H1065" s="1315" t="s">
        <v>24</v>
      </c>
      <c r="I1065" s="1315">
        <v>301</v>
      </c>
      <c r="J1065" s="1316" t="s">
        <v>1379</v>
      </c>
      <c r="K1065" s="1315"/>
      <c r="L1065" s="1328">
        <v>0.35229166666666667</v>
      </c>
      <c r="M1065" s="1328">
        <v>0</v>
      </c>
      <c r="N1065" s="1315" t="s">
        <v>21</v>
      </c>
      <c r="O1065" s="1315">
        <v>0</v>
      </c>
      <c r="P1065" s="1316">
        <v>0</v>
      </c>
      <c r="Q1065" s="1315"/>
      <c r="R1065" s="686"/>
      <c r="S1065" s="12">
        <f t="shared" si="64"/>
        <v>1</v>
      </c>
      <c r="T1065" s="12" t="str">
        <f t="shared" si="65"/>
        <v/>
      </c>
      <c r="U1065" s="12" t="str">
        <f t="shared" si="66"/>
        <v/>
      </c>
      <c r="V1065" s="12">
        <f t="shared" si="67"/>
        <v>1</v>
      </c>
    </row>
    <row r="1066" spans="1:22" ht="23.25" customHeight="1" x14ac:dyDescent="0.25">
      <c r="A1066" s="1313">
        <v>1061</v>
      </c>
      <c r="B1066" s="1313">
        <v>28324</v>
      </c>
      <c r="C1066" s="1313">
        <v>28324</v>
      </c>
      <c r="D1066" s="1313" t="s">
        <v>1123</v>
      </c>
      <c r="E1066" s="1313" t="s">
        <v>73</v>
      </c>
      <c r="F1066" s="1313" t="s">
        <v>23</v>
      </c>
      <c r="G1066" s="1313" t="s">
        <v>0</v>
      </c>
      <c r="H1066" s="1313" t="s">
        <v>24</v>
      </c>
      <c r="I1066" s="1313">
        <v>309</v>
      </c>
      <c r="J1066" s="1314" t="s">
        <v>1379</v>
      </c>
      <c r="K1066" s="1313"/>
      <c r="L1066" s="1327">
        <v>0.34371527777777783</v>
      </c>
      <c r="M1066" s="1327">
        <v>0</v>
      </c>
      <c r="N1066" s="1313" t="s">
        <v>21</v>
      </c>
      <c r="O1066" s="1313">
        <v>0</v>
      </c>
      <c r="P1066" s="1314">
        <v>0</v>
      </c>
      <c r="Q1066" s="1313"/>
      <c r="R1066" s="685"/>
      <c r="S1066" s="12">
        <f t="shared" si="64"/>
        <v>1</v>
      </c>
      <c r="T1066" s="12" t="str">
        <f t="shared" si="65"/>
        <v/>
      </c>
      <c r="U1066" s="12" t="str">
        <f t="shared" si="66"/>
        <v/>
      </c>
      <c r="V1066" s="12">
        <f t="shared" si="67"/>
        <v>1</v>
      </c>
    </row>
    <row r="1067" spans="1:22" ht="23.25" customHeight="1" x14ac:dyDescent="0.25">
      <c r="A1067" s="1315">
        <v>1062</v>
      </c>
      <c r="B1067" s="1315">
        <v>28325</v>
      </c>
      <c r="C1067" s="1315">
        <v>28325</v>
      </c>
      <c r="D1067" s="1315" t="s">
        <v>751</v>
      </c>
      <c r="E1067" s="1315" t="s">
        <v>93</v>
      </c>
      <c r="F1067" s="1315" t="s">
        <v>50</v>
      </c>
      <c r="G1067" s="1315" t="s">
        <v>0</v>
      </c>
      <c r="H1067" s="1315" t="s">
        <v>24</v>
      </c>
      <c r="I1067" s="1315">
        <v>306</v>
      </c>
      <c r="J1067" s="1316" t="s">
        <v>1379</v>
      </c>
      <c r="K1067" s="1315"/>
      <c r="L1067" s="1328">
        <v>0.35312499999999997</v>
      </c>
      <c r="M1067" s="1328">
        <v>0</v>
      </c>
      <c r="N1067" s="1315" t="s">
        <v>21</v>
      </c>
      <c r="O1067" s="1315">
        <v>0</v>
      </c>
      <c r="P1067" s="1316">
        <v>0</v>
      </c>
      <c r="Q1067" s="1315"/>
      <c r="R1067" s="686"/>
      <c r="S1067" s="12">
        <f t="shared" si="64"/>
        <v>1</v>
      </c>
      <c r="T1067" s="12" t="str">
        <f t="shared" si="65"/>
        <v/>
      </c>
      <c r="U1067" s="12" t="str">
        <f t="shared" si="66"/>
        <v/>
      </c>
      <c r="V1067" s="12">
        <f t="shared" si="67"/>
        <v>1</v>
      </c>
    </row>
    <row r="1068" spans="1:22" ht="23.25" customHeight="1" x14ac:dyDescent="0.25">
      <c r="A1068" s="1313">
        <v>1063</v>
      </c>
      <c r="B1068" s="1313">
        <v>28326</v>
      </c>
      <c r="C1068" s="1313">
        <v>28326</v>
      </c>
      <c r="D1068" s="1313" t="s">
        <v>1124</v>
      </c>
      <c r="E1068" s="1313" t="s">
        <v>244</v>
      </c>
      <c r="F1068" s="1313" t="s">
        <v>50</v>
      </c>
      <c r="G1068" s="1313" t="s">
        <v>0</v>
      </c>
      <c r="H1068" s="1313" t="s">
        <v>24</v>
      </c>
      <c r="I1068" s="1313">
        <v>315</v>
      </c>
      <c r="J1068" s="1314" t="s">
        <v>1379</v>
      </c>
      <c r="K1068" s="1313"/>
      <c r="L1068" s="1327">
        <v>0.35028935185185189</v>
      </c>
      <c r="M1068" s="1327">
        <v>0</v>
      </c>
      <c r="N1068" s="1313" t="s">
        <v>21</v>
      </c>
      <c r="O1068" s="1313">
        <v>0</v>
      </c>
      <c r="P1068" s="1314">
        <v>0</v>
      </c>
      <c r="Q1068" s="1313"/>
      <c r="R1068" s="685"/>
      <c r="S1068" s="12">
        <f t="shared" si="64"/>
        <v>1</v>
      </c>
      <c r="T1068" s="12" t="str">
        <f t="shared" si="65"/>
        <v/>
      </c>
      <c r="U1068" s="12" t="str">
        <f t="shared" si="66"/>
        <v/>
      </c>
      <c r="V1068" s="12">
        <f t="shared" si="67"/>
        <v>1</v>
      </c>
    </row>
    <row r="1069" spans="1:22" ht="23.25" customHeight="1" x14ac:dyDescent="0.25">
      <c r="A1069" s="1315">
        <v>1064</v>
      </c>
      <c r="B1069" s="1315">
        <v>28328</v>
      </c>
      <c r="C1069" s="1315">
        <v>28328</v>
      </c>
      <c r="D1069" s="1315" t="s">
        <v>752</v>
      </c>
      <c r="E1069" s="1315" t="s">
        <v>72</v>
      </c>
      <c r="F1069" s="1315" t="s">
        <v>23</v>
      </c>
      <c r="G1069" s="1315" t="s">
        <v>0</v>
      </c>
      <c r="H1069" s="1315" t="s">
        <v>24</v>
      </c>
      <c r="I1069" s="1315">
        <v>305</v>
      </c>
      <c r="J1069" s="1316" t="s">
        <v>1379</v>
      </c>
      <c r="K1069" s="1315"/>
      <c r="L1069" s="1328">
        <v>0.35625000000000001</v>
      </c>
      <c r="M1069" s="1328">
        <v>0</v>
      </c>
      <c r="N1069" s="1315" t="s">
        <v>21</v>
      </c>
      <c r="O1069" s="1315">
        <v>0</v>
      </c>
      <c r="P1069" s="1316">
        <v>0</v>
      </c>
      <c r="Q1069" s="1315"/>
      <c r="R1069" s="686"/>
      <c r="S1069" s="12">
        <f t="shared" si="64"/>
        <v>1</v>
      </c>
      <c r="T1069" s="12" t="str">
        <f t="shared" si="65"/>
        <v/>
      </c>
      <c r="U1069" s="12" t="str">
        <f t="shared" si="66"/>
        <v/>
      </c>
      <c r="V1069" s="12">
        <f t="shared" si="67"/>
        <v>1</v>
      </c>
    </row>
    <row r="1070" spans="1:22" ht="23.25" customHeight="1" x14ac:dyDescent="0.25">
      <c r="A1070" s="1313">
        <v>1065</v>
      </c>
      <c r="B1070" s="1313">
        <v>28332</v>
      </c>
      <c r="C1070" s="1313">
        <v>28332</v>
      </c>
      <c r="D1070" s="1313" t="s">
        <v>558</v>
      </c>
      <c r="E1070" s="1313" t="s">
        <v>72</v>
      </c>
      <c r="F1070" s="1313" t="s">
        <v>23</v>
      </c>
      <c r="G1070" s="1313" t="s">
        <v>0</v>
      </c>
      <c r="H1070" s="1313" t="s">
        <v>24</v>
      </c>
      <c r="I1070" s="1313">
        <v>303</v>
      </c>
      <c r="J1070" s="1314" t="s">
        <v>1379</v>
      </c>
      <c r="K1070" s="1313"/>
      <c r="L1070" s="1327">
        <v>0</v>
      </c>
      <c r="M1070" s="1327">
        <v>0</v>
      </c>
      <c r="N1070" s="1313" t="s">
        <v>25</v>
      </c>
      <c r="O1070" s="1313">
        <v>0</v>
      </c>
      <c r="P1070" s="1314">
        <v>0</v>
      </c>
      <c r="Q1070" s="1313"/>
      <c r="R1070" s="685"/>
      <c r="S1070" s="12" t="str">
        <f t="shared" si="64"/>
        <v/>
      </c>
      <c r="T1070" s="12">
        <f t="shared" si="65"/>
        <v>1</v>
      </c>
      <c r="U1070" s="12" t="str">
        <f t="shared" si="66"/>
        <v/>
      </c>
      <c r="V1070" s="12">
        <f t="shared" si="67"/>
        <v>1</v>
      </c>
    </row>
    <row r="1071" spans="1:22" ht="23.25" customHeight="1" x14ac:dyDescent="0.25">
      <c r="A1071" s="1315">
        <v>1066</v>
      </c>
      <c r="B1071" s="1315">
        <v>28333</v>
      </c>
      <c r="C1071" s="1315">
        <v>28333</v>
      </c>
      <c r="D1071" s="1315" t="s">
        <v>1125</v>
      </c>
      <c r="E1071" s="1315" t="s">
        <v>73</v>
      </c>
      <c r="F1071" s="1315" t="s">
        <v>23</v>
      </c>
      <c r="G1071" s="1315" t="s">
        <v>0</v>
      </c>
      <c r="H1071" s="1315" t="s">
        <v>24</v>
      </c>
      <c r="I1071" s="1315">
        <v>313</v>
      </c>
      <c r="J1071" s="1316" t="s">
        <v>1379</v>
      </c>
      <c r="K1071" s="1315"/>
      <c r="L1071" s="1328">
        <v>0.34586805555555555</v>
      </c>
      <c r="M1071" s="1328">
        <v>0</v>
      </c>
      <c r="N1071" s="1315" t="s">
        <v>21</v>
      </c>
      <c r="O1071" s="1315">
        <v>0</v>
      </c>
      <c r="P1071" s="1316">
        <v>0</v>
      </c>
      <c r="Q1071" s="1315"/>
      <c r="R1071" s="686"/>
      <c r="S1071" s="12">
        <f t="shared" si="64"/>
        <v>1</v>
      </c>
      <c r="T1071" s="12" t="str">
        <f t="shared" si="65"/>
        <v/>
      </c>
      <c r="U1071" s="12" t="str">
        <f t="shared" si="66"/>
        <v/>
      </c>
      <c r="V1071" s="12">
        <f t="shared" si="67"/>
        <v>1</v>
      </c>
    </row>
    <row r="1072" spans="1:22" ht="23.25" customHeight="1" x14ac:dyDescent="0.25">
      <c r="A1072" s="1313">
        <v>1067</v>
      </c>
      <c r="B1072" s="1313">
        <v>28335</v>
      </c>
      <c r="C1072" s="1313">
        <v>28335</v>
      </c>
      <c r="D1072" s="1313" t="s">
        <v>668</v>
      </c>
      <c r="E1072" s="1313" t="s">
        <v>73</v>
      </c>
      <c r="F1072" s="1313" t="s">
        <v>23</v>
      </c>
      <c r="G1072" s="1313" t="s">
        <v>0</v>
      </c>
      <c r="H1072" s="1313" t="s">
        <v>24</v>
      </c>
      <c r="I1072" s="1313">
        <v>304</v>
      </c>
      <c r="J1072" s="1314" t="s">
        <v>1379</v>
      </c>
      <c r="K1072" s="1313"/>
      <c r="L1072" s="1327">
        <v>0.35270833333333335</v>
      </c>
      <c r="M1072" s="1327">
        <v>0</v>
      </c>
      <c r="N1072" s="1313" t="s">
        <v>21</v>
      </c>
      <c r="O1072" s="1313">
        <v>0</v>
      </c>
      <c r="P1072" s="1314">
        <v>0</v>
      </c>
      <c r="Q1072" s="1313"/>
      <c r="R1072" s="685"/>
      <c r="S1072" s="12">
        <f t="shared" si="64"/>
        <v>1</v>
      </c>
      <c r="T1072" s="12" t="str">
        <f t="shared" si="65"/>
        <v/>
      </c>
      <c r="U1072" s="12" t="str">
        <f t="shared" si="66"/>
        <v/>
      </c>
      <c r="V1072" s="12">
        <f t="shared" si="67"/>
        <v>1</v>
      </c>
    </row>
    <row r="1073" spans="1:22" ht="23.25" customHeight="1" x14ac:dyDescent="0.25">
      <c r="A1073" s="1315">
        <v>1068</v>
      </c>
      <c r="B1073" s="1315">
        <v>28336</v>
      </c>
      <c r="C1073" s="1315">
        <v>28336</v>
      </c>
      <c r="D1073" s="1315" t="s">
        <v>758</v>
      </c>
      <c r="E1073" s="1315" t="s">
        <v>73</v>
      </c>
      <c r="F1073" s="1315" t="s">
        <v>23</v>
      </c>
      <c r="G1073" s="1315" t="s">
        <v>0</v>
      </c>
      <c r="H1073" s="1315" t="s">
        <v>24</v>
      </c>
      <c r="I1073" s="1315">
        <v>301</v>
      </c>
      <c r="J1073" s="1316" t="s">
        <v>1379</v>
      </c>
      <c r="K1073" s="1315"/>
      <c r="L1073" s="1328">
        <v>0.35278935185185184</v>
      </c>
      <c r="M1073" s="1328">
        <v>0</v>
      </c>
      <c r="N1073" s="1315" t="s">
        <v>21</v>
      </c>
      <c r="O1073" s="1315">
        <v>0</v>
      </c>
      <c r="P1073" s="1316">
        <v>0</v>
      </c>
      <c r="Q1073" s="1315"/>
      <c r="R1073" s="686"/>
      <c r="S1073" s="12">
        <f t="shared" si="64"/>
        <v>1</v>
      </c>
      <c r="T1073" s="12" t="str">
        <f t="shared" si="65"/>
        <v/>
      </c>
      <c r="U1073" s="12" t="str">
        <f t="shared" si="66"/>
        <v/>
      </c>
      <c r="V1073" s="12">
        <f t="shared" si="67"/>
        <v>1</v>
      </c>
    </row>
    <row r="1074" spans="1:22" ht="23.25" customHeight="1" x14ac:dyDescent="0.25">
      <c r="A1074" s="1313">
        <v>1069</v>
      </c>
      <c r="B1074" s="1313">
        <v>28337</v>
      </c>
      <c r="C1074" s="1313">
        <v>28337</v>
      </c>
      <c r="D1074" s="1313" t="s">
        <v>677</v>
      </c>
      <c r="E1074" s="1313" t="s">
        <v>73</v>
      </c>
      <c r="F1074" s="1313" t="s">
        <v>23</v>
      </c>
      <c r="G1074" s="1313" t="s">
        <v>0</v>
      </c>
      <c r="H1074" s="1313" t="s">
        <v>24</v>
      </c>
      <c r="I1074" s="1313">
        <v>313</v>
      </c>
      <c r="J1074" s="1314" t="s">
        <v>1379</v>
      </c>
      <c r="K1074" s="1313"/>
      <c r="L1074" s="1327">
        <v>0.34423611111111113</v>
      </c>
      <c r="M1074" s="1327">
        <v>0</v>
      </c>
      <c r="N1074" s="1313" t="s">
        <v>21</v>
      </c>
      <c r="O1074" s="1313">
        <v>0</v>
      </c>
      <c r="P1074" s="1314">
        <v>0</v>
      </c>
      <c r="Q1074" s="1313"/>
      <c r="R1074" s="685"/>
      <c r="S1074" s="12">
        <f t="shared" si="64"/>
        <v>1</v>
      </c>
      <c r="T1074" s="12" t="str">
        <f t="shared" si="65"/>
        <v/>
      </c>
      <c r="U1074" s="12" t="str">
        <f t="shared" si="66"/>
        <v/>
      </c>
      <c r="V1074" s="12">
        <f t="shared" si="67"/>
        <v>1</v>
      </c>
    </row>
    <row r="1075" spans="1:22" ht="23.25" customHeight="1" x14ac:dyDescent="0.25">
      <c r="A1075" s="1315">
        <v>1070</v>
      </c>
      <c r="B1075" s="1315">
        <v>28340</v>
      </c>
      <c r="C1075" s="1315">
        <v>28340</v>
      </c>
      <c r="D1075" s="1315" t="s">
        <v>678</v>
      </c>
      <c r="E1075" s="1315" t="s">
        <v>22</v>
      </c>
      <c r="F1075" s="1315" t="s">
        <v>23</v>
      </c>
      <c r="G1075" s="1315" t="s">
        <v>0</v>
      </c>
      <c r="H1075" s="1315" t="s">
        <v>24</v>
      </c>
      <c r="I1075" s="1315">
        <v>312</v>
      </c>
      <c r="J1075" s="1316" t="s">
        <v>1379</v>
      </c>
      <c r="K1075" s="1315"/>
      <c r="L1075" s="1328">
        <v>0.35075231481481484</v>
      </c>
      <c r="M1075" s="1328">
        <v>0</v>
      </c>
      <c r="N1075" s="1315" t="s">
        <v>21</v>
      </c>
      <c r="O1075" s="1315">
        <v>0</v>
      </c>
      <c r="P1075" s="1316">
        <v>0</v>
      </c>
      <c r="Q1075" s="1315"/>
      <c r="R1075" s="686"/>
      <c r="S1075" s="12">
        <f t="shared" si="64"/>
        <v>1</v>
      </c>
      <c r="T1075" s="12" t="str">
        <f t="shared" si="65"/>
        <v/>
      </c>
      <c r="U1075" s="12" t="str">
        <f t="shared" si="66"/>
        <v/>
      </c>
      <c r="V1075" s="12">
        <f t="shared" si="67"/>
        <v>1</v>
      </c>
    </row>
    <row r="1076" spans="1:22" ht="23.25" customHeight="1" x14ac:dyDescent="0.25">
      <c r="A1076" s="1313">
        <v>1071</v>
      </c>
      <c r="B1076" s="1313">
        <v>28341</v>
      </c>
      <c r="C1076" s="1313">
        <v>28341</v>
      </c>
      <c r="D1076" s="1313" t="s">
        <v>759</v>
      </c>
      <c r="E1076" s="1313" t="s">
        <v>22</v>
      </c>
      <c r="F1076" s="1313" t="s">
        <v>23</v>
      </c>
      <c r="G1076" s="1313" t="s">
        <v>0</v>
      </c>
      <c r="H1076" s="1313" t="s">
        <v>24</v>
      </c>
      <c r="I1076" s="1313">
        <v>312</v>
      </c>
      <c r="J1076" s="1314" t="s">
        <v>1379</v>
      </c>
      <c r="K1076" s="1313"/>
      <c r="L1076" s="1327">
        <v>0.35668981481481482</v>
      </c>
      <c r="M1076" s="1327">
        <v>0</v>
      </c>
      <c r="N1076" s="1313" t="s">
        <v>21</v>
      </c>
      <c r="O1076" s="1313">
        <v>0</v>
      </c>
      <c r="P1076" s="1314">
        <v>0</v>
      </c>
      <c r="Q1076" s="1313"/>
      <c r="R1076" s="685"/>
      <c r="S1076" s="12">
        <f t="shared" si="64"/>
        <v>1</v>
      </c>
      <c r="T1076" s="12" t="str">
        <f t="shared" si="65"/>
        <v/>
      </c>
      <c r="U1076" s="12" t="str">
        <f t="shared" si="66"/>
        <v/>
      </c>
      <c r="V1076" s="12">
        <f t="shared" si="67"/>
        <v>1</v>
      </c>
    </row>
    <row r="1077" spans="1:22" ht="23.25" customHeight="1" x14ac:dyDescent="0.25">
      <c r="A1077" s="1315">
        <v>1072</v>
      </c>
      <c r="B1077" s="1315">
        <v>28342</v>
      </c>
      <c r="C1077" s="1315">
        <v>28342</v>
      </c>
      <c r="D1077" s="1315" t="s">
        <v>760</v>
      </c>
      <c r="E1077" s="1315" t="s">
        <v>22</v>
      </c>
      <c r="F1077" s="1315" t="s">
        <v>23</v>
      </c>
      <c r="G1077" s="1315" t="s">
        <v>0</v>
      </c>
      <c r="H1077" s="1315" t="s">
        <v>24</v>
      </c>
      <c r="I1077" s="1315">
        <v>312</v>
      </c>
      <c r="J1077" s="1316" t="s">
        <v>1379</v>
      </c>
      <c r="K1077" s="1315"/>
      <c r="L1077" s="1328">
        <v>0.35136574074074073</v>
      </c>
      <c r="M1077" s="1328">
        <v>0</v>
      </c>
      <c r="N1077" s="1315" t="s">
        <v>21</v>
      </c>
      <c r="O1077" s="1315">
        <v>0</v>
      </c>
      <c r="P1077" s="1316">
        <v>0</v>
      </c>
      <c r="Q1077" s="1315"/>
      <c r="R1077" s="686"/>
      <c r="S1077" s="12">
        <f t="shared" si="64"/>
        <v>1</v>
      </c>
      <c r="T1077" s="12" t="str">
        <f t="shared" si="65"/>
        <v/>
      </c>
      <c r="U1077" s="12" t="str">
        <f t="shared" si="66"/>
        <v/>
      </c>
      <c r="V1077" s="12">
        <f t="shared" si="67"/>
        <v>1</v>
      </c>
    </row>
    <row r="1078" spans="1:22" ht="23.25" customHeight="1" x14ac:dyDescent="0.25">
      <c r="A1078" s="1313">
        <v>1073</v>
      </c>
      <c r="B1078" s="1313">
        <v>28343</v>
      </c>
      <c r="C1078" s="1313">
        <v>28343</v>
      </c>
      <c r="D1078" s="1313" t="s">
        <v>189</v>
      </c>
      <c r="E1078" s="1313" t="s">
        <v>163</v>
      </c>
      <c r="F1078" s="1313" t="s">
        <v>23</v>
      </c>
      <c r="G1078" s="1313" t="s">
        <v>0</v>
      </c>
      <c r="H1078" s="1313" t="s">
        <v>53</v>
      </c>
      <c r="I1078" s="1313"/>
      <c r="J1078" s="1314" t="s">
        <v>1379</v>
      </c>
      <c r="K1078" s="1313"/>
      <c r="L1078" s="1327">
        <v>0.34531249999999997</v>
      </c>
      <c r="M1078" s="1327">
        <v>0</v>
      </c>
      <c r="N1078" s="1313" t="s">
        <v>21</v>
      </c>
      <c r="O1078" s="1313">
        <v>0</v>
      </c>
      <c r="P1078" s="1314">
        <v>0</v>
      </c>
      <c r="Q1078" s="1313"/>
      <c r="R1078" s="685"/>
      <c r="S1078" s="12">
        <f t="shared" si="64"/>
        <v>1</v>
      </c>
      <c r="T1078" s="12" t="str">
        <f t="shared" si="65"/>
        <v/>
      </c>
      <c r="U1078" s="12" t="str">
        <f t="shared" si="66"/>
        <v/>
      </c>
      <c r="V1078" s="12">
        <f t="shared" si="67"/>
        <v>1</v>
      </c>
    </row>
    <row r="1079" spans="1:22" ht="23.25" customHeight="1" x14ac:dyDescent="0.25">
      <c r="A1079" s="1315">
        <v>1074</v>
      </c>
      <c r="B1079" s="1315">
        <v>28347</v>
      </c>
      <c r="C1079" s="1315">
        <v>28347</v>
      </c>
      <c r="D1079" s="1315" t="s">
        <v>761</v>
      </c>
      <c r="E1079" s="1315" t="s">
        <v>93</v>
      </c>
      <c r="F1079" s="1315" t="s">
        <v>50</v>
      </c>
      <c r="G1079" s="1315" t="s">
        <v>0</v>
      </c>
      <c r="H1079" s="1315" t="s">
        <v>24</v>
      </c>
      <c r="I1079" s="1315">
        <v>309</v>
      </c>
      <c r="J1079" s="1316" t="s">
        <v>1379</v>
      </c>
      <c r="K1079" s="1315"/>
      <c r="L1079" s="1328">
        <v>0.34865740740740742</v>
      </c>
      <c r="M1079" s="1328">
        <v>0</v>
      </c>
      <c r="N1079" s="1315" t="s">
        <v>21</v>
      </c>
      <c r="O1079" s="1315">
        <v>0</v>
      </c>
      <c r="P1079" s="1316">
        <v>0</v>
      </c>
      <c r="Q1079" s="1315"/>
      <c r="R1079" s="686"/>
      <c r="S1079" s="12">
        <f t="shared" si="64"/>
        <v>1</v>
      </c>
      <c r="T1079" s="12" t="str">
        <f t="shared" si="65"/>
        <v/>
      </c>
      <c r="U1079" s="12" t="str">
        <f t="shared" si="66"/>
        <v/>
      </c>
      <c r="V1079" s="12">
        <f t="shared" si="67"/>
        <v>1</v>
      </c>
    </row>
    <row r="1080" spans="1:22" ht="23.25" customHeight="1" x14ac:dyDescent="0.25">
      <c r="A1080" s="1313">
        <v>1075</v>
      </c>
      <c r="B1080" s="1313">
        <v>28348</v>
      </c>
      <c r="C1080" s="1313">
        <v>28348</v>
      </c>
      <c r="D1080" s="1313" t="s">
        <v>222</v>
      </c>
      <c r="E1080" s="1313" t="s">
        <v>22</v>
      </c>
      <c r="F1080" s="1313" t="s">
        <v>23</v>
      </c>
      <c r="G1080" s="1313" t="s">
        <v>0</v>
      </c>
      <c r="H1080" s="1313" t="s">
        <v>24</v>
      </c>
      <c r="I1080" s="1313">
        <v>307</v>
      </c>
      <c r="J1080" s="1314" t="s">
        <v>1379</v>
      </c>
      <c r="K1080" s="1313"/>
      <c r="L1080" s="1327">
        <v>0.3492939814814815</v>
      </c>
      <c r="M1080" s="1327">
        <v>0</v>
      </c>
      <c r="N1080" s="1313" t="s">
        <v>21</v>
      </c>
      <c r="O1080" s="1313">
        <v>0</v>
      </c>
      <c r="P1080" s="1314">
        <v>0</v>
      </c>
      <c r="Q1080" s="1313"/>
      <c r="R1080" s="685"/>
      <c r="S1080" s="12">
        <f t="shared" si="64"/>
        <v>1</v>
      </c>
      <c r="T1080" s="12" t="str">
        <f t="shared" si="65"/>
        <v/>
      </c>
      <c r="U1080" s="12" t="str">
        <f t="shared" si="66"/>
        <v/>
      </c>
      <c r="V1080" s="12">
        <f t="shared" si="67"/>
        <v>1</v>
      </c>
    </row>
    <row r="1081" spans="1:22" ht="23.25" customHeight="1" x14ac:dyDescent="0.25">
      <c r="A1081" s="1315">
        <v>1076</v>
      </c>
      <c r="B1081" s="1315">
        <v>28350</v>
      </c>
      <c r="C1081" s="1315">
        <v>28350</v>
      </c>
      <c r="D1081" s="1315" t="s">
        <v>705</v>
      </c>
      <c r="E1081" s="1315" t="s">
        <v>163</v>
      </c>
      <c r="F1081" s="1315" t="s">
        <v>23</v>
      </c>
      <c r="G1081" s="1315" t="s">
        <v>0</v>
      </c>
      <c r="H1081" s="1315" t="s">
        <v>53</v>
      </c>
      <c r="I1081" s="1315"/>
      <c r="J1081" s="1316" t="s">
        <v>1379</v>
      </c>
      <c r="K1081" s="1315"/>
      <c r="L1081" s="1328">
        <v>0.35241898148148149</v>
      </c>
      <c r="M1081" s="1328">
        <v>0</v>
      </c>
      <c r="N1081" s="1315" t="s">
        <v>21</v>
      </c>
      <c r="O1081" s="1315">
        <v>0</v>
      </c>
      <c r="P1081" s="1316">
        <v>0</v>
      </c>
      <c r="Q1081" s="1315"/>
      <c r="R1081" s="686"/>
      <c r="S1081" s="12">
        <f t="shared" si="64"/>
        <v>1</v>
      </c>
      <c r="T1081" s="12" t="str">
        <f t="shared" si="65"/>
        <v/>
      </c>
      <c r="U1081" s="12" t="str">
        <f t="shared" si="66"/>
        <v/>
      </c>
      <c r="V1081" s="12">
        <f t="shared" si="67"/>
        <v>1</v>
      </c>
    </row>
    <row r="1082" spans="1:22" ht="23.25" customHeight="1" x14ac:dyDescent="0.25">
      <c r="A1082" s="1313">
        <v>1077</v>
      </c>
      <c r="B1082" s="1313">
        <v>28351</v>
      </c>
      <c r="C1082" s="1313">
        <v>28351</v>
      </c>
      <c r="D1082" s="1313" t="s">
        <v>762</v>
      </c>
      <c r="E1082" s="1313" t="s">
        <v>22</v>
      </c>
      <c r="F1082" s="1313" t="s">
        <v>23</v>
      </c>
      <c r="G1082" s="1313" t="s">
        <v>0</v>
      </c>
      <c r="H1082" s="1313" t="s">
        <v>24</v>
      </c>
      <c r="I1082" s="1313">
        <v>309</v>
      </c>
      <c r="J1082" s="1314" t="s">
        <v>1379</v>
      </c>
      <c r="K1082" s="1313"/>
      <c r="L1082" s="1327">
        <v>0.33829861111111109</v>
      </c>
      <c r="M1082" s="1327">
        <v>0</v>
      </c>
      <c r="N1082" s="1313" t="s">
        <v>21</v>
      </c>
      <c r="O1082" s="1313">
        <v>0</v>
      </c>
      <c r="P1082" s="1314">
        <v>0</v>
      </c>
      <c r="Q1082" s="1313"/>
      <c r="R1082" s="685"/>
      <c r="S1082" s="12">
        <f t="shared" si="64"/>
        <v>1</v>
      </c>
      <c r="T1082" s="12" t="str">
        <f t="shared" si="65"/>
        <v/>
      </c>
      <c r="U1082" s="12" t="str">
        <f t="shared" si="66"/>
        <v/>
      </c>
      <c r="V1082" s="12">
        <f t="shared" si="67"/>
        <v>1</v>
      </c>
    </row>
    <row r="1083" spans="1:22" ht="23.25" customHeight="1" x14ac:dyDescent="0.25">
      <c r="A1083" s="1315">
        <v>1078</v>
      </c>
      <c r="B1083" s="1315">
        <v>28352</v>
      </c>
      <c r="C1083" s="1315">
        <v>28352</v>
      </c>
      <c r="D1083" s="1315" t="s">
        <v>763</v>
      </c>
      <c r="E1083" s="1315" t="s">
        <v>73</v>
      </c>
      <c r="F1083" s="1315" t="s">
        <v>23</v>
      </c>
      <c r="G1083" s="1315" t="s">
        <v>0</v>
      </c>
      <c r="H1083" s="1315" t="s">
        <v>24</v>
      </c>
      <c r="I1083" s="1315">
        <v>314</v>
      </c>
      <c r="J1083" s="1316" t="s">
        <v>1379</v>
      </c>
      <c r="K1083" s="1315"/>
      <c r="L1083" s="1328">
        <v>0.3517939814814815</v>
      </c>
      <c r="M1083" s="1328">
        <v>0</v>
      </c>
      <c r="N1083" s="1315" t="s">
        <v>21</v>
      </c>
      <c r="O1083" s="1315">
        <v>0</v>
      </c>
      <c r="P1083" s="1316">
        <v>0</v>
      </c>
      <c r="Q1083" s="1315"/>
      <c r="R1083" s="686"/>
      <c r="S1083" s="12">
        <f t="shared" si="64"/>
        <v>1</v>
      </c>
      <c r="T1083" s="12" t="str">
        <f t="shared" si="65"/>
        <v/>
      </c>
      <c r="U1083" s="12" t="str">
        <f t="shared" si="66"/>
        <v/>
      </c>
      <c r="V1083" s="12">
        <f t="shared" si="67"/>
        <v>1</v>
      </c>
    </row>
    <row r="1084" spans="1:22" ht="23.25" customHeight="1" x14ac:dyDescent="0.25">
      <c r="A1084" s="1313">
        <v>1079</v>
      </c>
      <c r="B1084" s="1313">
        <v>28353</v>
      </c>
      <c r="C1084" s="1313">
        <v>28353</v>
      </c>
      <c r="D1084" s="1313" t="s">
        <v>764</v>
      </c>
      <c r="E1084" s="1313" t="s">
        <v>73</v>
      </c>
      <c r="F1084" s="1313" t="s">
        <v>23</v>
      </c>
      <c r="G1084" s="1313" t="s">
        <v>0</v>
      </c>
      <c r="H1084" s="1313" t="s">
        <v>24</v>
      </c>
      <c r="I1084" s="1313">
        <v>313</v>
      </c>
      <c r="J1084" s="1314" t="s">
        <v>1379</v>
      </c>
      <c r="K1084" s="1313"/>
      <c r="L1084" s="1327">
        <v>0.33718749999999997</v>
      </c>
      <c r="M1084" s="1327">
        <v>0</v>
      </c>
      <c r="N1084" s="1313" t="s">
        <v>21</v>
      </c>
      <c r="O1084" s="1313">
        <v>0</v>
      </c>
      <c r="P1084" s="1314">
        <v>0</v>
      </c>
      <c r="Q1084" s="1313"/>
      <c r="R1084" s="685"/>
      <c r="S1084" s="12">
        <f t="shared" si="64"/>
        <v>1</v>
      </c>
      <c r="T1084" s="12" t="str">
        <f t="shared" si="65"/>
        <v/>
      </c>
      <c r="U1084" s="12" t="str">
        <f t="shared" si="66"/>
        <v/>
      </c>
      <c r="V1084" s="12">
        <f t="shared" si="67"/>
        <v>1</v>
      </c>
    </row>
    <row r="1085" spans="1:22" ht="23.25" customHeight="1" x14ac:dyDescent="0.25">
      <c r="A1085" s="1315">
        <v>1080</v>
      </c>
      <c r="B1085" s="1315">
        <v>28355</v>
      </c>
      <c r="C1085" s="1315">
        <v>28355</v>
      </c>
      <c r="D1085" s="1315" t="s">
        <v>1126</v>
      </c>
      <c r="E1085" s="1315" t="s">
        <v>72</v>
      </c>
      <c r="F1085" s="1315" t="s">
        <v>23</v>
      </c>
      <c r="G1085" s="1315" t="s">
        <v>0</v>
      </c>
      <c r="H1085" s="1315" t="s">
        <v>24</v>
      </c>
      <c r="I1085" s="1315">
        <v>304</v>
      </c>
      <c r="J1085" s="1316" t="s">
        <v>1379</v>
      </c>
      <c r="K1085" s="1315"/>
      <c r="L1085" s="1328">
        <v>0.35202546296296294</v>
      </c>
      <c r="M1085" s="1328">
        <v>0</v>
      </c>
      <c r="N1085" s="1315" t="s">
        <v>21</v>
      </c>
      <c r="O1085" s="1315">
        <v>0</v>
      </c>
      <c r="P1085" s="1316">
        <v>0</v>
      </c>
      <c r="Q1085" s="1315"/>
      <c r="R1085" s="686"/>
      <c r="S1085" s="12">
        <f t="shared" si="64"/>
        <v>1</v>
      </c>
      <c r="T1085" s="12" t="str">
        <f t="shared" si="65"/>
        <v/>
      </c>
      <c r="U1085" s="12" t="str">
        <f t="shared" si="66"/>
        <v/>
      </c>
      <c r="V1085" s="12">
        <f t="shared" si="67"/>
        <v>1</v>
      </c>
    </row>
    <row r="1086" spans="1:22" ht="23.25" customHeight="1" x14ac:dyDescent="0.25">
      <c r="A1086" s="1313">
        <v>1081</v>
      </c>
      <c r="B1086" s="1313">
        <v>28356</v>
      </c>
      <c r="C1086" s="1313">
        <v>28356</v>
      </c>
      <c r="D1086" s="1313" t="s">
        <v>190</v>
      </c>
      <c r="E1086" s="1313" t="s">
        <v>72</v>
      </c>
      <c r="F1086" s="1313" t="s">
        <v>23</v>
      </c>
      <c r="G1086" s="1313" t="s">
        <v>0</v>
      </c>
      <c r="H1086" s="1313" t="s">
        <v>24</v>
      </c>
      <c r="I1086" s="1313">
        <v>307</v>
      </c>
      <c r="J1086" s="1314" t="s">
        <v>1379</v>
      </c>
      <c r="K1086" s="1313"/>
      <c r="L1086" s="1327">
        <v>0.3420138888888889</v>
      </c>
      <c r="M1086" s="1327">
        <v>0</v>
      </c>
      <c r="N1086" s="1313" t="s">
        <v>21</v>
      </c>
      <c r="O1086" s="1313">
        <v>0</v>
      </c>
      <c r="P1086" s="1314">
        <v>0</v>
      </c>
      <c r="Q1086" s="1313"/>
      <c r="R1086" s="685"/>
      <c r="S1086" s="12">
        <f t="shared" si="64"/>
        <v>1</v>
      </c>
      <c r="T1086" s="12" t="str">
        <f t="shared" si="65"/>
        <v/>
      </c>
      <c r="U1086" s="12" t="str">
        <f t="shared" si="66"/>
        <v/>
      </c>
      <c r="V1086" s="12">
        <f t="shared" si="67"/>
        <v>1</v>
      </c>
    </row>
    <row r="1087" spans="1:22" ht="23.25" customHeight="1" x14ac:dyDescent="0.25">
      <c r="A1087" s="1315">
        <v>1082</v>
      </c>
      <c r="B1087" s="1315">
        <v>28357</v>
      </c>
      <c r="C1087" s="1315">
        <v>28357</v>
      </c>
      <c r="D1087" s="1315" t="s">
        <v>1127</v>
      </c>
      <c r="E1087" s="1315" t="s">
        <v>72</v>
      </c>
      <c r="F1087" s="1315" t="s">
        <v>23</v>
      </c>
      <c r="G1087" s="1315" t="s">
        <v>0</v>
      </c>
      <c r="H1087" s="1315" t="s">
        <v>24</v>
      </c>
      <c r="I1087" s="1315">
        <v>304</v>
      </c>
      <c r="J1087" s="1316" t="s">
        <v>1379</v>
      </c>
      <c r="K1087" s="1315"/>
      <c r="L1087" s="1328">
        <v>0.3513310185185185</v>
      </c>
      <c r="M1087" s="1328">
        <v>0</v>
      </c>
      <c r="N1087" s="1315" t="s">
        <v>21</v>
      </c>
      <c r="O1087" s="1315">
        <v>0</v>
      </c>
      <c r="P1087" s="1316">
        <v>0</v>
      </c>
      <c r="Q1087" s="1315"/>
      <c r="R1087" s="686"/>
      <c r="S1087" s="12">
        <f t="shared" si="64"/>
        <v>1</v>
      </c>
      <c r="T1087" s="12" t="str">
        <f t="shared" si="65"/>
        <v/>
      </c>
      <c r="U1087" s="12" t="str">
        <f t="shared" si="66"/>
        <v/>
      </c>
      <c r="V1087" s="12">
        <f t="shared" si="67"/>
        <v>1</v>
      </c>
    </row>
    <row r="1088" spans="1:22" ht="23.25" customHeight="1" x14ac:dyDescent="0.25">
      <c r="A1088" s="1313">
        <v>1083</v>
      </c>
      <c r="B1088" s="1313">
        <v>28359</v>
      </c>
      <c r="C1088" s="1313">
        <v>28359</v>
      </c>
      <c r="D1088" s="1313" t="s">
        <v>279</v>
      </c>
      <c r="E1088" s="1313" t="s">
        <v>247</v>
      </c>
      <c r="F1088" s="1313" t="s">
        <v>23</v>
      </c>
      <c r="G1088" s="1313" t="s">
        <v>0</v>
      </c>
      <c r="H1088" s="1313" t="s">
        <v>58</v>
      </c>
      <c r="I1088" s="1313"/>
      <c r="J1088" s="1314" t="s">
        <v>1379</v>
      </c>
      <c r="K1088" s="1313"/>
      <c r="L1088" s="1327">
        <v>0</v>
      </c>
      <c r="M1088" s="1327">
        <v>0</v>
      </c>
      <c r="N1088" s="1313" t="s">
        <v>25</v>
      </c>
      <c r="O1088" s="1313">
        <v>0</v>
      </c>
      <c r="P1088" s="1314">
        <v>0</v>
      </c>
      <c r="Q1088" s="1313"/>
      <c r="R1088" s="685"/>
      <c r="S1088" s="12" t="str">
        <f t="shared" si="64"/>
        <v/>
      </c>
      <c r="T1088" s="12">
        <f t="shared" si="65"/>
        <v>1</v>
      </c>
      <c r="U1088" s="12" t="str">
        <f t="shared" si="66"/>
        <v/>
      </c>
      <c r="V1088" s="12">
        <f t="shared" si="67"/>
        <v>1</v>
      </c>
    </row>
    <row r="1089" spans="1:22" ht="23.25" customHeight="1" x14ac:dyDescent="0.25">
      <c r="A1089" s="1315">
        <v>1084</v>
      </c>
      <c r="B1089" s="1315">
        <v>28361</v>
      </c>
      <c r="C1089" s="1315">
        <v>28361</v>
      </c>
      <c r="D1089" s="1315" t="s">
        <v>765</v>
      </c>
      <c r="E1089" s="1315" t="s">
        <v>22</v>
      </c>
      <c r="F1089" s="1315" t="s">
        <v>23</v>
      </c>
      <c r="G1089" s="1315" t="s">
        <v>0</v>
      </c>
      <c r="H1089" s="1315" t="s">
        <v>24</v>
      </c>
      <c r="I1089" s="1315">
        <v>309</v>
      </c>
      <c r="J1089" s="1316" t="s">
        <v>1379</v>
      </c>
      <c r="K1089" s="1315"/>
      <c r="L1089" s="1328">
        <v>0.34618055555555555</v>
      </c>
      <c r="M1089" s="1328">
        <v>0</v>
      </c>
      <c r="N1089" s="1315" t="s">
        <v>21</v>
      </c>
      <c r="O1089" s="1315">
        <v>0</v>
      </c>
      <c r="P1089" s="1316">
        <v>0</v>
      </c>
      <c r="Q1089" s="1315"/>
      <c r="R1089" s="686"/>
      <c r="S1089" s="12">
        <f t="shared" si="64"/>
        <v>1</v>
      </c>
      <c r="T1089" s="12" t="str">
        <f t="shared" si="65"/>
        <v/>
      </c>
      <c r="U1089" s="12" t="str">
        <f t="shared" si="66"/>
        <v/>
      </c>
      <c r="V1089" s="12">
        <f t="shared" si="67"/>
        <v>1</v>
      </c>
    </row>
    <row r="1090" spans="1:22" ht="23.25" customHeight="1" x14ac:dyDescent="0.25">
      <c r="A1090" s="1313">
        <v>1085</v>
      </c>
      <c r="B1090" s="1313">
        <v>28370</v>
      </c>
      <c r="C1090" s="1313">
        <v>28370</v>
      </c>
      <c r="D1090" s="1313" t="s">
        <v>1128</v>
      </c>
      <c r="E1090" s="1313" t="s">
        <v>22</v>
      </c>
      <c r="F1090" s="1313" t="s">
        <v>23</v>
      </c>
      <c r="G1090" s="1313" t="s">
        <v>0</v>
      </c>
      <c r="H1090" s="1313" t="s">
        <v>24</v>
      </c>
      <c r="I1090" s="1313">
        <v>313</v>
      </c>
      <c r="J1090" s="1314" t="s">
        <v>1379</v>
      </c>
      <c r="K1090" s="1313"/>
      <c r="L1090" s="1327">
        <v>0.35267361111111112</v>
      </c>
      <c r="M1090" s="1327">
        <v>0</v>
      </c>
      <c r="N1090" s="1313" t="s">
        <v>21</v>
      </c>
      <c r="O1090" s="1313">
        <v>0</v>
      </c>
      <c r="P1090" s="1314">
        <v>0</v>
      </c>
      <c r="Q1090" s="1313"/>
      <c r="R1090" s="685"/>
      <c r="S1090" s="12">
        <f t="shared" si="64"/>
        <v>1</v>
      </c>
      <c r="T1090" s="12" t="str">
        <f t="shared" si="65"/>
        <v/>
      </c>
      <c r="U1090" s="12" t="str">
        <f t="shared" si="66"/>
        <v/>
      </c>
      <c r="V1090" s="12">
        <f t="shared" si="67"/>
        <v>1</v>
      </c>
    </row>
    <row r="1091" spans="1:22" ht="23.25" customHeight="1" x14ac:dyDescent="0.25">
      <c r="A1091" s="1315">
        <v>1086</v>
      </c>
      <c r="B1091" s="1315">
        <v>28374</v>
      </c>
      <c r="C1091" s="1315">
        <v>28374</v>
      </c>
      <c r="D1091" s="1315" t="s">
        <v>766</v>
      </c>
      <c r="E1091" s="1315" t="s">
        <v>30</v>
      </c>
      <c r="F1091" s="1315" t="s">
        <v>23</v>
      </c>
      <c r="G1091" s="1315" t="s">
        <v>0</v>
      </c>
      <c r="H1091" s="1315" t="s">
        <v>24</v>
      </c>
      <c r="I1091" s="1315">
        <v>314</v>
      </c>
      <c r="J1091" s="1316" t="s">
        <v>1379</v>
      </c>
      <c r="K1091" s="1315"/>
      <c r="L1091" s="1328">
        <v>0.35216435185185185</v>
      </c>
      <c r="M1091" s="1328">
        <v>0</v>
      </c>
      <c r="N1091" s="1315" t="s">
        <v>21</v>
      </c>
      <c r="O1091" s="1315">
        <v>0</v>
      </c>
      <c r="P1091" s="1316">
        <v>0</v>
      </c>
      <c r="Q1091" s="1315"/>
      <c r="R1091" s="686"/>
      <c r="S1091" s="12">
        <f t="shared" si="64"/>
        <v>1</v>
      </c>
      <c r="T1091" s="12" t="str">
        <f t="shared" si="65"/>
        <v/>
      </c>
      <c r="U1091" s="12" t="str">
        <f t="shared" si="66"/>
        <v/>
      </c>
      <c r="V1091" s="12">
        <f t="shared" si="67"/>
        <v>1</v>
      </c>
    </row>
    <row r="1092" spans="1:22" ht="23.25" customHeight="1" x14ac:dyDescent="0.25">
      <c r="A1092" s="1313">
        <v>1087</v>
      </c>
      <c r="B1092" s="1313">
        <v>28375</v>
      </c>
      <c r="C1092" s="1313">
        <v>28375</v>
      </c>
      <c r="D1092" s="1313" t="s">
        <v>767</v>
      </c>
      <c r="E1092" s="1313" t="s">
        <v>22</v>
      </c>
      <c r="F1092" s="1313" t="s">
        <v>23</v>
      </c>
      <c r="G1092" s="1313" t="s">
        <v>0</v>
      </c>
      <c r="H1092" s="1313" t="s">
        <v>24</v>
      </c>
      <c r="I1092" s="1313">
        <v>309</v>
      </c>
      <c r="J1092" s="1314" t="s">
        <v>1379</v>
      </c>
      <c r="K1092" s="1313"/>
      <c r="L1092" s="1327">
        <v>0.34622685185185187</v>
      </c>
      <c r="M1092" s="1327">
        <v>0</v>
      </c>
      <c r="N1092" s="1313" t="s">
        <v>21</v>
      </c>
      <c r="O1092" s="1313">
        <v>0</v>
      </c>
      <c r="P1092" s="1314">
        <v>0</v>
      </c>
      <c r="Q1092" s="1313"/>
      <c r="R1092" s="685"/>
      <c r="S1092" s="12">
        <f t="shared" si="64"/>
        <v>1</v>
      </c>
      <c r="T1092" s="12" t="str">
        <f t="shared" si="65"/>
        <v/>
      </c>
      <c r="U1092" s="12" t="str">
        <f t="shared" si="66"/>
        <v/>
      </c>
      <c r="V1092" s="12">
        <f t="shared" si="67"/>
        <v>1</v>
      </c>
    </row>
    <row r="1093" spans="1:22" ht="23.25" customHeight="1" x14ac:dyDescent="0.25">
      <c r="A1093" s="1315">
        <v>1088</v>
      </c>
      <c r="B1093" s="1315">
        <v>28368</v>
      </c>
      <c r="C1093" s="1315">
        <v>28368</v>
      </c>
      <c r="D1093" s="1315" t="s">
        <v>768</v>
      </c>
      <c r="E1093" s="1315" t="s">
        <v>72</v>
      </c>
      <c r="F1093" s="1315" t="s">
        <v>23</v>
      </c>
      <c r="G1093" s="1315" t="s">
        <v>0</v>
      </c>
      <c r="H1093" s="1315" t="s">
        <v>24</v>
      </c>
      <c r="I1093" s="1315">
        <v>307</v>
      </c>
      <c r="J1093" s="1316" t="s">
        <v>1379</v>
      </c>
      <c r="K1093" s="1315"/>
      <c r="L1093" s="1328">
        <v>0.35059027777777779</v>
      </c>
      <c r="M1093" s="1328">
        <v>0</v>
      </c>
      <c r="N1093" s="1315" t="s">
        <v>21</v>
      </c>
      <c r="O1093" s="1315">
        <v>0</v>
      </c>
      <c r="P1093" s="1316">
        <v>0</v>
      </c>
      <c r="Q1093" s="1315"/>
      <c r="R1093" s="686"/>
      <c r="S1093" s="12">
        <f t="shared" si="64"/>
        <v>1</v>
      </c>
      <c r="T1093" s="12" t="str">
        <f t="shared" si="65"/>
        <v/>
      </c>
      <c r="U1093" s="12" t="str">
        <f t="shared" si="66"/>
        <v/>
      </c>
      <c r="V1093" s="12">
        <f t="shared" si="67"/>
        <v>1</v>
      </c>
    </row>
    <row r="1094" spans="1:22" ht="23.25" customHeight="1" x14ac:dyDescent="0.25">
      <c r="A1094" s="1313">
        <v>1089</v>
      </c>
      <c r="B1094" s="1313">
        <v>28372</v>
      </c>
      <c r="C1094" s="1313">
        <v>28372</v>
      </c>
      <c r="D1094" s="1313" t="s">
        <v>769</v>
      </c>
      <c r="E1094" s="1313" t="s">
        <v>22</v>
      </c>
      <c r="F1094" s="1313" t="s">
        <v>23</v>
      </c>
      <c r="G1094" s="1313" t="s">
        <v>0</v>
      </c>
      <c r="H1094" s="1313" t="s">
        <v>24</v>
      </c>
      <c r="I1094" s="1313">
        <v>311</v>
      </c>
      <c r="J1094" s="1314" t="s">
        <v>1379</v>
      </c>
      <c r="K1094" s="1313"/>
      <c r="L1094" s="1327">
        <v>0.35232638888888884</v>
      </c>
      <c r="M1094" s="1327">
        <v>0</v>
      </c>
      <c r="N1094" s="1313" t="s">
        <v>21</v>
      </c>
      <c r="O1094" s="1313">
        <v>0</v>
      </c>
      <c r="P1094" s="1314">
        <v>0</v>
      </c>
      <c r="Q1094" s="1313"/>
      <c r="R1094" s="685"/>
      <c r="S1094" s="12">
        <f t="shared" si="64"/>
        <v>1</v>
      </c>
      <c r="T1094" s="12" t="str">
        <f t="shared" si="65"/>
        <v/>
      </c>
      <c r="U1094" s="12" t="str">
        <f t="shared" si="66"/>
        <v/>
      </c>
      <c r="V1094" s="12">
        <f t="shared" si="67"/>
        <v>1</v>
      </c>
    </row>
    <row r="1095" spans="1:22" ht="23.25" customHeight="1" x14ac:dyDescent="0.25">
      <c r="A1095" s="1315">
        <v>1090</v>
      </c>
      <c r="B1095" s="1315">
        <v>28376</v>
      </c>
      <c r="C1095" s="1315">
        <v>28376</v>
      </c>
      <c r="D1095" s="1315" t="s">
        <v>548</v>
      </c>
      <c r="E1095" s="1315" t="s">
        <v>22</v>
      </c>
      <c r="F1095" s="1315" t="s">
        <v>23</v>
      </c>
      <c r="G1095" s="1315" t="s">
        <v>0</v>
      </c>
      <c r="H1095" s="1315" t="s">
        <v>24</v>
      </c>
      <c r="I1095" s="1315">
        <v>307</v>
      </c>
      <c r="J1095" s="1316" t="s">
        <v>1379</v>
      </c>
      <c r="K1095" s="1315"/>
      <c r="L1095" s="1328">
        <v>0.35747685185185185</v>
      </c>
      <c r="M1095" s="1328">
        <v>0</v>
      </c>
      <c r="N1095" s="1315" t="s">
        <v>21</v>
      </c>
      <c r="O1095" s="1315">
        <v>0</v>
      </c>
      <c r="P1095" s="1316">
        <v>0</v>
      </c>
      <c r="Q1095" s="1315"/>
      <c r="R1095" s="686"/>
      <c r="S1095" s="12">
        <f t="shared" ref="S1095:S1158" si="68">IF(N1095="P",1,IF(N1095="D",1,""))</f>
        <v>1</v>
      </c>
      <c r="T1095" s="12" t="str">
        <f t="shared" ref="T1095:T1158" si="69">IF(N1095="A",1,"")</f>
        <v/>
      </c>
      <c r="U1095" s="12" t="str">
        <f t="shared" ref="U1095:U1158" si="70">IF(N1095="CL",1,IF(N1095="SL",1,IF(N1095="EL",1,"")))</f>
        <v/>
      </c>
      <c r="V1095" s="12">
        <f t="shared" ref="V1095:V1158" si="71">SUM(S1095:U1095)</f>
        <v>1</v>
      </c>
    </row>
    <row r="1096" spans="1:22" ht="23.25" customHeight="1" x14ac:dyDescent="0.25">
      <c r="A1096" s="1313">
        <v>1091</v>
      </c>
      <c r="B1096" s="1313">
        <v>28377</v>
      </c>
      <c r="C1096" s="1313">
        <v>28377</v>
      </c>
      <c r="D1096" s="1313" t="s">
        <v>461</v>
      </c>
      <c r="E1096" s="1313" t="s">
        <v>30</v>
      </c>
      <c r="F1096" s="1313" t="s">
        <v>23</v>
      </c>
      <c r="G1096" s="1313" t="s">
        <v>0</v>
      </c>
      <c r="H1096" s="1313" t="s">
        <v>24</v>
      </c>
      <c r="I1096" s="1313">
        <v>305</v>
      </c>
      <c r="J1096" s="1314" t="s">
        <v>1379</v>
      </c>
      <c r="K1096" s="1313"/>
      <c r="L1096" s="1327">
        <v>0.35069444444444442</v>
      </c>
      <c r="M1096" s="1327">
        <v>0</v>
      </c>
      <c r="N1096" s="1313" t="s">
        <v>21</v>
      </c>
      <c r="O1096" s="1313">
        <v>0</v>
      </c>
      <c r="P1096" s="1314">
        <v>0</v>
      </c>
      <c r="Q1096" s="1313"/>
      <c r="R1096" s="685"/>
      <c r="S1096" s="12">
        <f t="shared" si="68"/>
        <v>1</v>
      </c>
      <c r="T1096" s="12" t="str">
        <f t="shared" si="69"/>
        <v/>
      </c>
      <c r="U1096" s="12" t="str">
        <f t="shared" si="70"/>
        <v/>
      </c>
      <c r="V1096" s="12">
        <f t="shared" si="71"/>
        <v>1</v>
      </c>
    </row>
    <row r="1097" spans="1:22" ht="23.25" customHeight="1" x14ac:dyDescent="0.25">
      <c r="A1097" s="1315">
        <v>1092</v>
      </c>
      <c r="B1097" s="1315">
        <v>28380</v>
      </c>
      <c r="C1097" s="1315">
        <v>28380</v>
      </c>
      <c r="D1097" s="1315" t="s">
        <v>770</v>
      </c>
      <c r="E1097" s="1315" t="s">
        <v>30</v>
      </c>
      <c r="F1097" s="1315" t="s">
        <v>23</v>
      </c>
      <c r="G1097" s="1315" t="s">
        <v>0</v>
      </c>
      <c r="H1097" s="1315" t="s">
        <v>24</v>
      </c>
      <c r="I1097" s="1315">
        <v>305</v>
      </c>
      <c r="J1097" s="1316" t="s">
        <v>1379</v>
      </c>
      <c r="K1097" s="1315"/>
      <c r="L1097" s="1328">
        <v>0.35416666666666669</v>
      </c>
      <c r="M1097" s="1328">
        <v>0</v>
      </c>
      <c r="N1097" s="1315" t="s">
        <v>21</v>
      </c>
      <c r="O1097" s="1315">
        <v>0</v>
      </c>
      <c r="P1097" s="1316">
        <v>0</v>
      </c>
      <c r="Q1097" s="1315"/>
      <c r="R1097" s="686"/>
      <c r="S1097" s="12">
        <f t="shared" si="68"/>
        <v>1</v>
      </c>
      <c r="T1097" s="12" t="str">
        <f t="shared" si="69"/>
        <v/>
      </c>
      <c r="U1097" s="12" t="str">
        <f t="shared" si="70"/>
        <v/>
      </c>
      <c r="V1097" s="12">
        <f t="shared" si="71"/>
        <v>1</v>
      </c>
    </row>
    <row r="1098" spans="1:22" ht="23.25" customHeight="1" x14ac:dyDescent="0.25">
      <c r="A1098" s="1313">
        <v>1093</v>
      </c>
      <c r="B1098" s="1313">
        <v>28383</v>
      </c>
      <c r="C1098" s="1313">
        <v>28383</v>
      </c>
      <c r="D1098" s="1313" t="s">
        <v>771</v>
      </c>
      <c r="E1098" s="1313" t="s">
        <v>72</v>
      </c>
      <c r="F1098" s="1313" t="s">
        <v>23</v>
      </c>
      <c r="G1098" s="1313" t="s">
        <v>0</v>
      </c>
      <c r="H1098" s="1313" t="s">
        <v>24</v>
      </c>
      <c r="I1098" s="1313">
        <v>314</v>
      </c>
      <c r="J1098" s="1314" t="s">
        <v>1379</v>
      </c>
      <c r="K1098" s="1313"/>
      <c r="L1098" s="1327">
        <v>0.35311342592592593</v>
      </c>
      <c r="M1098" s="1327">
        <v>0</v>
      </c>
      <c r="N1098" s="1313" t="s">
        <v>21</v>
      </c>
      <c r="O1098" s="1313">
        <v>0</v>
      </c>
      <c r="P1098" s="1314">
        <v>0</v>
      </c>
      <c r="Q1098" s="1313"/>
      <c r="R1098" s="685"/>
      <c r="S1098" s="12">
        <f t="shared" si="68"/>
        <v>1</v>
      </c>
      <c r="T1098" s="12" t="str">
        <f t="shared" si="69"/>
        <v/>
      </c>
      <c r="U1098" s="12" t="str">
        <f t="shared" si="70"/>
        <v/>
      </c>
      <c r="V1098" s="12">
        <f t="shared" si="71"/>
        <v>1</v>
      </c>
    </row>
    <row r="1099" spans="1:22" ht="23.25" customHeight="1" x14ac:dyDescent="0.25">
      <c r="A1099" s="1315">
        <v>1094</v>
      </c>
      <c r="B1099" s="1315">
        <v>28384</v>
      </c>
      <c r="C1099" s="1315">
        <v>28384</v>
      </c>
      <c r="D1099" s="1315" t="s">
        <v>772</v>
      </c>
      <c r="E1099" s="1315" t="s">
        <v>73</v>
      </c>
      <c r="F1099" s="1315" t="s">
        <v>23</v>
      </c>
      <c r="G1099" s="1315" t="s">
        <v>0</v>
      </c>
      <c r="H1099" s="1315" t="s">
        <v>24</v>
      </c>
      <c r="I1099" s="1315">
        <v>307</v>
      </c>
      <c r="J1099" s="1316" t="s">
        <v>1379</v>
      </c>
      <c r="K1099" s="1315"/>
      <c r="L1099" s="1328">
        <v>0.34900462962962964</v>
      </c>
      <c r="M1099" s="1328">
        <v>0</v>
      </c>
      <c r="N1099" s="1315" t="s">
        <v>21</v>
      </c>
      <c r="O1099" s="1315">
        <v>0</v>
      </c>
      <c r="P1099" s="1316">
        <v>0</v>
      </c>
      <c r="Q1099" s="1315"/>
      <c r="R1099" s="686"/>
      <c r="S1099" s="12">
        <f t="shared" si="68"/>
        <v>1</v>
      </c>
      <c r="T1099" s="12" t="str">
        <f t="shared" si="69"/>
        <v/>
      </c>
      <c r="U1099" s="12" t="str">
        <f t="shared" si="70"/>
        <v/>
      </c>
      <c r="V1099" s="12">
        <f t="shared" si="71"/>
        <v>1</v>
      </c>
    </row>
    <row r="1100" spans="1:22" ht="23.25" customHeight="1" x14ac:dyDescent="0.25">
      <c r="A1100" s="1313">
        <v>1095</v>
      </c>
      <c r="B1100" s="1313">
        <v>28385</v>
      </c>
      <c r="C1100" s="1313">
        <v>28385</v>
      </c>
      <c r="D1100" s="1313" t="s">
        <v>1129</v>
      </c>
      <c r="E1100" s="1313" t="s">
        <v>22</v>
      </c>
      <c r="F1100" s="1313" t="s">
        <v>23</v>
      </c>
      <c r="G1100" s="1313" t="s">
        <v>0</v>
      </c>
      <c r="H1100" s="1313" t="s">
        <v>24</v>
      </c>
      <c r="I1100" s="1313">
        <v>313</v>
      </c>
      <c r="J1100" s="1314" t="s">
        <v>1379</v>
      </c>
      <c r="K1100" s="1313"/>
      <c r="L1100" s="1327">
        <v>0.34826388888888887</v>
      </c>
      <c r="M1100" s="1327">
        <v>0</v>
      </c>
      <c r="N1100" s="1313" t="s">
        <v>21</v>
      </c>
      <c r="O1100" s="1313">
        <v>0</v>
      </c>
      <c r="P1100" s="1314">
        <v>0</v>
      </c>
      <c r="Q1100" s="1313"/>
      <c r="R1100" s="685"/>
      <c r="S1100" s="12">
        <f t="shared" si="68"/>
        <v>1</v>
      </c>
      <c r="T1100" s="12" t="str">
        <f t="shared" si="69"/>
        <v/>
      </c>
      <c r="U1100" s="12" t="str">
        <f t="shared" si="70"/>
        <v/>
      </c>
      <c r="V1100" s="12">
        <f t="shared" si="71"/>
        <v>1</v>
      </c>
    </row>
    <row r="1101" spans="1:22" ht="23.25" customHeight="1" x14ac:dyDescent="0.25">
      <c r="A1101" s="1315">
        <v>1096</v>
      </c>
      <c r="B1101" s="1315">
        <v>28386</v>
      </c>
      <c r="C1101" s="1315">
        <v>28386</v>
      </c>
      <c r="D1101" s="1315" t="s">
        <v>1130</v>
      </c>
      <c r="E1101" s="1315" t="s">
        <v>22</v>
      </c>
      <c r="F1101" s="1315" t="s">
        <v>23</v>
      </c>
      <c r="G1101" s="1315" t="s">
        <v>0</v>
      </c>
      <c r="H1101" s="1315" t="s">
        <v>24</v>
      </c>
      <c r="I1101" s="1315">
        <v>309</v>
      </c>
      <c r="J1101" s="1316" t="s">
        <v>1379</v>
      </c>
      <c r="K1101" s="1315"/>
      <c r="L1101" s="1328">
        <v>0.35428240740740741</v>
      </c>
      <c r="M1101" s="1328">
        <v>0</v>
      </c>
      <c r="N1101" s="1315" t="s">
        <v>21</v>
      </c>
      <c r="O1101" s="1315">
        <v>0</v>
      </c>
      <c r="P1101" s="1316">
        <v>0</v>
      </c>
      <c r="Q1101" s="1315"/>
      <c r="R1101" s="686"/>
      <c r="S1101" s="12">
        <f t="shared" si="68"/>
        <v>1</v>
      </c>
      <c r="T1101" s="12" t="str">
        <f t="shared" si="69"/>
        <v/>
      </c>
      <c r="U1101" s="12" t="str">
        <f t="shared" si="70"/>
        <v/>
      </c>
      <c r="V1101" s="12">
        <f t="shared" si="71"/>
        <v>1</v>
      </c>
    </row>
    <row r="1102" spans="1:22" ht="23.25" customHeight="1" x14ac:dyDescent="0.25">
      <c r="A1102" s="1313">
        <v>1097</v>
      </c>
      <c r="B1102" s="1313">
        <v>28388</v>
      </c>
      <c r="C1102" s="1313">
        <v>28388</v>
      </c>
      <c r="D1102" s="1313" t="s">
        <v>92</v>
      </c>
      <c r="E1102" s="1313" t="s">
        <v>44</v>
      </c>
      <c r="F1102" s="1313" t="s">
        <v>23</v>
      </c>
      <c r="G1102" s="1313" t="s">
        <v>0</v>
      </c>
      <c r="H1102" s="1313" t="s">
        <v>24</v>
      </c>
      <c r="I1102" s="1313">
        <v>311</v>
      </c>
      <c r="J1102" s="1314" t="s">
        <v>1379</v>
      </c>
      <c r="K1102" s="1313"/>
      <c r="L1102" s="1327">
        <v>0.35106481481481483</v>
      </c>
      <c r="M1102" s="1327">
        <v>0</v>
      </c>
      <c r="N1102" s="1313" t="s">
        <v>21</v>
      </c>
      <c r="O1102" s="1313">
        <v>0</v>
      </c>
      <c r="P1102" s="1314">
        <v>0</v>
      </c>
      <c r="Q1102" s="1313"/>
      <c r="R1102" s="685"/>
      <c r="S1102" s="12">
        <f t="shared" si="68"/>
        <v>1</v>
      </c>
      <c r="T1102" s="12" t="str">
        <f t="shared" si="69"/>
        <v/>
      </c>
      <c r="U1102" s="12" t="str">
        <f t="shared" si="70"/>
        <v/>
      </c>
      <c r="V1102" s="12">
        <f t="shared" si="71"/>
        <v>1</v>
      </c>
    </row>
    <row r="1103" spans="1:22" ht="23.25" customHeight="1" x14ac:dyDescent="0.25">
      <c r="A1103" s="1315">
        <v>1098</v>
      </c>
      <c r="B1103" s="1315">
        <v>28389</v>
      </c>
      <c r="C1103" s="1315">
        <v>28389</v>
      </c>
      <c r="D1103" s="1315" t="s">
        <v>310</v>
      </c>
      <c r="E1103" s="1315" t="s">
        <v>52</v>
      </c>
      <c r="F1103" s="1315" t="s">
        <v>23</v>
      </c>
      <c r="G1103" s="1315" t="s">
        <v>0</v>
      </c>
      <c r="H1103" s="1315" t="s">
        <v>53</v>
      </c>
      <c r="I1103" s="1315"/>
      <c r="J1103" s="1316" t="s">
        <v>1379</v>
      </c>
      <c r="K1103" s="1315"/>
      <c r="L1103" s="1328">
        <v>0</v>
      </c>
      <c r="M1103" s="1328">
        <v>0</v>
      </c>
      <c r="N1103" s="1315" t="s">
        <v>25</v>
      </c>
      <c r="O1103" s="1315">
        <v>0</v>
      </c>
      <c r="P1103" s="1316">
        <v>0</v>
      </c>
      <c r="Q1103" s="1315"/>
      <c r="R1103" s="686"/>
      <c r="S1103" s="12" t="str">
        <f t="shared" si="68"/>
        <v/>
      </c>
      <c r="T1103" s="12">
        <f t="shared" si="69"/>
        <v>1</v>
      </c>
      <c r="U1103" s="12" t="str">
        <f t="shared" si="70"/>
        <v/>
      </c>
      <c r="V1103" s="12">
        <f t="shared" si="71"/>
        <v>1</v>
      </c>
    </row>
    <row r="1104" spans="1:22" ht="23.25" customHeight="1" x14ac:dyDescent="0.25">
      <c r="A1104" s="1313">
        <v>1099</v>
      </c>
      <c r="B1104" s="1313">
        <v>28390</v>
      </c>
      <c r="C1104" s="1313">
        <v>28390</v>
      </c>
      <c r="D1104" s="1313" t="s">
        <v>665</v>
      </c>
      <c r="E1104" s="1313" t="s">
        <v>22</v>
      </c>
      <c r="F1104" s="1313" t="s">
        <v>23</v>
      </c>
      <c r="G1104" s="1313" t="s">
        <v>0</v>
      </c>
      <c r="H1104" s="1313" t="s">
        <v>24</v>
      </c>
      <c r="I1104" s="1313">
        <v>311</v>
      </c>
      <c r="J1104" s="1314" t="s">
        <v>1379</v>
      </c>
      <c r="K1104" s="1313"/>
      <c r="L1104" s="1327">
        <v>0.34625</v>
      </c>
      <c r="M1104" s="1327">
        <v>0</v>
      </c>
      <c r="N1104" s="1313" t="s">
        <v>21</v>
      </c>
      <c r="O1104" s="1313">
        <v>0</v>
      </c>
      <c r="P1104" s="1314">
        <v>0</v>
      </c>
      <c r="Q1104" s="1313"/>
      <c r="R1104" s="685"/>
      <c r="S1104" s="12">
        <f t="shared" si="68"/>
        <v>1</v>
      </c>
      <c r="T1104" s="12" t="str">
        <f t="shared" si="69"/>
        <v/>
      </c>
      <c r="U1104" s="12" t="str">
        <f t="shared" si="70"/>
        <v/>
      </c>
      <c r="V1104" s="12">
        <f t="shared" si="71"/>
        <v>1</v>
      </c>
    </row>
    <row r="1105" spans="1:22" ht="23.25" customHeight="1" x14ac:dyDescent="0.25">
      <c r="A1105" s="1315">
        <v>1100</v>
      </c>
      <c r="B1105" s="1315">
        <v>28391</v>
      </c>
      <c r="C1105" s="1315">
        <v>28391</v>
      </c>
      <c r="D1105" s="1315" t="s">
        <v>579</v>
      </c>
      <c r="E1105" s="1315" t="s">
        <v>22</v>
      </c>
      <c r="F1105" s="1315" t="s">
        <v>23</v>
      </c>
      <c r="G1105" s="1315" t="s">
        <v>0</v>
      </c>
      <c r="H1105" s="1315" t="s">
        <v>24</v>
      </c>
      <c r="I1105" s="1315">
        <v>311</v>
      </c>
      <c r="J1105" s="1316" t="s">
        <v>1379</v>
      </c>
      <c r="K1105" s="1315"/>
      <c r="L1105" s="1328">
        <v>0.33642361111111113</v>
      </c>
      <c r="M1105" s="1328">
        <v>0</v>
      </c>
      <c r="N1105" s="1315" t="s">
        <v>21</v>
      </c>
      <c r="O1105" s="1315">
        <v>0</v>
      </c>
      <c r="P1105" s="1316">
        <v>0</v>
      </c>
      <c r="Q1105" s="1315"/>
      <c r="R1105" s="686"/>
      <c r="S1105" s="12">
        <f t="shared" si="68"/>
        <v>1</v>
      </c>
      <c r="T1105" s="12" t="str">
        <f t="shared" si="69"/>
        <v/>
      </c>
      <c r="U1105" s="12" t="str">
        <f t="shared" si="70"/>
        <v/>
      </c>
      <c r="V1105" s="12">
        <f t="shared" si="71"/>
        <v>1</v>
      </c>
    </row>
    <row r="1106" spans="1:22" ht="23.25" customHeight="1" x14ac:dyDescent="0.25">
      <c r="A1106" s="1313">
        <v>1101</v>
      </c>
      <c r="B1106" s="1313">
        <v>28394</v>
      </c>
      <c r="C1106" s="1313">
        <v>28394</v>
      </c>
      <c r="D1106" s="1313" t="s">
        <v>1131</v>
      </c>
      <c r="E1106" s="1313" t="s">
        <v>72</v>
      </c>
      <c r="F1106" s="1313" t="s">
        <v>23</v>
      </c>
      <c r="G1106" s="1313" t="s">
        <v>0</v>
      </c>
      <c r="H1106" s="1313" t="s">
        <v>24</v>
      </c>
      <c r="I1106" s="1313">
        <v>312</v>
      </c>
      <c r="J1106" s="1314" t="s">
        <v>1379</v>
      </c>
      <c r="K1106" s="1313"/>
      <c r="L1106" s="1327">
        <v>0.3478472222222222</v>
      </c>
      <c r="M1106" s="1327">
        <v>0</v>
      </c>
      <c r="N1106" s="1313" t="s">
        <v>21</v>
      </c>
      <c r="O1106" s="1313">
        <v>0</v>
      </c>
      <c r="P1106" s="1314">
        <v>0</v>
      </c>
      <c r="Q1106" s="1313"/>
      <c r="R1106" s="685"/>
      <c r="S1106" s="12">
        <f t="shared" si="68"/>
        <v>1</v>
      </c>
      <c r="T1106" s="12" t="str">
        <f t="shared" si="69"/>
        <v/>
      </c>
      <c r="U1106" s="12" t="str">
        <f t="shared" si="70"/>
        <v/>
      </c>
      <c r="V1106" s="12">
        <f t="shared" si="71"/>
        <v>1</v>
      </c>
    </row>
    <row r="1107" spans="1:22" ht="23.25" customHeight="1" x14ac:dyDescent="0.25">
      <c r="A1107" s="1315">
        <v>1102</v>
      </c>
      <c r="B1107" s="1315">
        <v>28395</v>
      </c>
      <c r="C1107" s="1315">
        <v>28395</v>
      </c>
      <c r="D1107" s="1315" t="s">
        <v>1132</v>
      </c>
      <c r="E1107" s="1315" t="s">
        <v>72</v>
      </c>
      <c r="F1107" s="1315" t="s">
        <v>23</v>
      </c>
      <c r="G1107" s="1315" t="s">
        <v>0</v>
      </c>
      <c r="H1107" s="1315" t="s">
        <v>24</v>
      </c>
      <c r="I1107" s="1315">
        <v>312</v>
      </c>
      <c r="J1107" s="1316" t="s">
        <v>1379</v>
      </c>
      <c r="K1107" s="1315"/>
      <c r="L1107" s="1328">
        <v>0.35416666666666669</v>
      </c>
      <c r="M1107" s="1328">
        <v>0</v>
      </c>
      <c r="N1107" s="1315" t="s">
        <v>21</v>
      </c>
      <c r="O1107" s="1315">
        <v>0</v>
      </c>
      <c r="P1107" s="1316">
        <v>0</v>
      </c>
      <c r="Q1107" s="1315"/>
      <c r="R1107" s="686"/>
      <c r="S1107" s="12">
        <f t="shared" si="68"/>
        <v>1</v>
      </c>
      <c r="T1107" s="12" t="str">
        <f t="shared" si="69"/>
        <v/>
      </c>
      <c r="U1107" s="12" t="str">
        <f t="shared" si="70"/>
        <v/>
      </c>
      <c r="V1107" s="12">
        <f t="shared" si="71"/>
        <v>1</v>
      </c>
    </row>
    <row r="1108" spans="1:22" ht="23.25" customHeight="1" x14ac:dyDescent="0.25">
      <c r="A1108" s="1313">
        <v>1103</v>
      </c>
      <c r="B1108" s="1313">
        <v>28396</v>
      </c>
      <c r="C1108" s="1313">
        <v>28396</v>
      </c>
      <c r="D1108" s="1313" t="s">
        <v>1133</v>
      </c>
      <c r="E1108" s="1313" t="s">
        <v>73</v>
      </c>
      <c r="F1108" s="1313" t="s">
        <v>23</v>
      </c>
      <c r="G1108" s="1313" t="s">
        <v>0</v>
      </c>
      <c r="H1108" s="1313" t="s">
        <v>24</v>
      </c>
      <c r="I1108" s="1313">
        <v>305</v>
      </c>
      <c r="J1108" s="1314" t="s">
        <v>1379</v>
      </c>
      <c r="K1108" s="1313"/>
      <c r="L1108" s="1327">
        <v>0.35416666666666669</v>
      </c>
      <c r="M1108" s="1327">
        <v>0</v>
      </c>
      <c r="N1108" s="1313" t="s">
        <v>21</v>
      </c>
      <c r="O1108" s="1313">
        <v>0</v>
      </c>
      <c r="P1108" s="1314">
        <v>0</v>
      </c>
      <c r="Q1108" s="1313"/>
      <c r="R1108" s="685"/>
      <c r="S1108" s="12">
        <f t="shared" si="68"/>
        <v>1</v>
      </c>
      <c r="T1108" s="12" t="str">
        <f t="shared" si="69"/>
        <v/>
      </c>
      <c r="U1108" s="12" t="str">
        <f t="shared" si="70"/>
        <v/>
      </c>
      <c r="V1108" s="12">
        <f t="shared" si="71"/>
        <v>1</v>
      </c>
    </row>
    <row r="1109" spans="1:22" ht="23.25" customHeight="1" x14ac:dyDescent="0.25">
      <c r="A1109" s="1315">
        <v>1104</v>
      </c>
      <c r="B1109" s="1315">
        <v>28397</v>
      </c>
      <c r="C1109" s="1315">
        <v>28397</v>
      </c>
      <c r="D1109" s="1315" t="s">
        <v>1134</v>
      </c>
      <c r="E1109" s="1315" t="s">
        <v>72</v>
      </c>
      <c r="F1109" s="1315" t="s">
        <v>23</v>
      </c>
      <c r="G1109" s="1315" t="s">
        <v>0</v>
      </c>
      <c r="H1109" s="1315" t="s">
        <v>24</v>
      </c>
      <c r="I1109" s="1315">
        <v>307</v>
      </c>
      <c r="J1109" s="1316" t="s">
        <v>1379</v>
      </c>
      <c r="K1109" s="1315"/>
      <c r="L1109" s="1328">
        <v>0.35207175925925926</v>
      </c>
      <c r="M1109" s="1328">
        <v>0</v>
      </c>
      <c r="N1109" s="1315" t="s">
        <v>21</v>
      </c>
      <c r="O1109" s="1315">
        <v>0</v>
      </c>
      <c r="P1109" s="1316">
        <v>0</v>
      </c>
      <c r="Q1109" s="1315"/>
      <c r="R1109" s="686"/>
      <c r="S1109" s="12">
        <f t="shared" si="68"/>
        <v>1</v>
      </c>
      <c r="T1109" s="12" t="str">
        <f t="shared" si="69"/>
        <v/>
      </c>
      <c r="U1109" s="12" t="str">
        <f t="shared" si="70"/>
        <v/>
      </c>
      <c r="V1109" s="12">
        <f t="shared" si="71"/>
        <v>1</v>
      </c>
    </row>
    <row r="1110" spans="1:22" ht="23.25" customHeight="1" x14ac:dyDescent="0.25">
      <c r="A1110" s="1313">
        <v>1105</v>
      </c>
      <c r="B1110" s="1313">
        <v>28404</v>
      </c>
      <c r="C1110" s="1313">
        <v>28404</v>
      </c>
      <c r="D1110" s="1313" t="s">
        <v>1135</v>
      </c>
      <c r="E1110" s="1313" t="s">
        <v>72</v>
      </c>
      <c r="F1110" s="1313" t="s">
        <v>23</v>
      </c>
      <c r="G1110" s="1313" t="s">
        <v>0</v>
      </c>
      <c r="H1110" s="1313" t="s">
        <v>24</v>
      </c>
      <c r="I1110" s="1313">
        <v>311</v>
      </c>
      <c r="J1110" s="1314" t="s">
        <v>1379</v>
      </c>
      <c r="K1110" s="1313"/>
      <c r="L1110" s="1327">
        <v>0.34228009259259262</v>
      </c>
      <c r="M1110" s="1327">
        <v>0</v>
      </c>
      <c r="N1110" s="1313" t="s">
        <v>21</v>
      </c>
      <c r="O1110" s="1313">
        <v>0</v>
      </c>
      <c r="P1110" s="1314">
        <v>0</v>
      </c>
      <c r="Q1110" s="1313"/>
      <c r="R1110" s="685"/>
      <c r="S1110" s="12">
        <f t="shared" si="68"/>
        <v>1</v>
      </c>
      <c r="T1110" s="12" t="str">
        <f t="shared" si="69"/>
        <v/>
      </c>
      <c r="U1110" s="12" t="str">
        <f t="shared" si="70"/>
        <v/>
      </c>
      <c r="V1110" s="12">
        <f t="shared" si="71"/>
        <v>1</v>
      </c>
    </row>
    <row r="1111" spans="1:22" ht="23.25" customHeight="1" x14ac:dyDescent="0.25">
      <c r="A1111" s="1315">
        <v>1106</v>
      </c>
      <c r="B1111" s="1315">
        <v>28405</v>
      </c>
      <c r="C1111" s="1315">
        <v>28405</v>
      </c>
      <c r="D1111" s="1315" t="s">
        <v>1061</v>
      </c>
      <c r="E1111" s="1315" t="s">
        <v>30</v>
      </c>
      <c r="F1111" s="1315" t="s">
        <v>23</v>
      </c>
      <c r="G1111" s="1315" t="s">
        <v>0</v>
      </c>
      <c r="H1111" s="1315" t="s">
        <v>24</v>
      </c>
      <c r="I1111" s="1315">
        <v>304</v>
      </c>
      <c r="J1111" s="1316" t="s">
        <v>1379</v>
      </c>
      <c r="K1111" s="1315"/>
      <c r="L1111" s="1328">
        <v>0.34569444444444447</v>
      </c>
      <c r="M1111" s="1328">
        <v>0</v>
      </c>
      <c r="N1111" s="1315" t="s">
        <v>21</v>
      </c>
      <c r="O1111" s="1315">
        <v>0</v>
      </c>
      <c r="P1111" s="1316">
        <v>0</v>
      </c>
      <c r="Q1111" s="1315"/>
      <c r="R1111" s="686"/>
      <c r="S1111" s="12">
        <f t="shared" si="68"/>
        <v>1</v>
      </c>
      <c r="T1111" s="12" t="str">
        <f t="shared" si="69"/>
        <v/>
      </c>
      <c r="U1111" s="12" t="str">
        <f t="shared" si="70"/>
        <v/>
      </c>
      <c r="V1111" s="12">
        <f t="shared" si="71"/>
        <v>1</v>
      </c>
    </row>
    <row r="1112" spans="1:22" ht="23.25" customHeight="1" x14ac:dyDescent="0.25">
      <c r="A1112" s="1313">
        <v>1107</v>
      </c>
      <c r="B1112" s="1313">
        <v>28407</v>
      </c>
      <c r="C1112" s="1313">
        <v>28407</v>
      </c>
      <c r="D1112" s="1313" t="s">
        <v>1136</v>
      </c>
      <c r="E1112" s="1313" t="s">
        <v>30</v>
      </c>
      <c r="F1112" s="1313" t="s">
        <v>23</v>
      </c>
      <c r="G1112" s="1313" t="s">
        <v>0</v>
      </c>
      <c r="H1112" s="1313" t="s">
        <v>24</v>
      </c>
      <c r="I1112" s="1313">
        <v>314</v>
      </c>
      <c r="J1112" s="1314" t="s">
        <v>1379</v>
      </c>
      <c r="K1112" s="1313"/>
      <c r="L1112" s="1327">
        <v>0.35339120370370369</v>
      </c>
      <c r="M1112" s="1327">
        <v>0</v>
      </c>
      <c r="N1112" s="1313" t="s">
        <v>21</v>
      </c>
      <c r="O1112" s="1313">
        <v>0</v>
      </c>
      <c r="P1112" s="1314">
        <v>0</v>
      </c>
      <c r="Q1112" s="1313"/>
      <c r="R1112" s="685"/>
      <c r="S1112" s="12">
        <f t="shared" si="68"/>
        <v>1</v>
      </c>
      <c r="T1112" s="12" t="str">
        <f t="shared" si="69"/>
        <v/>
      </c>
      <c r="U1112" s="12" t="str">
        <f t="shared" si="70"/>
        <v/>
      </c>
      <c r="V1112" s="12">
        <f t="shared" si="71"/>
        <v>1</v>
      </c>
    </row>
    <row r="1113" spans="1:22" ht="23.25" customHeight="1" x14ac:dyDescent="0.25">
      <c r="A1113" s="1315">
        <v>1108</v>
      </c>
      <c r="B1113" s="1315">
        <v>28408</v>
      </c>
      <c r="C1113" s="1315">
        <v>28408</v>
      </c>
      <c r="D1113" s="1315" t="s">
        <v>1137</v>
      </c>
      <c r="E1113" s="1315" t="s">
        <v>73</v>
      </c>
      <c r="F1113" s="1315" t="s">
        <v>23</v>
      </c>
      <c r="G1113" s="1315" t="s">
        <v>0</v>
      </c>
      <c r="H1113" s="1315" t="s">
        <v>24</v>
      </c>
      <c r="I1113" s="1315">
        <v>314</v>
      </c>
      <c r="J1113" s="1316" t="s">
        <v>1379</v>
      </c>
      <c r="K1113" s="1315"/>
      <c r="L1113" s="1328">
        <v>0.35362268518518519</v>
      </c>
      <c r="M1113" s="1328">
        <v>0</v>
      </c>
      <c r="N1113" s="1315" t="s">
        <v>21</v>
      </c>
      <c r="O1113" s="1315">
        <v>0</v>
      </c>
      <c r="P1113" s="1316">
        <v>0</v>
      </c>
      <c r="Q1113" s="1315"/>
      <c r="R1113" s="686"/>
      <c r="S1113" s="12">
        <f t="shared" si="68"/>
        <v>1</v>
      </c>
      <c r="T1113" s="12" t="str">
        <f t="shared" si="69"/>
        <v/>
      </c>
      <c r="U1113" s="12" t="str">
        <f t="shared" si="70"/>
        <v/>
      </c>
      <c r="V1113" s="12">
        <f t="shared" si="71"/>
        <v>1</v>
      </c>
    </row>
    <row r="1114" spans="1:22" ht="23.25" customHeight="1" x14ac:dyDescent="0.25">
      <c r="A1114" s="1313">
        <v>1109</v>
      </c>
      <c r="B1114" s="1313">
        <v>28409</v>
      </c>
      <c r="C1114" s="1313">
        <v>28409</v>
      </c>
      <c r="D1114" s="1313" t="s">
        <v>1138</v>
      </c>
      <c r="E1114" s="1313" t="s">
        <v>72</v>
      </c>
      <c r="F1114" s="1313" t="s">
        <v>23</v>
      </c>
      <c r="G1114" s="1313" t="s">
        <v>0</v>
      </c>
      <c r="H1114" s="1313" t="s">
        <v>24</v>
      </c>
      <c r="I1114" s="1313">
        <v>310</v>
      </c>
      <c r="J1114" s="1314" t="s">
        <v>1379</v>
      </c>
      <c r="K1114" s="1313"/>
      <c r="L1114" s="1327">
        <v>0.3520833333333333</v>
      </c>
      <c r="M1114" s="1327">
        <v>0</v>
      </c>
      <c r="N1114" s="1313" t="s">
        <v>21</v>
      </c>
      <c r="O1114" s="1313">
        <v>0</v>
      </c>
      <c r="P1114" s="1314">
        <v>0</v>
      </c>
      <c r="Q1114" s="1313"/>
      <c r="R1114" s="685"/>
      <c r="S1114" s="12">
        <f t="shared" si="68"/>
        <v>1</v>
      </c>
      <c r="T1114" s="12" t="str">
        <f t="shared" si="69"/>
        <v/>
      </c>
      <c r="U1114" s="12" t="str">
        <f t="shared" si="70"/>
        <v/>
      </c>
      <c r="V1114" s="12">
        <f t="shared" si="71"/>
        <v>1</v>
      </c>
    </row>
    <row r="1115" spans="1:22" ht="23.25" customHeight="1" x14ac:dyDescent="0.25">
      <c r="A1115" s="1315">
        <v>1110</v>
      </c>
      <c r="B1115" s="1315">
        <v>28398</v>
      </c>
      <c r="C1115" s="1315">
        <v>28398</v>
      </c>
      <c r="D1115" s="1315" t="s">
        <v>1139</v>
      </c>
      <c r="E1115" s="1315" t="s">
        <v>72</v>
      </c>
      <c r="F1115" s="1315" t="s">
        <v>23</v>
      </c>
      <c r="G1115" s="1315" t="s">
        <v>0</v>
      </c>
      <c r="H1115" s="1315" t="s">
        <v>24</v>
      </c>
      <c r="I1115" s="1315">
        <v>311</v>
      </c>
      <c r="J1115" s="1316" t="s">
        <v>1379</v>
      </c>
      <c r="K1115" s="1315"/>
      <c r="L1115" s="1328">
        <v>0</v>
      </c>
      <c r="M1115" s="1328">
        <v>0</v>
      </c>
      <c r="N1115" s="1315" t="s">
        <v>25</v>
      </c>
      <c r="O1115" s="1315">
        <v>0</v>
      </c>
      <c r="P1115" s="1316">
        <v>0</v>
      </c>
      <c r="Q1115" s="1315"/>
      <c r="R1115" s="686"/>
      <c r="S1115" s="12" t="str">
        <f t="shared" si="68"/>
        <v/>
      </c>
      <c r="T1115" s="12">
        <f t="shared" si="69"/>
        <v>1</v>
      </c>
      <c r="U1115" s="12" t="str">
        <f t="shared" si="70"/>
        <v/>
      </c>
      <c r="V1115" s="12">
        <f t="shared" si="71"/>
        <v>1</v>
      </c>
    </row>
    <row r="1116" spans="1:22" ht="23.25" customHeight="1" x14ac:dyDescent="0.25">
      <c r="A1116" s="1313">
        <v>1111</v>
      </c>
      <c r="B1116" s="1313">
        <v>28411</v>
      </c>
      <c r="C1116" s="1313">
        <v>28411</v>
      </c>
      <c r="D1116" s="1313" t="s">
        <v>1140</v>
      </c>
      <c r="E1116" s="1313" t="s">
        <v>30</v>
      </c>
      <c r="F1116" s="1313" t="s">
        <v>23</v>
      </c>
      <c r="G1116" s="1313" t="s">
        <v>0</v>
      </c>
      <c r="H1116" s="1313" t="s">
        <v>24</v>
      </c>
      <c r="I1116" s="1313">
        <v>304</v>
      </c>
      <c r="J1116" s="1314" t="s">
        <v>1379</v>
      </c>
      <c r="K1116" s="1313"/>
      <c r="L1116" s="1327">
        <v>0.33355324074074072</v>
      </c>
      <c r="M1116" s="1327">
        <v>0</v>
      </c>
      <c r="N1116" s="1313" t="s">
        <v>21</v>
      </c>
      <c r="O1116" s="1313">
        <v>0</v>
      </c>
      <c r="P1116" s="1314">
        <v>0</v>
      </c>
      <c r="Q1116" s="1313"/>
      <c r="R1116" s="685"/>
      <c r="S1116" s="12">
        <f t="shared" si="68"/>
        <v>1</v>
      </c>
      <c r="T1116" s="12" t="str">
        <f t="shared" si="69"/>
        <v/>
      </c>
      <c r="U1116" s="12" t="str">
        <f t="shared" si="70"/>
        <v/>
      </c>
      <c r="V1116" s="12">
        <f t="shared" si="71"/>
        <v>1</v>
      </c>
    </row>
    <row r="1117" spans="1:22" ht="23.25" customHeight="1" x14ac:dyDescent="0.25">
      <c r="A1117" s="1315">
        <v>1112</v>
      </c>
      <c r="B1117" s="1315">
        <v>28424</v>
      </c>
      <c r="C1117" s="1315">
        <v>28424</v>
      </c>
      <c r="D1117" s="1315" t="s">
        <v>1141</v>
      </c>
      <c r="E1117" s="1315" t="s">
        <v>73</v>
      </c>
      <c r="F1117" s="1315" t="s">
        <v>23</v>
      </c>
      <c r="G1117" s="1315" t="s">
        <v>0</v>
      </c>
      <c r="H1117" s="1315" t="s">
        <v>24</v>
      </c>
      <c r="I1117" s="1315">
        <v>308</v>
      </c>
      <c r="J1117" s="1316" t="s">
        <v>1379</v>
      </c>
      <c r="K1117" s="1315"/>
      <c r="L1117" s="1328">
        <v>0</v>
      </c>
      <c r="M1117" s="1328">
        <v>0</v>
      </c>
      <c r="N1117" s="1315" t="s">
        <v>25</v>
      </c>
      <c r="O1117" s="1315">
        <v>0</v>
      </c>
      <c r="P1117" s="1316">
        <v>0</v>
      </c>
      <c r="Q1117" s="1315"/>
      <c r="R1117" s="686"/>
      <c r="S1117" s="12" t="str">
        <f t="shared" si="68"/>
        <v/>
      </c>
      <c r="T1117" s="12">
        <f t="shared" si="69"/>
        <v>1</v>
      </c>
      <c r="U1117" s="12" t="str">
        <f t="shared" si="70"/>
        <v/>
      </c>
      <c r="V1117" s="12">
        <f t="shared" si="71"/>
        <v>1</v>
      </c>
    </row>
    <row r="1118" spans="1:22" ht="23.25" customHeight="1" x14ac:dyDescent="0.25">
      <c r="A1118" s="1313">
        <v>1113</v>
      </c>
      <c r="B1118" s="1313">
        <v>28425</v>
      </c>
      <c r="C1118" s="1313">
        <v>28425</v>
      </c>
      <c r="D1118" s="1313" t="s">
        <v>1142</v>
      </c>
      <c r="E1118" s="1313" t="s">
        <v>73</v>
      </c>
      <c r="F1118" s="1313" t="s">
        <v>23</v>
      </c>
      <c r="G1118" s="1313" t="s">
        <v>0</v>
      </c>
      <c r="H1118" s="1313" t="s">
        <v>24</v>
      </c>
      <c r="I1118" s="1313">
        <v>303</v>
      </c>
      <c r="J1118" s="1314" t="s">
        <v>1379</v>
      </c>
      <c r="K1118" s="1313"/>
      <c r="L1118" s="1327">
        <v>0.34707175925925932</v>
      </c>
      <c r="M1118" s="1327">
        <v>0</v>
      </c>
      <c r="N1118" s="1313" t="s">
        <v>21</v>
      </c>
      <c r="O1118" s="1313">
        <v>0</v>
      </c>
      <c r="P1118" s="1314">
        <v>0</v>
      </c>
      <c r="Q1118" s="1313"/>
      <c r="R1118" s="685"/>
      <c r="S1118" s="12">
        <f t="shared" si="68"/>
        <v>1</v>
      </c>
      <c r="T1118" s="12" t="str">
        <f t="shared" si="69"/>
        <v/>
      </c>
      <c r="U1118" s="12" t="str">
        <f t="shared" si="70"/>
        <v/>
      </c>
      <c r="V1118" s="12">
        <f t="shared" si="71"/>
        <v>1</v>
      </c>
    </row>
    <row r="1119" spans="1:22" ht="23.25" customHeight="1" x14ac:dyDescent="0.25">
      <c r="A1119" s="1315">
        <v>1114</v>
      </c>
      <c r="B1119" s="1315">
        <v>28426</v>
      </c>
      <c r="C1119" s="1315">
        <v>28426</v>
      </c>
      <c r="D1119" s="1315" t="s">
        <v>1143</v>
      </c>
      <c r="E1119" s="1315" t="s">
        <v>72</v>
      </c>
      <c r="F1119" s="1315" t="s">
        <v>23</v>
      </c>
      <c r="G1119" s="1315" t="s">
        <v>0</v>
      </c>
      <c r="H1119" s="1315" t="s">
        <v>24</v>
      </c>
      <c r="I1119" s="1315">
        <v>301</v>
      </c>
      <c r="J1119" s="1316" t="s">
        <v>1379</v>
      </c>
      <c r="K1119" s="1315"/>
      <c r="L1119" s="1328">
        <v>0.35275462962962961</v>
      </c>
      <c r="M1119" s="1328">
        <v>0</v>
      </c>
      <c r="N1119" s="1315" t="s">
        <v>21</v>
      </c>
      <c r="O1119" s="1315">
        <v>0</v>
      </c>
      <c r="P1119" s="1316">
        <v>0</v>
      </c>
      <c r="Q1119" s="1315"/>
      <c r="R1119" s="686"/>
      <c r="S1119" s="12">
        <f t="shared" si="68"/>
        <v>1</v>
      </c>
      <c r="T1119" s="12" t="str">
        <f t="shared" si="69"/>
        <v/>
      </c>
      <c r="U1119" s="12" t="str">
        <f t="shared" si="70"/>
        <v/>
      </c>
      <c r="V1119" s="12">
        <f t="shared" si="71"/>
        <v>1</v>
      </c>
    </row>
    <row r="1120" spans="1:22" ht="23.25" customHeight="1" x14ac:dyDescent="0.25">
      <c r="A1120" s="1313">
        <v>1115</v>
      </c>
      <c r="B1120" s="1313">
        <v>28427</v>
      </c>
      <c r="C1120" s="1313">
        <v>28427</v>
      </c>
      <c r="D1120" s="1313" t="s">
        <v>1144</v>
      </c>
      <c r="E1120" s="1313" t="s">
        <v>22</v>
      </c>
      <c r="F1120" s="1313" t="s">
        <v>23</v>
      </c>
      <c r="G1120" s="1313" t="s">
        <v>0</v>
      </c>
      <c r="H1120" s="1313" t="s">
        <v>24</v>
      </c>
      <c r="I1120" s="1313">
        <v>306</v>
      </c>
      <c r="J1120" s="1314" t="s">
        <v>1379</v>
      </c>
      <c r="K1120" s="1313"/>
      <c r="L1120" s="1327">
        <v>0.35250000000000004</v>
      </c>
      <c r="M1120" s="1327">
        <v>0</v>
      </c>
      <c r="N1120" s="1313" t="s">
        <v>21</v>
      </c>
      <c r="O1120" s="1313">
        <v>0</v>
      </c>
      <c r="P1120" s="1314">
        <v>0</v>
      </c>
      <c r="Q1120" s="1313"/>
      <c r="R1120" s="685"/>
      <c r="S1120" s="12">
        <f t="shared" si="68"/>
        <v>1</v>
      </c>
      <c r="T1120" s="12" t="str">
        <f t="shared" si="69"/>
        <v/>
      </c>
      <c r="U1120" s="12" t="str">
        <f t="shared" si="70"/>
        <v/>
      </c>
      <c r="V1120" s="12">
        <f t="shared" si="71"/>
        <v>1</v>
      </c>
    </row>
    <row r="1121" spans="1:22" ht="23.25" customHeight="1" x14ac:dyDescent="0.25">
      <c r="A1121" s="1315">
        <v>1116</v>
      </c>
      <c r="B1121" s="1315">
        <v>28429</v>
      </c>
      <c r="C1121" s="1315">
        <v>28429</v>
      </c>
      <c r="D1121" s="1315" t="s">
        <v>1145</v>
      </c>
      <c r="E1121" s="1315" t="s">
        <v>44</v>
      </c>
      <c r="F1121" s="1315" t="s">
        <v>23</v>
      </c>
      <c r="G1121" s="1315" t="s">
        <v>0</v>
      </c>
      <c r="H1121" s="1315" t="s">
        <v>24</v>
      </c>
      <c r="I1121" s="1315">
        <v>307</v>
      </c>
      <c r="J1121" s="1316" t="s">
        <v>1379</v>
      </c>
      <c r="K1121" s="1315"/>
      <c r="L1121" s="1328">
        <v>0</v>
      </c>
      <c r="M1121" s="1328">
        <v>0</v>
      </c>
      <c r="N1121" s="1315" t="s">
        <v>25</v>
      </c>
      <c r="O1121" s="1315">
        <v>0</v>
      </c>
      <c r="P1121" s="1316">
        <v>0</v>
      </c>
      <c r="Q1121" s="1315"/>
      <c r="R1121" s="686"/>
      <c r="S1121" s="12" t="str">
        <f t="shared" si="68"/>
        <v/>
      </c>
      <c r="T1121" s="12">
        <f t="shared" si="69"/>
        <v>1</v>
      </c>
      <c r="U1121" s="12" t="str">
        <f t="shared" si="70"/>
        <v/>
      </c>
      <c r="V1121" s="12">
        <f t="shared" si="71"/>
        <v>1</v>
      </c>
    </row>
    <row r="1122" spans="1:22" ht="23.25" customHeight="1" x14ac:dyDescent="0.25">
      <c r="A1122" s="1313">
        <v>1117</v>
      </c>
      <c r="B1122" s="1313">
        <v>28430</v>
      </c>
      <c r="C1122" s="1313">
        <v>28430</v>
      </c>
      <c r="D1122" s="1313" t="s">
        <v>1146</v>
      </c>
      <c r="E1122" s="1313" t="s">
        <v>44</v>
      </c>
      <c r="F1122" s="1313" t="s">
        <v>23</v>
      </c>
      <c r="G1122" s="1313" t="s">
        <v>0</v>
      </c>
      <c r="H1122" s="1313" t="s">
        <v>24</v>
      </c>
      <c r="I1122" s="1313">
        <v>308</v>
      </c>
      <c r="J1122" s="1314" t="s">
        <v>1379</v>
      </c>
      <c r="K1122" s="1313"/>
      <c r="L1122" s="1327">
        <v>0.35706018518518517</v>
      </c>
      <c r="M1122" s="1327">
        <v>0</v>
      </c>
      <c r="N1122" s="1313" t="s">
        <v>21</v>
      </c>
      <c r="O1122" s="1313">
        <v>0</v>
      </c>
      <c r="P1122" s="1314">
        <v>0</v>
      </c>
      <c r="Q1122" s="1313"/>
      <c r="R1122" s="685"/>
      <c r="S1122" s="12">
        <f t="shared" si="68"/>
        <v>1</v>
      </c>
      <c r="T1122" s="12" t="str">
        <f t="shared" si="69"/>
        <v/>
      </c>
      <c r="U1122" s="12" t="str">
        <f t="shared" si="70"/>
        <v/>
      </c>
      <c r="V1122" s="12">
        <f t="shared" si="71"/>
        <v>1</v>
      </c>
    </row>
    <row r="1123" spans="1:22" ht="23.25" customHeight="1" x14ac:dyDescent="0.25">
      <c r="A1123" s="1315">
        <v>1118</v>
      </c>
      <c r="B1123" s="1315">
        <v>28431</v>
      </c>
      <c r="C1123" s="1315">
        <v>28431</v>
      </c>
      <c r="D1123" s="1315" t="s">
        <v>1147</v>
      </c>
      <c r="E1123" s="1315" t="s">
        <v>52</v>
      </c>
      <c r="F1123" s="1315" t="s">
        <v>23</v>
      </c>
      <c r="G1123" s="1315" t="s">
        <v>0</v>
      </c>
      <c r="H1123" s="1315" t="s">
        <v>53</v>
      </c>
      <c r="I1123" s="1315"/>
      <c r="J1123" s="1316" t="s">
        <v>1379</v>
      </c>
      <c r="K1123" s="1315"/>
      <c r="L1123" s="1328">
        <v>0.34439814814814818</v>
      </c>
      <c r="M1123" s="1328">
        <v>0</v>
      </c>
      <c r="N1123" s="1315" t="s">
        <v>21</v>
      </c>
      <c r="O1123" s="1315">
        <v>0</v>
      </c>
      <c r="P1123" s="1316">
        <v>0</v>
      </c>
      <c r="Q1123" s="1315"/>
      <c r="R1123" s="686"/>
      <c r="S1123" s="12">
        <f t="shared" si="68"/>
        <v>1</v>
      </c>
      <c r="T1123" s="12" t="str">
        <f t="shared" si="69"/>
        <v/>
      </c>
      <c r="U1123" s="12" t="str">
        <f t="shared" si="70"/>
        <v/>
      </c>
      <c r="V1123" s="12">
        <f t="shared" si="71"/>
        <v>1</v>
      </c>
    </row>
    <row r="1124" spans="1:22" ht="23.25" customHeight="1" x14ac:dyDescent="0.25">
      <c r="A1124" s="1313">
        <v>1119</v>
      </c>
      <c r="B1124" s="1313">
        <v>28433</v>
      </c>
      <c r="C1124" s="1313">
        <v>28433</v>
      </c>
      <c r="D1124" s="1313" t="s">
        <v>1148</v>
      </c>
      <c r="E1124" s="1313" t="s">
        <v>22</v>
      </c>
      <c r="F1124" s="1313" t="s">
        <v>23</v>
      </c>
      <c r="G1124" s="1313" t="s">
        <v>0</v>
      </c>
      <c r="H1124" s="1313" t="s">
        <v>58</v>
      </c>
      <c r="I1124" s="1313"/>
      <c r="J1124" s="1314" t="s">
        <v>1379</v>
      </c>
      <c r="K1124" s="1313"/>
      <c r="L1124" s="1327">
        <v>0.35423611111111114</v>
      </c>
      <c r="M1124" s="1327">
        <v>0</v>
      </c>
      <c r="N1124" s="1313" t="s">
        <v>21</v>
      </c>
      <c r="O1124" s="1313">
        <v>0</v>
      </c>
      <c r="P1124" s="1314">
        <v>0</v>
      </c>
      <c r="Q1124" s="1313"/>
      <c r="R1124" s="685"/>
      <c r="S1124" s="12">
        <f t="shared" si="68"/>
        <v>1</v>
      </c>
      <c r="T1124" s="12" t="str">
        <f t="shared" si="69"/>
        <v/>
      </c>
      <c r="U1124" s="12" t="str">
        <f t="shared" si="70"/>
        <v/>
      </c>
      <c r="V1124" s="12">
        <f t="shared" si="71"/>
        <v>1</v>
      </c>
    </row>
    <row r="1125" spans="1:22" ht="23.25" customHeight="1" x14ac:dyDescent="0.25">
      <c r="A1125" s="1315">
        <v>1120</v>
      </c>
      <c r="B1125" s="1315">
        <v>28432</v>
      </c>
      <c r="C1125" s="1315">
        <v>28432</v>
      </c>
      <c r="D1125" s="1315" t="s">
        <v>1149</v>
      </c>
      <c r="E1125" s="1315" t="s">
        <v>193</v>
      </c>
      <c r="F1125" s="1315" t="s">
        <v>23</v>
      </c>
      <c r="G1125" s="1315" t="s">
        <v>0</v>
      </c>
      <c r="H1125" s="1315" t="s">
        <v>58</v>
      </c>
      <c r="I1125" s="1315"/>
      <c r="J1125" s="1316" t="s">
        <v>1379</v>
      </c>
      <c r="K1125" s="1315"/>
      <c r="L1125" s="1328">
        <v>0</v>
      </c>
      <c r="M1125" s="1328">
        <v>0</v>
      </c>
      <c r="N1125" s="1315" t="s">
        <v>25</v>
      </c>
      <c r="O1125" s="1315">
        <v>0</v>
      </c>
      <c r="P1125" s="1316">
        <v>0</v>
      </c>
      <c r="Q1125" s="1315"/>
      <c r="R1125" s="686"/>
      <c r="S1125" s="12" t="str">
        <f t="shared" si="68"/>
        <v/>
      </c>
      <c r="T1125" s="12">
        <f t="shared" si="69"/>
        <v>1</v>
      </c>
      <c r="U1125" s="12" t="str">
        <f t="shared" si="70"/>
        <v/>
      </c>
      <c r="V1125" s="12">
        <f t="shared" si="71"/>
        <v>1</v>
      </c>
    </row>
    <row r="1126" spans="1:22" ht="23.25" customHeight="1" x14ac:dyDescent="0.25">
      <c r="A1126" s="1313">
        <v>1121</v>
      </c>
      <c r="B1126" s="1313">
        <v>28434</v>
      </c>
      <c r="C1126" s="1313">
        <v>28434</v>
      </c>
      <c r="D1126" s="1313" t="s">
        <v>1150</v>
      </c>
      <c r="E1126" s="1313" t="s">
        <v>22</v>
      </c>
      <c r="F1126" s="1313" t="s">
        <v>23</v>
      </c>
      <c r="G1126" s="1313" t="s">
        <v>0</v>
      </c>
      <c r="H1126" s="1313" t="s">
        <v>24</v>
      </c>
      <c r="I1126" s="1313">
        <v>308</v>
      </c>
      <c r="J1126" s="1314" t="s">
        <v>1379</v>
      </c>
      <c r="K1126" s="1313"/>
      <c r="L1126" s="1327">
        <v>0.35015046296296298</v>
      </c>
      <c r="M1126" s="1327">
        <v>0</v>
      </c>
      <c r="N1126" s="1313" t="s">
        <v>21</v>
      </c>
      <c r="O1126" s="1313">
        <v>0</v>
      </c>
      <c r="P1126" s="1314">
        <v>0</v>
      </c>
      <c r="Q1126" s="1313"/>
      <c r="R1126" s="685"/>
      <c r="S1126" s="12">
        <f t="shared" si="68"/>
        <v>1</v>
      </c>
      <c r="T1126" s="12" t="str">
        <f t="shared" si="69"/>
        <v/>
      </c>
      <c r="U1126" s="12" t="str">
        <f t="shared" si="70"/>
        <v/>
      </c>
      <c r="V1126" s="12">
        <f t="shared" si="71"/>
        <v>1</v>
      </c>
    </row>
    <row r="1127" spans="1:22" ht="23.25" customHeight="1" x14ac:dyDescent="0.25">
      <c r="A1127" s="1315">
        <v>1122</v>
      </c>
      <c r="B1127" s="1315">
        <v>28436</v>
      </c>
      <c r="C1127" s="1315">
        <v>28436</v>
      </c>
      <c r="D1127" s="1315" t="s">
        <v>1151</v>
      </c>
      <c r="E1127" s="1315" t="s">
        <v>44</v>
      </c>
      <c r="F1127" s="1315" t="s">
        <v>23</v>
      </c>
      <c r="G1127" s="1315" t="s">
        <v>0</v>
      </c>
      <c r="H1127" s="1315" t="s">
        <v>24</v>
      </c>
      <c r="I1127" s="1315">
        <v>305</v>
      </c>
      <c r="J1127" s="1316" t="s">
        <v>1379</v>
      </c>
      <c r="K1127" s="1315"/>
      <c r="L1127" s="1328">
        <v>0.35625000000000001</v>
      </c>
      <c r="M1127" s="1328">
        <v>0</v>
      </c>
      <c r="N1127" s="1315" t="s">
        <v>21</v>
      </c>
      <c r="O1127" s="1315">
        <v>0</v>
      </c>
      <c r="P1127" s="1316">
        <v>0</v>
      </c>
      <c r="Q1127" s="1315"/>
      <c r="R1127" s="686"/>
      <c r="S1127" s="12">
        <f t="shared" si="68"/>
        <v>1</v>
      </c>
      <c r="T1127" s="12" t="str">
        <f t="shared" si="69"/>
        <v/>
      </c>
      <c r="U1127" s="12" t="str">
        <f t="shared" si="70"/>
        <v/>
      </c>
      <c r="V1127" s="12">
        <f t="shared" si="71"/>
        <v>1</v>
      </c>
    </row>
    <row r="1128" spans="1:22" ht="23.25" customHeight="1" x14ac:dyDescent="0.25">
      <c r="A1128" s="1313">
        <v>1123</v>
      </c>
      <c r="B1128" s="1313">
        <v>28437</v>
      </c>
      <c r="C1128" s="1313">
        <v>28437</v>
      </c>
      <c r="D1128" s="1313" t="s">
        <v>1152</v>
      </c>
      <c r="E1128" s="1313" t="s">
        <v>22</v>
      </c>
      <c r="F1128" s="1313" t="s">
        <v>23</v>
      </c>
      <c r="G1128" s="1313" t="s">
        <v>0</v>
      </c>
      <c r="H1128" s="1313" t="s">
        <v>24</v>
      </c>
      <c r="I1128" s="1313">
        <v>307</v>
      </c>
      <c r="J1128" s="1314" t="s">
        <v>1379</v>
      </c>
      <c r="K1128" s="1313"/>
      <c r="L1128" s="1327">
        <v>0.35517361111111106</v>
      </c>
      <c r="M1128" s="1327">
        <v>0</v>
      </c>
      <c r="N1128" s="1313" t="s">
        <v>21</v>
      </c>
      <c r="O1128" s="1313">
        <v>0</v>
      </c>
      <c r="P1128" s="1314">
        <v>0</v>
      </c>
      <c r="Q1128" s="1313"/>
      <c r="R1128" s="685"/>
      <c r="S1128" s="12">
        <f t="shared" si="68"/>
        <v>1</v>
      </c>
      <c r="T1128" s="12" t="str">
        <f t="shared" si="69"/>
        <v/>
      </c>
      <c r="U1128" s="12" t="str">
        <f t="shared" si="70"/>
        <v/>
      </c>
      <c r="V1128" s="12">
        <f t="shared" si="71"/>
        <v>1</v>
      </c>
    </row>
    <row r="1129" spans="1:22" ht="23.25" customHeight="1" x14ac:dyDescent="0.25">
      <c r="A1129" s="1315">
        <v>1124</v>
      </c>
      <c r="B1129" s="1315">
        <v>28438</v>
      </c>
      <c r="C1129" s="1315">
        <v>28438</v>
      </c>
      <c r="D1129" s="1315" t="s">
        <v>1153</v>
      </c>
      <c r="E1129" s="1315" t="s">
        <v>73</v>
      </c>
      <c r="F1129" s="1315" t="s">
        <v>23</v>
      </c>
      <c r="G1129" s="1315" t="s">
        <v>0</v>
      </c>
      <c r="H1129" s="1315" t="s">
        <v>24</v>
      </c>
      <c r="I1129" s="1315">
        <v>310</v>
      </c>
      <c r="J1129" s="1316" t="s">
        <v>1379</v>
      </c>
      <c r="K1129" s="1315"/>
      <c r="L1129" s="1328">
        <v>0</v>
      </c>
      <c r="M1129" s="1328">
        <v>0</v>
      </c>
      <c r="N1129" s="1315" t="s">
        <v>25</v>
      </c>
      <c r="O1129" s="1315">
        <v>0</v>
      </c>
      <c r="P1129" s="1316">
        <v>0</v>
      </c>
      <c r="Q1129" s="1315"/>
      <c r="R1129" s="686"/>
      <c r="S1129" s="12" t="str">
        <f t="shared" si="68"/>
        <v/>
      </c>
      <c r="T1129" s="12">
        <f t="shared" si="69"/>
        <v>1</v>
      </c>
      <c r="U1129" s="12" t="str">
        <f t="shared" si="70"/>
        <v/>
      </c>
      <c r="V1129" s="12">
        <f t="shared" si="71"/>
        <v>1</v>
      </c>
    </row>
    <row r="1130" spans="1:22" ht="23.25" customHeight="1" x14ac:dyDescent="0.25">
      <c r="A1130" s="1313">
        <v>1125</v>
      </c>
      <c r="B1130" s="1313">
        <v>28442</v>
      </c>
      <c r="C1130" s="1313">
        <v>28442</v>
      </c>
      <c r="D1130" s="1313" t="s">
        <v>1137</v>
      </c>
      <c r="E1130" s="1313" t="s">
        <v>30</v>
      </c>
      <c r="F1130" s="1313" t="s">
        <v>23</v>
      </c>
      <c r="G1130" s="1313" t="s">
        <v>0</v>
      </c>
      <c r="H1130" s="1313" t="s">
        <v>24</v>
      </c>
      <c r="I1130" s="1313">
        <v>308</v>
      </c>
      <c r="J1130" s="1314" t="s">
        <v>1379</v>
      </c>
      <c r="K1130" s="1313"/>
      <c r="L1130" s="1327">
        <v>0</v>
      </c>
      <c r="M1130" s="1327">
        <v>0</v>
      </c>
      <c r="N1130" s="1313" t="s">
        <v>25</v>
      </c>
      <c r="O1130" s="1313">
        <v>0</v>
      </c>
      <c r="P1130" s="1314">
        <v>0</v>
      </c>
      <c r="Q1130" s="1313"/>
      <c r="R1130" s="685"/>
      <c r="S1130" s="12" t="str">
        <f t="shared" si="68"/>
        <v/>
      </c>
      <c r="T1130" s="12">
        <f t="shared" si="69"/>
        <v>1</v>
      </c>
      <c r="U1130" s="12" t="str">
        <f t="shared" si="70"/>
        <v/>
      </c>
      <c r="V1130" s="12">
        <f t="shared" si="71"/>
        <v>1</v>
      </c>
    </row>
    <row r="1131" spans="1:22" ht="23.25" customHeight="1" x14ac:dyDescent="0.25">
      <c r="A1131" s="1315">
        <v>1126</v>
      </c>
      <c r="B1131" s="1315">
        <v>28445</v>
      </c>
      <c r="C1131" s="1315">
        <v>28445</v>
      </c>
      <c r="D1131" s="1315" t="s">
        <v>1159</v>
      </c>
      <c r="E1131" s="1315" t="s">
        <v>250</v>
      </c>
      <c r="F1131" s="1315" t="s">
        <v>23</v>
      </c>
      <c r="G1131" s="1315" t="s">
        <v>0</v>
      </c>
      <c r="H1131" s="1315" t="s">
        <v>24</v>
      </c>
      <c r="I1131" s="1315">
        <v>301</v>
      </c>
      <c r="J1131" s="1316" t="s">
        <v>1379</v>
      </c>
      <c r="K1131" s="1315"/>
      <c r="L1131" s="1328">
        <v>0.35864583333333333</v>
      </c>
      <c r="M1131" s="1328">
        <v>0</v>
      </c>
      <c r="N1131" s="1315" t="s">
        <v>260</v>
      </c>
      <c r="O1131" s="1315">
        <v>6</v>
      </c>
      <c r="P1131" s="1316">
        <v>0</v>
      </c>
      <c r="Q1131" s="1315"/>
      <c r="R1131" s="686"/>
      <c r="S1131" s="12">
        <f t="shared" si="68"/>
        <v>1</v>
      </c>
      <c r="T1131" s="12" t="str">
        <f t="shared" si="69"/>
        <v/>
      </c>
      <c r="U1131" s="12" t="str">
        <f t="shared" si="70"/>
        <v/>
      </c>
      <c r="V1131" s="12">
        <f t="shared" si="71"/>
        <v>1</v>
      </c>
    </row>
    <row r="1132" spans="1:22" ht="23.25" customHeight="1" x14ac:dyDescent="0.25">
      <c r="A1132" s="1313">
        <v>1127</v>
      </c>
      <c r="B1132" s="1313">
        <v>28446</v>
      </c>
      <c r="C1132" s="1313">
        <v>28446</v>
      </c>
      <c r="D1132" s="1313" t="s">
        <v>1160</v>
      </c>
      <c r="E1132" s="1313" t="s">
        <v>73</v>
      </c>
      <c r="F1132" s="1313" t="s">
        <v>23</v>
      </c>
      <c r="G1132" s="1313" t="s">
        <v>0</v>
      </c>
      <c r="H1132" s="1313" t="s">
        <v>24</v>
      </c>
      <c r="I1132" s="1313">
        <v>312</v>
      </c>
      <c r="J1132" s="1314" t="s">
        <v>1379</v>
      </c>
      <c r="K1132" s="1313"/>
      <c r="L1132" s="1327">
        <v>0.35390046296296296</v>
      </c>
      <c r="M1132" s="1327">
        <v>0</v>
      </c>
      <c r="N1132" s="1313" t="s">
        <v>21</v>
      </c>
      <c r="O1132" s="1313">
        <v>0</v>
      </c>
      <c r="P1132" s="1314">
        <v>0</v>
      </c>
      <c r="Q1132" s="1313"/>
      <c r="R1132" s="685"/>
      <c r="S1132" s="12">
        <f t="shared" si="68"/>
        <v>1</v>
      </c>
      <c r="T1132" s="12" t="str">
        <f t="shared" si="69"/>
        <v/>
      </c>
      <c r="U1132" s="12" t="str">
        <f t="shared" si="70"/>
        <v/>
      </c>
      <c r="V1132" s="12">
        <f t="shared" si="71"/>
        <v>1</v>
      </c>
    </row>
    <row r="1133" spans="1:22" ht="23.25" customHeight="1" x14ac:dyDescent="0.25">
      <c r="A1133" s="1315">
        <v>1128</v>
      </c>
      <c r="B1133" s="1315">
        <v>28448</v>
      </c>
      <c r="C1133" s="1315">
        <v>28448</v>
      </c>
      <c r="D1133" s="1315" t="s">
        <v>1161</v>
      </c>
      <c r="E1133" s="1315" t="s">
        <v>52</v>
      </c>
      <c r="F1133" s="1315" t="s">
        <v>23</v>
      </c>
      <c r="G1133" s="1315" t="s">
        <v>0</v>
      </c>
      <c r="H1133" s="1315" t="s">
        <v>53</v>
      </c>
      <c r="I1133" s="1315"/>
      <c r="J1133" s="1316" t="s">
        <v>1379</v>
      </c>
      <c r="K1133" s="1315"/>
      <c r="L1133" s="1328">
        <v>0.3490625</v>
      </c>
      <c r="M1133" s="1328">
        <v>0</v>
      </c>
      <c r="N1133" s="1315" t="s">
        <v>21</v>
      </c>
      <c r="O1133" s="1315">
        <v>0</v>
      </c>
      <c r="P1133" s="1316">
        <v>0</v>
      </c>
      <c r="Q1133" s="1315"/>
      <c r="R1133" s="686"/>
      <c r="S1133" s="12">
        <f t="shared" si="68"/>
        <v>1</v>
      </c>
      <c r="T1133" s="12" t="str">
        <f t="shared" si="69"/>
        <v/>
      </c>
      <c r="U1133" s="12" t="str">
        <f t="shared" si="70"/>
        <v/>
      </c>
      <c r="V1133" s="12">
        <f t="shared" si="71"/>
        <v>1</v>
      </c>
    </row>
    <row r="1134" spans="1:22" ht="23.25" customHeight="1" x14ac:dyDescent="0.25">
      <c r="A1134" s="1313">
        <v>1129</v>
      </c>
      <c r="B1134" s="1313">
        <v>28449</v>
      </c>
      <c r="C1134" s="1313">
        <v>28449</v>
      </c>
      <c r="D1134" s="1313" t="s">
        <v>1122</v>
      </c>
      <c r="E1134" s="1313" t="s">
        <v>73</v>
      </c>
      <c r="F1134" s="1313" t="s">
        <v>23</v>
      </c>
      <c r="G1134" s="1313" t="s">
        <v>0</v>
      </c>
      <c r="H1134" s="1313" t="s">
        <v>24</v>
      </c>
      <c r="I1134" s="1313">
        <v>315</v>
      </c>
      <c r="J1134" s="1314" t="s">
        <v>1379</v>
      </c>
      <c r="K1134" s="1313"/>
      <c r="L1134" s="1327">
        <v>0.35093749999999996</v>
      </c>
      <c r="M1134" s="1327">
        <v>0</v>
      </c>
      <c r="N1134" s="1313" t="s">
        <v>21</v>
      </c>
      <c r="O1134" s="1313">
        <v>0</v>
      </c>
      <c r="P1134" s="1314">
        <v>0</v>
      </c>
      <c r="Q1134" s="1313"/>
      <c r="R1134" s="685"/>
      <c r="S1134" s="12">
        <f t="shared" si="68"/>
        <v>1</v>
      </c>
      <c r="T1134" s="12" t="str">
        <f t="shared" si="69"/>
        <v/>
      </c>
      <c r="U1134" s="12" t="str">
        <f t="shared" si="70"/>
        <v/>
      </c>
      <c r="V1134" s="12">
        <f t="shared" si="71"/>
        <v>1</v>
      </c>
    </row>
    <row r="1135" spans="1:22" ht="23.25" customHeight="1" x14ac:dyDescent="0.25">
      <c r="A1135" s="1315">
        <v>1130</v>
      </c>
      <c r="B1135" s="1315">
        <v>28452</v>
      </c>
      <c r="C1135" s="1315">
        <v>28452</v>
      </c>
      <c r="D1135" s="1315" t="s">
        <v>1162</v>
      </c>
      <c r="E1135" s="1315" t="s">
        <v>72</v>
      </c>
      <c r="F1135" s="1315" t="s">
        <v>23</v>
      </c>
      <c r="G1135" s="1315" t="s">
        <v>0</v>
      </c>
      <c r="H1135" s="1315" t="s">
        <v>24</v>
      </c>
      <c r="I1135" s="1315">
        <v>301</v>
      </c>
      <c r="J1135" s="1316" t="s">
        <v>1379</v>
      </c>
      <c r="K1135" s="1315"/>
      <c r="L1135" s="1328">
        <v>0.34966435185185185</v>
      </c>
      <c r="M1135" s="1328">
        <v>0</v>
      </c>
      <c r="N1135" s="1315" t="s">
        <v>21</v>
      </c>
      <c r="O1135" s="1315">
        <v>0</v>
      </c>
      <c r="P1135" s="1316">
        <v>0</v>
      </c>
      <c r="Q1135" s="1315"/>
      <c r="R1135" s="686"/>
      <c r="S1135" s="12">
        <f t="shared" si="68"/>
        <v>1</v>
      </c>
      <c r="T1135" s="12" t="str">
        <f t="shared" si="69"/>
        <v/>
      </c>
      <c r="U1135" s="12" t="str">
        <f t="shared" si="70"/>
        <v/>
      </c>
      <c r="V1135" s="12">
        <f t="shared" si="71"/>
        <v>1</v>
      </c>
    </row>
    <row r="1136" spans="1:22" ht="23.25" customHeight="1" x14ac:dyDescent="0.25">
      <c r="A1136" s="1313">
        <v>1131</v>
      </c>
      <c r="B1136" s="1313">
        <v>28453</v>
      </c>
      <c r="C1136" s="1313">
        <v>28453</v>
      </c>
      <c r="D1136" s="1313" t="s">
        <v>1015</v>
      </c>
      <c r="E1136" s="1313" t="s">
        <v>73</v>
      </c>
      <c r="F1136" s="1313" t="s">
        <v>23</v>
      </c>
      <c r="G1136" s="1313" t="s">
        <v>0</v>
      </c>
      <c r="H1136" s="1313" t="s">
        <v>24</v>
      </c>
      <c r="I1136" s="1313">
        <v>314</v>
      </c>
      <c r="J1136" s="1314" t="s">
        <v>1379</v>
      </c>
      <c r="K1136" s="1313"/>
      <c r="L1136" s="1327">
        <v>0.35324074074074074</v>
      </c>
      <c r="M1136" s="1327">
        <v>0</v>
      </c>
      <c r="N1136" s="1313" t="s">
        <v>21</v>
      </c>
      <c r="O1136" s="1313">
        <v>0</v>
      </c>
      <c r="P1136" s="1314">
        <v>0</v>
      </c>
      <c r="Q1136" s="1313"/>
      <c r="R1136" s="685"/>
      <c r="S1136" s="12">
        <f t="shared" si="68"/>
        <v>1</v>
      </c>
      <c r="T1136" s="12" t="str">
        <f t="shared" si="69"/>
        <v/>
      </c>
      <c r="U1136" s="12" t="str">
        <f t="shared" si="70"/>
        <v/>
      </c>
      <c r="V1136" s="12">
        <f t="shared" si="71"/>
        <v>1</v>
      </c>
    </row>
    <row r="1137" spans="1:22" ht="23.25" customHeight="1" x14ac:dyDescent="0.25">
      <c r="A1137" s="1315">
        <v>1132</v>
      </c>
      <c r="B1137" s="1315">
        <v>28456</v>
      </c>
      <c r="C1137" s="1315">
        <v>28456</v>
      </c>
      <c r="D1137" s="1315" t="s">
        <v>1163</v>
      </c>
      <c r="E1137" s="1315" t="s">
        <v>22</v>
      </c>
      <c r="F1137" s="1315" t="s">
        <v>23</v>
      </c>
      <c r="G1137" s="1315" t="s">
        <v>0</v>
      </c>
      <c r="H1137" s="1315" t="s">
        <v>24</v>
      </c>
      <c r="I1137" s="1315">
        <v>315</v>
      </c>
      <c r="J1137" s="1316" t="s">
        <v>1379</v>
      </c>
      <c r="K1137" s="1315"/>
      <c r="L1137" s="1328">
        <v>0.35349537037037032</v>
      </c>
      <c r="M1137" s="1328">
        <v>0</v>
      </c>
      <c r="N1137" s="1315" t="s">
        <v>21</v>
      </c>
      <c r="O1137" s="1315">
        <v>0</v>
      </c>
      <c r="P1137" s="1316">
        <v>0</v>
      </c>
      <c r="Q1137" s="1315"/>
      <c r="R1137" s="686"/>
      <c r="S1137" s="12">
        <f t="shared" si="68"/>
        <v>1</v>
      </c>
      <c r="T1137" s="12" t="str">
        <f t="shared" si="69"/>
        <v/>
      </c>
      <c r="U1137" s="12" t="str">
        <f t="shared" si="70"/>
        <v/>
      </c>
      <c r="V1137" s="12">
        <f t="shared" si="71"/>
        <v>1</v>
      </c>
    </row>
    <row r="1138" spans="1:22" ht="23.25" customHeight="1" x14ac:dyDescent="0.25">
      <c r="A1138" s="1313">
        <v>1133</v>
      </c>
      <c r="B1138" s="1313">
        <v>28458</v>
      </c>
      <c r="C1138" s="1313">
        <v>28458</v>
      </c>
      <c r="D1138" s="1313" t="s">
        <v>1164</v>
      </c>
      <c r="E1138" s="1313" t="s">
        <v>72</v>
      </c>
      <c r="F1138" s="1313" t="s">
        <v>23</v>
      </c>
      <c r="G1138" s="1313" t="s">
        <v>0</v>
      </c>
      <c r="H1138" s="1313" t="s">
        <v>24</v>
      </c>
      <c r="I1138" s="1313">
        <v>316</v>
      </c>
      <c r="J1138" s="1314" t="s">
        <v>1379</v>
      </c>
      <c r="K1138" s="1313"/>
      <c r="L1138" s="1327">
        <v>0.35532407407407413</v>
      </c>
      <c r="M1138" s="1327">
        <v>0</v>
      </c>
      <c r="N1138" s="1313" t="s">
        <v>21</v>
      </c>
      <c r="O1138" s="1313">
        <v>0</v>
      </c>
      <c r="P1138" s="1314">
        <v>0</v>
      </c>
      <c r="Q1138" s="1313"/>
      <c r="R1138" s="685"/>
      <c r="S1138" s="12">
        <f t="shared" si="68"/>
        <v>1</v>
      </c>
      <c r="T1138" s="12" t="str">
        <f t="shared" si="69"/>
        <v/>
      </c>
      <c r="U1138" s="12" t="str">
        <f t="shared" si="70"/>
        <v/>
      </c>
      <c r="V1138" s="12">
        <f t="shared" si="71"/>
        <v>1</v>
      </c>
    </row>
    <row r="1139" spans="1:22" ht="23.25" customHeight="1" x14ac:dyDescent="0.25">
      <c r="A1139" s="1315">
        <v>1134</v>
      </c>
      <c r="B1139" s="1315">
        <v>28462</v>
      </c>
      <c r="C1139" s="1315">
        <v>28462</v>
      </c>
      <c r="D1139" s="1315" t="s">
        <v>1165</v>
      </c>
      <c r="E1139" s="1315" t="s">
        <v>22</v>
      </c>
      <c r="F1139" s="1315" t="s">
        <v>23</v>
      </c>
      <c r="G1139" s="1315" t="s">
        <v>0</v>
      </c>
      <c r="H1139" s="1315" t="s">
        <v>24</v>
      </c>
      <c r="I1139" s="1315">
        <v>307</v>
      </c>
      <c r="J1139" s="1316" t="s">
        <v>1379</v>
      </c>
      <c r="K1139" s="1315"/>
      <c r="L1139" s="1328">
        <v>0.35302083333333334</v>
      </c>
      <c r="M1139" s="1328">
        <v>0</v>
      </c>
      <c r="N1139" s="1315" t="s">
        <v>21</v>
      </c>
      <c r="O1139" s="1315">
        <v>0</v>
      </c>
      <c r="P1139" s="1316">
        <v>0</v>
      </c>
      <c r="Q1139" s="1315"/>
      <c r="R1139" s="686"/>
      <c r="S1139" s="12">
        <f t="shared" si="68"/>
        <v>1</v>
      </c>
      <c r="T1139" s="12" t="str">
        <f t="shared" si="69"/>
        <v/>
      </c>
      <c r="U1139" s="12" t="str">
        <f t="shared" si="70"/>
        <v/>
      </c>
      <c r="V1139" s="12">
        <f t="shared" si="71"/>
        <v>1</v>
      </c>
    </row>
    <row r="1140" spans="1:22" ht="23.25" customHeight="1" x14ac:dyDescent="0.25">
      <c r="A1140" s="1313">
        <v>1135</v>
      </c>
      <c r="B1140" s="1313">
        <v>28463</v>
      </c>
      <c r="C1140" s="1313">
        <v>28463</v>
      </c>
      <c r="D1140" s="1313" t="s">
        <v>1166</v>
      </c>
      <c r="E1140" s="1313" t="s">
        <v>93</v>
      </c>
      <c r="F1140" s="1313" t="s">
        <v>50</v>
      </c>
      <c r="G1140" s="1313" t="s">
        <v>0</v>
      </c>
      <c r="H1140" s="1313" t="s">
        <v>24</v>
      </c>
      <c r="I1140" s="1313">
        <v>301</v>
      </c>
      <c r="J1140" s="1314" t="s">
        <v>1379</v>
      </c>
      <c r="K1140" s="1313"/>
      <c r="L1140" s="1327">
        <v>0.3357175925925926</v>
      </c>
      <c r="M1140" s="1327">
        <v>0</v>
      </c>
      <c r="N1140" s="1313" t="s">
        <v>21</v>
      </c>
      <c r="O1140" s="1313">
        <v>0</v>
      </c>
      <c r="P1140" s="1314">
        <v>0</v>
      </c>
      <c r="Q1140" s="1313"/>
      <c r="R1140" s="685"/>
      <c r="S1140" s="12">
        <f t="shared" si="68"/>
        <v>1</v>
      </c>
      <c r="T1140" s="12" t="str">
        <f t="shared" si="69"/>
        <v/>
      </c>
      <c r="U1140" s="12" t="str">
        <f t="shared" si="70"/>
        <v/>
      </c>
      <c r="V1140" s="12">
        <f t="shared" si="71"/>
        <v>1</v>
      </c>
    </row>
    <row r="1141" spans="1:22" ht="23.25" customHeight="1" x14ac:dyDescent="0.25">
      <c r="A1141" s="1315">
        <v>1136</v>
      </c>
      <c r="B1141" s="1315">
        <v>28464</v>
      </c>
      <c r="C1141" s="1315">
        <v>28464</v>
      </c>
      <c r="D1141" s="1315" t="s">
        <v>1167</v>
      </c>
      <c r="E1141" s="1315" t="s">
        <v>44</v>
      </c>
      <c r="F1141" s="1315" t="s">
        <v>23</v>
      </c>
      <c r="G1141" s="1315" t="s">
        <v>0</v>
      </c>
      <c r="H1141" s="1315" t="s">
        <v>24</v>
      </c>
      <c r="I1141" s="1315">
        <v>312</v>
      </c>
      <c r="J1141" s="1316" t="s">
        <v>1379</v>
      </c>
      <c r="K1141" s="1315"/>
      <c r="L1141" s="1328">
        <v>0.35777777777777775</v>
      </c>
      <c r="M1141" s="1328">
        <v>0</v>
      </c>
      <c r="N1141" s="1315" t="s">
        <v>21</v>
      </c>
      <c r="O1141" s="1315">
        <v>0</v>
      </c>
      <c r="P1141" s="1316">
        <v>0</v>
      </c>
      <c r="Q1141" s="1315"/>
      <c r="R1141" s="686"/>
      <c r="S1141" s="12">
        <f t="shared" si="68"/>
        <v>1</v>
      </c>
      <c r="T1141" s="12" t="str">
        <f t="shared" si="69"/>
        <v/>
      </c>
      <c r="U1141" s="12" t="str">
        <f t="shared" si="70"/>
        <v/>
      </c>
      <c r="V1141" s="12">
        <f t="shared" si="71"/>
        <v>1</v>
      </c>
    </row>
    <row r="1142" spans="1:22" ht="23.25" customHeight="1" x14ac:dyDescent="0.25">
      <c r="A1142" s="1313">
        <v>1137</v>
      </c>
      <c r="B1142" s="1313">
        <v>28466</v>
      </c>
      <c r="C1142" s="1313">
        <v>28466</v>
      </c>
      <c r="D1142" s="1313" t="s">
        <v>1168</v>
      </c>
      <c r="E1142" s="1313" t="s">
        <v>22</v>
      </c>
      <c r="F1142" s="1313" t="s">
        <v>23</v>
      </c>
      <c r="G1142" s="1313" t="s">
        <v>0</v>
      </c>
      <c r="H1142" s="1313" t="s">
        <v>58</v>
      </c>
      <c r="I1142" s="1313"/>
      <c r="J1142" s="1314" t="s">
        <v>1379</v>
      </c>
      <c r="K1142" s="1313"/>
      <c r="L1142" s="1327">
        <v>0.35771990740740739</v>
      </c>
      <c r="M1142" s="1327">
        <v>0</v>
      </c>
      <c r="N1142" s="1313" t="s">
        <v>21</v>
      </c>
      <c r="O1142" s="1313">
        <v>0</v>
      </c>
      <c r="P1142" s="1314">
        <v>0</v>
      </c>
      <c r="Q1142" s="1313"/>
      <c r="R1142" s="685"/>
      <c r="S1142" s="12">
        <f t="shared" si="68"/>
        <v>1</v>
      </c>
      <c r="T1142" s="12" t="str">
        <f t="shared" si="69"/>
        <v/>
      </c>
      <c r="U1142" s="12" t="str">
        <f t="shared" si="70"/>
        <v/>
      </c>
      <c r="V1142" s="12">
        <f t="shared" si="71"/>
        <v>1</v>
      </c>
    </row>
    <row r="1143" spans="1:22" ht="23.25" customHeight="1" x14ac:dyDescent="0.25">
      <c r="A1143" s="1315">
        <v>1138</v>
      </c>
      <c r="B1143" s="1315">
        <v>28467</v>
      </c>
      <c r="C1143" s="1315">
        <v>28467</v>
      </c>
      <c r="D1143" s="1315" t="s">
        <v>152</v>
      </c>
      <c r="E1143" s="1315" t="s">
        <v>247</v>
      </c>
      <c r="F1143" s="1315" t="s">
        <v>23</v>
      </c>
      <c r="G1143" s="1315" t="s">
        <v>0</v>
      </c>
      <c r="H1143" s="1315" t="s">
        <v>58</v>
      </c>
      <c r="I1143" s="1315"/>
      <c r="J1143" s="1316" t="s">
        <v>1379</v>
      </c>
      <c r="K1143" s="1315"/>
      <c r="L1143" s="1328">
        <v>0.36582175925925925</v>
      </c>
      <c r="M1143" s="1328">
        <v>0</v>
      </c>
      <c r="N1143" s="1315" t="s">
        <v>260</v>
      </c>
      <c r="O1143" s="1315">
        <v>16</v>
      </c>
      <c r="P1143" s="1316">
        <v>0</v>
      </c>
      <c r="Q1143" s="1315"/>
      <c r="R1143" s="686"/>
      <c r="S1143" s="12">
        <f t="shared" si="68"/>
        <v>1</v>
      </c>
      <c r="T1143" s="12" t="str">
        <f t="shared" si="69"/>
        <v/>
      </c>
      <c r="U1143" s="12" t="str">
        <f t="shared" si="70"/>
        <v/>
      </c>
      <c r="V1143" s="12">
        <f t="shared" si="71"/>
        <v>1</v>
      </c>
    </row>
    <row r="1144" spans="1:22" ht="23.25" customHeight="1" x14ac:dyDescent="0.25">
      <c r="A1144" s="1313">
        <v>1139</v>
      </c>
      <c r="B1144" s="1313">
        <v>28468</v>
      </c>
      <c r="C1144" s="1313">
        <v>28468</v>
      </c>
      <c r="D1144" s="1313" t="s">
        <v>1169</v>
      </c>
      <c r="E1144" s="1313" t="s">
        <v>72</v>
      </c>
      <c r="F1144" s="1313" t="s">
        <v>23</v>
      </c>
      <c r="G1144" s="1313" t="s">
        <v>0</v>
      </c>
      <c r="H1144" s="1313" t="s">
        <v>24</v>
      </c>
      <c r="I1144" s="1313">
        <v>303</v>
      </c>
      <c r="J1144" s="1314" t="s">
        <v>1379</v>
      </c>
      <c r="K1144" s="1313"/>
      <c r="L1144" s="1327">
        <v>0.35716435185185186</v>
      </c>
      <c r="M1144" s="1327">
        <v>0</v>
      </c>
      <c r="N1144" s="1313" t="s">
        <v>21</v>
      </c>
      <c r="O1144" s="1313">
        <v>0</v>
      </c>
      <c r="P1144" s="1314">
        <v>0</v>
      </c>
      <c r="Q1144" s="1313"/>
      <c r="R1144" s="685"/>
      <c r="S1144" s="12">
        <f t="shared" si="68"/>
        <v>1</v>
      </c>
      <c r="T1144" s="12" t="str">
        <f t="shared" si="69"/>
        <v/>
      </c>
      <c r="U1144" s="12" t="str">
        <f t="shared" si="70"/>
        <v/>
      </c>
      <c r="V1144" s="12">
        <f t="shared" si="71"/>
        <v>1</v>
      </c>
    </row>
    <row r="1145" spans="1:22" ht="23.25" customHeight="1" x14ac:dyDescent="0.25">
      <c r="A1145" s="1315">
        <v>1140</v>
      </c>
      <c r="B1145" s="1315">
        <v>28470</v>
      </c>
      <c r="C1145" s="1315">
        <v>28470</v>
      </c>
      <c r="D1145" s="1315" t="s">
        <v>1170</v>
      </c>
      <c r="E1145" s="1315" t="s">
        <v>93</v>
      </c>
      <c r="F1145" s="1315" t="s">
        <v>50</v>
      </c>
      <c r="G1145" s="1315" t="s">
        <v>0</v>
      </c>
      <c r="H1145" s="1315" t="s">
        <v>24</v>
      </c>
      <c r="I1145" s="1315">
        <v>308</v>
      </c>
      <c r="J1145" s="1316" t="s">
        <v>1379</v>
      </c>
      <c r="K1145" s="1315"/>
      <c r="L1145" s="1328">
        <v>0.35456018518518517</v>
      </c>
      <c r="M1145" s="1328">
        <v>0</v>
      </c>
      <c r="N1145" s="1315" t="s">
        <v>21</v>
      </c>
      <c r="O1145" s="1315">
        <v>0</v>
      </c>
      <c r="P1145" s="1316">
        <v>0</v>
      </c>
      <c r="Q1145" s="1315"/>
      <c r="R1145" s="686"/>
      <c r="S1145" s="12">
        <f t="shared" si="68"/>
        <v>1</v>
      </c>
      <c r="T1145" s="12" t="str">
        <f t="shared" si="69"/>
        <v/>
      </c>
      <c r="U1145" s="12" t="str">
        <f t="shared" si="70"/>
        <v/>
      </c>
      <c r="V1145" s="12">
        <f t="shared" si="71"/>
        <v>1</v>
      </c>
    </row>
    <row r="1146" spans="1:22" ht="23.25" customHeight="1" x14ac:dyDescent="0.25">
      <c r="A1146" s="1313">
        <v>1141</v>
      </c>
      <c r="B1146" s="1313">
        <v>28471</v>
      </c>
      <c r="C1146" s="1313">
        <v>28471</v>
      </c>
      <c r="D1146" s="1313" t="s">
        <v>178</v>
      </c>
      <c r="E1146" s="1313" t="s">
        <v>73</v>
      </c>
      <c r="F1146" s="1313" t="s">
        <v>23</v>
      </c>
      <c r="G1146" s="1313" t="s">
        <v>0</v>
      </c>
      <c r="H1146" s="1313" t="s">
        <v>24</v>
      </c>
      <c r="I1146" s="1313">
        <v>310</v>
      </c>
      <c r="J1146" s="1314" t="s">
        <v>1379</v>
      </c>
      <c r="K1146" s="1313"/>
      <c r="L1146" s="1327">
        <v>0.34645833333333331</v>
      </c>
      <c r="M1146" s="1327">
        <v>0</v>
      </c>
      <c r="N1146" s="1313" t="s">
        <v>21</v>
      </c>
      <c r="O1146" s="1313">
        <v>0</v>
      </c>
      <c r="P1146" s="1314">
        <v>0</v>
      </c>
      <c r="Q1146" s="1313"/>
      <c r="R1146" s="685"/>
      <c r="S1146" s="12">
        <f t="shared" si="68"/>
        <v>1</v>
      </c>
      <c r="T1146" s="12" t="str">
        <f t="shared" si="69"/>
        <v/>
      </c>
      <c r="U1146" s="12" t="str">
        <f t="shared" si="70"/>
        <v/>
      </c>
      <c r="V1146" s="12">
        <f t="shared" si="71"/>
        <v>1</v>
      </c>
    </row>
    <row r="1147" spans="1:22" ht="23.25" customHeight="1" x14ac:dyDescent="0.25">
      <c r="A1147" s="1315">
        <v>1142</v>
      </c>
      <c r="B1147" s="1315">
        <v>28472</v>
      </c>
      <c r="C1147" s="1315">
        <v>28472</v>
      </c>
      <c r="D1147" s="1315" t="s">
        <v>1171</v>
      </c>
      <c r="E1147" s="1315" t="s">
        <v>73</v>
      </c>
      <c r="F1147" s="1315" t="s">
        <v>23</v>
      </c>
      <c r="G1147" s="1315" t="s">
        <v>0</v>
      </c>
      <c r="H1147" s="1315" t="s">
        <v>24</v>
      </c>
      <c r="I1147" s="1315">
        <v>306</v>
      </c>
      <c r="J1147" s="1316" t="s">
        <v>1379</v>
      </c>
      <c r="K1147" s="1315"/>
      <c r="L1147" s="1328">
        <v>0.34899305555555554</v>
      </c>
      <c r="M1147" s="1328">
        <v>0</v>
      </c>
      <c r="N1147" s="1315" t="s">
        <v>21</v>
      </c>
      <c r="O1147" s="1315">
        <v>0</v>
      </c>
      <c r="P1147" s="1316">
        <v>0</v>
      </c>
      <c r="Q1147" s="1315"/>
      <c r="R1147" s="686"/>
      <c r="S1147" s="12">
        <f t="shared" si="68"/>
        <v>1</v>
      </c>
      <c r="T1147" s="12" t="str">
        <f t="shared" si="69"/>
        <v/>
      </c>
      <c r="U1147" s="12" t="str">
        <f t="shared" si="70"/>
        <v/>
      </c>
      <c r="V1147" s="12">
        <f t="shared" si="71"/>
        <v>1</v>
      </c>
    </row>
    <row r="1148" spans="1:22" ht="23.25" customHeight="1" x14ac:dyDescent="0.25">
      <c r="A1148" s="1313">
        <v>1143</v>
      </c>
      <c r="B1148" s="1313">
        <v>28477</v>
      </c>
      <c r="C1148" s="1313">
        <v>28477</v>
      </c>
      <c r="D1148" s="1313" t="s">
        <v>1172</v>
      </c>
      <c r="E1148" s="1313" t="s">
        <v>72</v>
      </c>
      <c r="F1148" s="1313" t="s">
        <v>23</v>
      </c>
      <c r="G1148" s="1313" t="s">
        <v>0</v>
      </c>
      <c r="H1148" s="1313" t="s">
        <v>24</v>
      </c>
      <c r="I1148" s="1313">
        <v>308</v>
      </c>
      <c r="J1148" s="1314" t="s">
        <v>1379</v>
      </c>
      <c r="K1148" s="1313"/>
      <c r="L1148" s="1327">
        <v>0.35451388888888885</v>
      </c>
      <c r="M1148" s="1327">
        <v>0</v>
      </c>
      <c r="N1148" s="1313" t="s">
        <v>21</v>
      </c>
      <c r="O1148" s="1313">
        <v>0</v>
      </c>
      <c r="P1148" s="1314">
        <v>0</v>
      </c>
      <c r="Q1148" s="1313"/>
      <c r="R1148" s="685"/>
      <c r="S1148" s="12">
        <f t="shared" si="68"/>
        <v>1</v>
      </c>
      <c r="T1148" s="12" t="str">
        <f t="shared" si="69"/>
        <v/>
      </c>
      <c r="U1148" s="12" t="str">
        <f t="shared" si="70"/>
        <v/>
      </c>
      <c r="V1148" s="12">
        <f t="shared" si="71"/>
        <v>1</v>
      </c>
    </row>
    <row r="1149" spans="1:22" ht="23.25" customHeight="1" x14ac:dyDescent="0.25">
      <c r="A1149" s="1315">
        <v>1144</v>
      </c>
      <c r="B1149" s="1315">
        <v>28478</v>
      </c>
      <c r="C1149" s="1315">
        <v>28478</v>
      </c>
      <c r="D1149" s="1315" t="s">
        <v>1173</v>
      </c>
      <c r="E1149" s="1315" t="s">
        <v>93</v>
      </c>
      <c r="F1149" s="1315" t="s">
        <v>50</v>
      </c>
      <c r="G1149" s="1315" t="s">
        <v>0</v>
      </c>
      <c r="H1149" s="1315" t="s">
        <v>24</v>
      </c>
      <c r="I1149" s="1315">
        <v>303</v>
      </c>
      <c r="J1149" s="1316" t="s">
        <v>1379</v>
      </c>
      <c r="K1149" s="1315"/>
      <c r="L1149" s="1328">
        <v>0</v>
      </c>
      <c r="M1149" s="1328">
        <v>0</v>
      </c>
      <c r="N1149" s="1315" t="s">
        <v>25</v>
      </c>
      <c r="O1149" s="1315">
        <v>0</v>
      </c>
      <c r="P1149" s="1316">
        <v>0</v>
      </c>
      <c r="Q1149" s="1315"/>
      <c r="R1149" s="686"/>
      <c r="S1149" s="12" t="str">
        <f t="shared" si="68"/>
        <v/>
      </c>
      <c r="T1149" s="12">
        <f t="shared" si="69"/>
        <v>1</v>
      </c>
      <c r="U1149" s="12" t="str">
        <f t="shared" si="70"/>
        <v/>
      </c>
      <c r="V1149" s="12">
        <f t="shared" si="71"/>
        <v>1</v>
      </c>
    </row>
    <row r="1150" spans="1:22" ht="23.25" customHeight="1" x14ac:dyDescent="0.25">
      <c r="A1150" s="1313">
        <v>1145</v>
      </c>
      <c r="B1150" s="1313">
        <v>28503</v>
      </c>
      <c r="C1150" s="1313">
        <v>28503</v>
      </c>
      <c r="D1150" s="1313" t="s">
        <v>1289</v>
      </c>
      <c r="E1150" s="1313" t="s">
        <v>165</v>
      </c>
      <c r="F1150" s="1313" t="s">
        <v>23</v>
      </c>
      <c r="G1150" s="1313" t="s">
        <v>0</v>
      </c>
      <c r="H1150" s="1313" t="s">
        <v>24</v>
      </c>
      <c r="I1150" s="1313">
        <v>313</v>
      </c>
      <c r="J1150" s="1314" t="s">
        <v>1379</v>
      </c>
      <c r="K1150" s="1313"/>
      <c r="L1150" s="1327">
        <v>0.34559027777777779</v>
      </c>
      <c r="M1150" s="1327">
        <v>0</v>
      </c>
      <c r="N1150" s="1313" t="s">
        <v>21</v>
      </c>
      <c r="O1150" s="1313">
        <v>0</v>
      </c>
      <c r="P1150" s="1314">
        <v>0</v>
      </c>
      <c r="Q1150" s="1313"/>
      <c r="R1150" s="685"/>
      <c r="S1150" s="12">
        <f t="shared" si="68"/>
        <v>1</v>
      </c>
      <c r="T1150" s="12" t="str">
        <f t="shared" si="69"/>
        <v/>
      </c>
      <c r="U1150" s="12" t="str">
        <f t="shared" si="70"/>
        <v/>
      </c>
      <c r="V1150" s="12">
        <f t="shared" si="71"/>
        <v>1</v>
      </c>
    </row>
    <row r="1151" spans="1:22" ht="23.25" customHeight="1" x14ac:dyDescent="0.25">
      <c r="A1151" s="1315">
        <v>1146</v>
      </c>
      <c r="B1151" s="1315">
        <v>28504</v>
      </c>
      <c r="C1151" s="1315">
        <v>28504</v>
      </c>
      <c r="D1151" s="1315" t="s">
        <v>1290</v>
      </c>
      <c r="E1151" s="1315" t="s">
        <v>72</v>
      </c>
      <c r="F1151" s="1315" t="s">
        <v>23</v>
      </c>
      <c r="G1151" s="1315" t="s">
        <v>0</v>
      </c>
      <c r="H1151" s="1315" t="s">
        <v>24</v>
      </c>
      <c r="I1151" s="1315">
        <v>310</v>
      </c>
      <c r="J1151" s="1316" t="s">
        <v>1379</v>
      </c>
      <c r="K1151" s="1315"/>
      <c r="L1151" s="1328">
        <v>0.35577546296296297</v>
      </c>
      <c r="M1151" s="1328">
        <v>0</v>
      </c>
      <c r="N1151" s="1315" t="s">
        <v>21</v>
      </c>
      <c r="O1151" s="1315">
        <v>0</v>
      </c>
      <c r="P1151" s="1316">
        <v>0</v>
      </c>
      <c r="Q1151" s="1315"/>
      <c r="R1151" s="686"/>
      <c r="S1151" s="12">
        <f t="shared" si="68"/>
        <v>1</v>
      </c>
      <c r="T1151" s="12" t="str">
        <f t="shared" si="69"/>
        <v/>
      </c>
      <c r="U1151" s="12" t="str">
        <f t="shared" si="70"/>
        <v/>
      </c>
      <c r="V1151" s="12">
        <f t="shared" si="71"/>
        <v>1</v>
      </c>
    </row>
    <row r="1152" spans="1:22" ht="23.25" customHeight="1" x14ac:dyDescent="0.25">
      <c r="A1152" s="1313">
        <v>1147</v>
      </c>
      <c r="B1152" s="1313">
        <v>28506</v>
      </c>
      <c r="C1152" s="1313">
        <v>28506</v>
      </c>
      <c r="D1152" s="1313" t="s">
        <v>1291</v>
      </c>
      <c r="E1152" s="1313" t="s">
        <v>72</v>
      </c>
      <c r="F1152" s="1313" t="s">
        <v>23</v>
      </c>
      <c r="G1152" s="1313" t="s">
        <v>0</v>
      </c>
      <c r="H1152" s="1313" t="s">
        <v>24</v>
      </c>
      <c r="I1152" s="1313">
        <v>304</v>
      </c>
      <c r="J1152" s="1314" t="s">
        <v>1379</v>
      </c>
      <c r="K1152" s="1313"/>
      <c r="L1152" s="1327">
        <v>0.35024305555555557</v>
      </c>
      <c r="M1152" s="1327">
        <v>0</v>
      </c>
      <c r="N1152" s="1313" t="s">
        <v>21</v>
      </c>
      <c r="O1152" s="1313">
        <v>0</v>
      </c>
      <c r="P1152" s="1314">
        <v>0</v>
      </c>
      <c r="Q1152" s="1313"/>
      <c r="R1152" s="685"/>
      <c r="S1152" s="12">
        <f t="shared" si="68"/>
        <v>1</v>
      </c>
      <c r="T1152" s="12" t="str">
        <f t="shared" si="69"/>
        <v/>
      </c>
      <c r="U1152" s="12" t="str">
        <f t="shared" si="70"/>
        <v/>
      </c>
      <c r="V1152" s="12">
        <f t="shared" si="71"/>
        <v>1</v>
      </c>
    </row>
    <row r="1153" spans="1:22" ht="23.25" customHeight="1" x14ac:dyDescent="0.25">
      <c r="A1153" s="1315">
        <v>1148</v>
      </c>
      <c r="B1153" s="1315">
        <v>28507</v>
      </c>
      <c r="C1153" s="1315">
        <v>28507</v>
      </c>
      <c r="D1153" s="1315" t="s">
        <v>834</v>
      </c>
      <c r="E1153" s="1315" t="s">
        <v>72</v>
      </c>
      <c r="F1153" s="1315" t="s">
        <v>23</v>
      </c>
      <c r="G1153" s="1315" t="s">
        <v>0</v>
      </c>
      <c r="H1153" s="1315" t="s">
        <v>24</v>
      </c>
      <c r="I1153" s="1315">
        <v>309</v>
      </c>
      <c r="J1153" s="1316" t="s">
        <v>1379</v>
      </c>
      <c r="K1153" s="1315"/>
      <c r="L1153" s="1328">
        <v>0.35215277777777776</v>
      </c>
      <c r="M1153" s="1328">
        <v>0</v>
      </c>
      <c r="N1153" s="1315" t="s">
        <v>21</v>
      </c>
      <c r="O1153" s="1315">
        <v>0</v>
      </c>
      <c r="P1153" s="1316">
        <v>0</v>
      </c>
      <c r="Q1153" s="1315"/>
      <c r="R1153" s="686"/>
      <c r="S1153" s="12">
        <f t="shared" si="68"/>
        <v>1</v>
      </c>
      <c r="T1153" s="12" t="str">
        <f t="shared" si="69"/>
        <v/>
      </c>
      <c r="U1153" s="12" t="str">
        <f t="shared" si="70"/>
        <v/>
      </c>
      <c r="V1153" s="12">
        <f t="shared" si="71"/>
        <v>1</v>
      </c>
    </row>
    <row r="1154" spans="1:22" ht="23.25" customHeight="1" x14ac:dyDescent="0.25">
      <c r="A1154" s="1313">
        <v>1149</v>
      </c>
      <c r="B1154" s="1313">
        <v>28508</v>
      </c>
      <c r="C1154" s="1313">
        <v>28508</v>
      </c>
      <c r="D1154" s="1313" t="s">
        <v>1292</v>
      </c>
      <c r="E1154" s="1313" t="s">
        <v>72</v>
      </c>
      <c r="F1154" s="1313" t="s">
        <v>23</v>
      </c>
      <c r="G1154" s="1313" t="s">
        <v>0</v>
      </c>
      <c r="H1154" s="1313" t="s">
        <v>24</v>
      </c>
      <c r="I1154" s="1313">
        <v>305</v>
      </c>
      <c r="J1154" s="1314" t="s">
        <v>1379</v>
      </c>
      <c r="K1154" s="1313"/>
      <c r="L1154" s="1327">
        <v>0.3576388888888889</v>
      </c>
      <c r="M1154" s="1327">
        <v>0</v>
      </c>
      <c r="N1154" s="1313" t="s">
        <v>21</v>
      </c>
      <c r="O1154" s="1313">
        <v>0</v>
      </c>
      <c r="P1154" s="1314">
        <v>0</v>
      </c>
      <c r="Q1154" s="1313"/>
      <c r="R1154" s="685"/>
      <c r="S1154" s="12">
        <f t="shared" si="68"/>
        <v>1</v>
      </c>
      <c r="T1154" s="12" t="str">
        <f t="shared" si="69"/>
        <v/>
      </c>
      <c r="U1154" s="12" t="str">
        <f t="shared" si="70"/>
        <v/>
      </c>
      <c r="V1154" s="12">
        <f t="shared" si="71"/>
        <v>1</v>
      </c>
    </row>
    <row r="1155" spans="1:22" ht="23.25" customHeight="1" x14ac:dyDescent="0.25">
      <c r="A1155" s="1315">
        <v>1150</v>
      </c>
      <c r="B1155" s="1315">
        <v>28509</v>
      </c>
      <c r="C1155" s="1315">
        <v>28509</v>
      </c>
      <c r="D1155" s="1315" t="s">
        <v>1293</v>
      </c>
      <c r="E1155" s="1315" t="s">
        <v>72</v>
      </c>
      <c r="F1155" s="1315" t="s">
        <v>23</v>
      </c>
      <c r="G1155" s="1315" t="s">
        <v>0</v>
      </c>
      <c r="H1155" s="1315" t="s">
        <v>24</v>
      </c>
      <c r="I1155" s="1315">
        <v>310</v>
      </c>
      <c r="J1155" s="1316" t="s">
        <v>1379</v>
      </c>
      <c r="K1155" s="1315"/>
      <c r="L1155" s="1328">
        <v>0.35174768518518523</v>
      </c>
      <c r="M1155" s="1328">
        <v>0</v>
      </c>
      <c r="N1155" s="1315" t="s">
        <v>21</v>
      </c>
      <c r="O1155" s="1315">
        <v>0</v>
      </c>
      <c r="P1155" s="1316">
        <v>0</v>
      </c>
      <c r="Q1155" s="1315"/>
      <c r="R1155" s="686"/>
      <c r="S1155" s="12">
        <f t="shared" si="68"/>
        <v>1</v>
      </c>
      <c r="T1155" s="12" t="str">
        <f t="shared" si="69"/>
        <v/>
      </c>
      <c r="U1155" s="12" t="str">
        <f t="shared" si="70"/>
        <v/>
      </c>
      <c r="V1155" s="12">
        <f t="shared" si="71"/>
        <v>1</v>
      </c>
    </row>
    <row r="1156" spans="1:22" ht="23.25" customHeight="1" x14ac:dyDescent="0.25">
      <c r="A1156" s="1313">
        <v>1151</v>
      </c>
      <c r="B1156" s="1313">
        <v>28510</v>
      </c>
      <c r="C1156" s="1313">
        <v>28510</v>
      </c>
      <c r="D1156" s="1313" t="s">
        <v>1294</v>
      </c>
      <c r="E1156" s="1313" t="s">
        <v>72</v>
      </c>
      <c r="F1156" s="1313" t="s">
        <v>23</v>
      </c>
      <c r="G1156" s="1313" t="s">
        <v>0</v>
      </c>
      <c r="H1156" s="1313" t="s">
        <v>24</v>
      </c>
      <c r="I1156" s="1313">
        <v>314</v>
      </c>
      <c r="J1156" s="1314" t="s">
        <v>1379</v>
      </c>
      <c r="K1156" s="1313"/>
      <c r="L1156" s="1327">
        <v>0.34572916666666664</v>
      </c>
      <c r="M1156" s="1327">
        <v>0</v>
      </c>
      <c r="N1156" s="1313" t="s">
        <v>21</v>
      </c>
      <c r="O1156" s="1313">
        <v>0</v>
      </c>
      <c r="P1156" s="1314">
        <v>0</v>
      </c>
      <c r="Q1156" s="1313"/>
      <c r="R1156" s="685"/>
      <c r="S1156" s="12">
        <f t="shared" si="68"/>
        <v>1</v>
      </c>
      <c r="T1156" s="12" t="str">
        <f t="shared" si="69"/>
        <v/>
      </c>
      <c r="U1156" s="12" t="str">
        <f t="shared" si="70"/>
        <v/>
      </c>
      <c r="V1156" s="12">
        <f t="shared" si="71"/>
        <v>1</v>
      </c>
    </row>
    <row r="1157" spans="1:22" ht="23.25" customHeight="1" x14ac:dyDescent="0.25">
      <c r="A1157" s="1315">
        <v>1152</v>
      </c>
      <c r="B1157" s="1315">
        <v>28511</v>
      </c>
      <c r="C1157" s="1315">
        <v>28511</v>
      </c>
      <c r="D1157" s="1315" t="s">
        <v>1295</v>
      </c>
      <c r="E1157" s="1315" t="s">
        <v>72</v>
      </c>
      <c r="F1157" s="1315" t="s">
        <v>23</v>
      </c>
      <c r="G1157" s="1315" t="s">
        <v>0</v>
      </c>
      <c r="H1157" s="1315" t="s">
        <v>24</v>
      </c>
      <c r="I1157" s="1315">
        <v>305</v>
      </c>
      <c r="J1157" s="1316" t="s">
        <v>1379</v>
      </c>
      <c r="K1157" s="1315"/>
      <c r="L1157" s="1328">
        <v>0.35416666666666669</v>
      </c>
      <c r="M1157" s="1328">
        <v>0</v>
      </c>
      <c r="N1157" s="1315" t="s">
        <v>21</v>
      </c>
      <c r="O1157" s="1315">
        <v>0</v>
      </c>
      <c r="P1157" s="1316">
        <v>0</v>
      </c>
      <c r="Q1157" s="1315"/>
      <c r="R1157" s="686"/>
      <c r="S1157" s="12">
        <f t="shared" si="68"/>
        <v>1</v>
      </c>
      <c r="T1157" s="12" t="str">
        <f t="shared" si="69"/>
        <v/>
      </c>
      <c r="U1157" s="12" t="str">
        <f t="shared" si="70"/>
        <v/>
      </c>
      <c r="V1157" s="12">
        <f t="shared" si="71"/>
        <v>1</v>
      </c>
    </row>
    <row r="1158" spans="1:22" ht="23.25" customHeight="1" x14ac:dyDescent="0.25">
      <c r="A1158" s="1313">
        <v>1153</v>
      </c>
      <c r="B1158" s="1313">
        <v>28512</v>
      </c>
      <c r="C1158" s="1313">
        <v>28512</v>
      </c>
      <c r="D1158" s="1313" t="s">
        <v>1296</v>
      </c>
      <c r="E1158" s="1313" t="s">
        <v>72</v>
      </c>
      <c r="F1158" s="1313" t="s">
        <v>23</v>
      </c>
      <c r="G1158" s="1313" t="s">
        <v>0</v>
      </c>
      <c r="H1158" s="1313" t="s">
        <v>24</v>
      </c>
      <c r="I1158" s="1313">
        <v>310</v>
      </c>
      <c r="J1158" s="1314" t="s">
        <v>1379</v>
      </c>
      <c r="K1158" s="1313"/>
      <c r="L1158" s="1327">
        <v>0.35682870370370368</v>
      </c>
      <c r="M1158" s="1327">
        <v>0</v>
      </c>
      <c r="N1158" s="1313" t="s">
        <v>21</v>
      </c>
      <c r="O1158" s="1313">
        <v>0</v>
      </c>
      <c r="P1158" s="1314">
        <v>0</v>
      </c>
      <c r="Q1158" s="1313"/>
      <c r="R1158" s="685"/>
      <c r="S1158" s="12">
        <f t="shared" si="68"/>
        <v>1</v>
      </c>
      <c r="T1158" s="12" t="str">
        <f t="shared" si="69"/>
        <v/>
      </c>
      <c r="U1158" s="12" t="str">
        <f t="shared" si="70"/>
        <v/>
      </c>
      <c r="V1158" s="12">
        <f t="shared" si="71"/>
        <v>1</v>
      </c>
    </row>
    <row r="1159" spans="1:22" ht="23.25" customHeight="1" x14ac:dyDescent="0.25">
      <c r="A1159" s="1315">
        <v>1154</v>
      </c>
      <c r="B1159" s="1315">
        <v>28514</v>
      </c>
      <c r="C1159" s="1315">
        <v>28514</v>
      </c>
      <c r="D1159" s="1315" t="s">
        <v>1070</v>
      </c>
      <c r="E1159" s="1315" t="s">
        <v>73</v>
      </c>
      <c r="F1159" s="1315" t="s">
        <v>23</v>
      </c>
      <c r="G1159" s="1315" t="s">
        <v>0</v>
      </c>
      <c r="H1159" s="1315" t="s">
        <v>24</v>
      </c>
      <c r="I1159" s="1315">
        <v>310</v>
      </c>
      <c r="J1159" s="1316" t="s">
        <v>1379</v>
      </c>
      <c r="K1159" s="1315"/>
      <c r="L1159" s="1328">
        <v>0.3558796296296296</v>
      </c>
      <c r="M1159" s="1328">
        <v>0</v>
      </c>
      <c r="N1159" s="1315" t="s">
        <v>21</v>
      </c>
      <c r="O1159" s="1315">
        <v>0</v>
      </c>
      <c r="P1159" s="1316">
        <v>0</v>
      </c>
      <c r="Q1159" s="1315"/>
      <c r="R1159" s="686"/>
      <c r="S1159" s="12">
        <f t="shared" ref="S1159:S1222" si="72">IF(N1159="P",1,IF(N1159="D",1,""))</f>
        <v>1</v>
      </c>
      <c r="T1159" s="12" t="str">
        <f t="shared" ref="T1159:T1222" si="73">IF(N1159="A",1,"")</f>
        <v/>
      </c>
      <c r="U1159" s="12" t="str">
        <f t="shared" ref="U1159:U1222" si="74">IF(N1159="CL",1,IF(N1159="SL",1,IF(N1159="EL",1,"")))</f>
        <v/>
      </c>
      <c r="V1159" s="12">
        <f t="shared" ref="V1159:V1222" si="75">SUM(S1159:U1159)</f>
        <v>1</v>
      </c>
    </row>
    <row r="1160" spans="1:22" ht="23.25" customHeight="1" x14ac:dyDescent="0.25">
      <c r="A1160" s="1313">
        <v>1155</v>
      </c>
      <c r="B1160" s="1313">
        <v>28515</v>
      </c>
      <c r="C1160" s="1313">
        <v>28515</v>
      </c>
      <c r="D1160" s="1313" t="s">
        <v>1297</v>
      </c>
      <c r="E1160" s="1313" t="s">
        <v>73</v>
      </c>
      <c r="F1160" s="1313" t="s">
        <v>23</v>
      </c>
      <c r="G1160" s="1313" t="s">
        <v>0</v>
      </c>
      <c r="H1160" s="1313" t="s">
        <v>24</v>
      </c>
      <c r="I1160" s="1313">
        <v>302</v>
      </c>
      <c r="J1160" s="1314" t="s">
        <v>1379</v>
      </c>
      <c r="K1160" s="1313"/>
      <c r="L1160" s="1327">
        <v>0.3566319444444444</v>
      </c>
      <c r="M1160" s="1327">
        <v>0</v>
      </c>
      <c r="N1160" s="1313" t="s">
        <v>21</v>
      </c>
      <c r="O1160" s="1313">
        <v>0</v>
      </c>
      <c r="P1160" s="1314">
        <v>0</v>
      </c>
      <c r="Q1160" s="1313"/>
      <c r="R1160" s="685"/>
      <c r="S1160" s="12">
        <f t="shared" si="72"/>
        <v>1</v>
      </c>
      <c r="T1160" s="12" t="str">
        <f t="shared" si="73"/>
        <v/>
      </c>
      <c r="U1160" s="12" t="str">
        <f t="shared" si="74"/>
        <v/>
      </c>
      <c r="V1160" s="12">
        <f t="shared" si="75"/>
        <v>1</v>
      </c>
    </row>
    <row r="1161" spans="1:22" ht="23.25" customHeight="1" x14ac:dyDescent="0.25">
      <c r="A1161" s="1315">
        <v>1156</v>
      </c>
      <c r="B1161" s="1315">
        <v>28516</v>
      </c>
      <c r="C1161" s="1315">
        <v>28516</v>
      </c>
      <c r="D1161" s="1315" t="s">
        <v>1298</v>
      </c>
      <c r="E1161" s="1315" t="s">
        <v>73</v>
      </c>
      <c r="F1161" s="1315" t="s">
        <v>23</v>
      </c>
      <c r="G1161" s="1315" t="s">
        <v>0</v>
      </c>
      <c r="H1161" s="1315" t="s">
        <v>24</v>
      </c>
      <c r="I1161" s="1315">
        <v>313</v>
      </c>
      <c r="J1161" s="1316" t="s">
        <v>1379</v>
      </c>
      <c r="K1161" s="1315"/>
      <c r="L1161" s="1328">
        <v>0.35438657407407409</v>
      </c>
      <c r="M1161" s="1328">
        <v>0</v>
      </c>
      <c r="N1161" s="1315" t="s">
        <v>21</v>
      </c>
      <c r="O1161" s="1315">
        <v>0</v>
      </c>
      <c r="P1161" s="1316">
        <v>0</v>
      </c>
      <c r="Q1161" s="1315"/>
      <c r="R1161" s="686"/>
      <c r="S1161" s="12">
        <f t="shared" si="72"/>
        <v>1</v>
      </c>
      <c r="T1161" s="12" t="str">
        <f t="shared" si="73"/>
        <v/>
      </c>
      <c r="U1161" s="12" t="str">
        <f t="shared" si="74"/>
        <v/>
      </c>
      <c r="V1161" s="12">
        <f t="shared" si="75"/>
        <v>1</v>
      </c>
    </row>
    <row r="1162" spans="1:22" ht="23.25" customHeight="1" x14ac:dyDescent="0.25">
      <c r="A1162" s="1313">
        <v>1157</v>
      </c>
      <c r="B1162" s="1313">
        <v>28517</v>
      </c>
      <c r="C1162" s="1313">
        <v>28517</v>
      </c>
      <c r="D1162" s="1313" t="s">
        <v>1299</v>
      </c>
      <c r="E1162" s="1313" t="s">
        <v>73</v>
      </c>
      <c r="F1162" s="1313" t="s">
        <v>23</v>
      </c>
      <c r="G1162" s="1313" t="s">
        <v>0</v>
      </c>
      <c r="H1162" s="1313" t="s">
        <v>24</v>
      </c>
      <c r="I1162" s="1313">
        <v>313</v>
      </c>
      <c r="J1162" s="1314" t="s">
        <v>1379</v>
      </c>
      <c r="K1162" s="1313"/>
      <c r="L1162" s="1327">
        <v>0.34861111111111115</v>
      </c>
      <c r="M1162" s="1327">
        <v>0</v>
      </c>
      <c r="N1162" s="1313" t="s">
        <v>21</v>
      </c>
      <c r="O1162" s="1313">
        <v>0</v>
      </c>
      <c r="P1162" s="1314">
        <v>0</v>
      </c>
      <c r="Q1162" s="1313"/>
      <c r="R1162" s="685"/>
      <c r="S1162" s="12">
        <f t="shared" si="72"/>
        <v>1</v>
      </c>
      <c r="T1162" s="12" t="str">
        <f t="shared" si="73"/>
        <v/>
      </c>
      <c r="U1162" s="12" t="str">
        <f t="shared" si="74"/>
        <v/>
      </c>
      <c r="V1162" s="12">
        <f t="shared" si="75"/>
        <v>1</v>
      </c>
    </row>
    <row r="1163" spans="1:22" ht="23.25" customHeight="1" x14ac:dyDescent="0.25">
      <c r="A1163" s="1315">
        <v>1158</v>
      </c>
      <c r="B1163" s="1315">
        <v>28519</v>
      </c>
      <c r="C1163" s="1315">
        <v>28519</v>
      </c>
      <c r="D1163" s="1315" t="s">
        <v>1300</v>
      </c>
      <c r="E1163" s="1315" t="s">
        <v>93</v>
      </c>
      <c r="F1163" s="1315" t="s">
        <v>50</v>
      </c>
      <c r="G1163" s="1315" t="s">
        <v>0</v>
      </c>
      <c r="H1163" s="1315" t="s">
        <v>24</v>
      </c>
      <c r="I1163" s="1315"/>
      <c r="J1163" s="1316" t="s">
        <v>1379</v>
      </c>
      <c r="K1163" s="1315"/>
      <c r="L1163" s="1328">
        <v>0.34049768518518514</v>
      </c>
      <c r="M1163" s="1328">
        <v>0</v>
      </c>
      <c r="N1163" s="1315" t="s">
        <v>21</v>
      </c>
      <c r="O1163" s="1315">
        <v>0</v>
      </c>
      <c r="P1163" s="1316">
        <v>0</v>
      </c>
      <c r="Q1163" s="1315"/>
      <c r="R1163" s="686"/>
      <c r="S1163" s="12">
        <f t="shared" si="72"/>
        <v>1</v>
      </c>
      <c r="T1163" s="12" t="str">
        <f t="shared" si="73"/>
        <v/>
      </c>
      <c r="U1163" s="12" t="str">
        <f t="shared" si="74"/>
        <v/>
      </c>
      <c r="V1163" s="12">
        <f t="shared" si="75"/>
        <v>1</v>
      </c>
    </row>
    <row r="1164" spans="1:22" ht="23.25" customHeight="1" x14ac:dyDescent="0.25">
      <c r="A1164" s="1313">
        <v>1159</v>
      </c>
      <c r="B1164" s="1313">
        <v>28520</v>
      </c>
      <c r="C1164" s="1313">
        <v>28520</v>
      </c>
      <c r="D1164" s="1313" t="s">
        <v>1301</v>
      </c>
      <c r="E1164" s="1313" t="s">
        <v>244</v>
      </c>
      <c r="F1164" s="1313" t="s">
        <v>50</v>
      </c>
      <c r="G1164" s="1313" t="s">
        <v>0</v>
      </c>
      <c r="H1164" s="1313" t="s">
        <v>24</v>
      </c>
      <c r="I1164" s="1313"/>
      <c r="J1164" s="1314" t="s">
        <v>1379</v>
      </c>
      <c r="K1164" s="1313"/>
      <c r="L1164" s="1327">
        <v>0.36091435185185183</v>
      </c>
      <c r="M1164" s="1327">
        <v>0</v>
      </c>
      <c r="N1164" s="1313" t="s">
        <v>260</v>
      </c>
      <c r="O1164" s="1313">
        <v>9</v>
      </c>
      <c r="P1164" s="1314">
        <v>0</v>
      </c>
      <c r="Q1164" s="1313"/>
      <c r="R1164" s="685"/>
      <c r="S1164" s="12">
        <f t="shared" si="72"/>
        <v>1</v>
      </c>
      <c r="T1164" s="12" t="str">
        <f t="shared" si="73"/>
        <v/>
      </c>
      <c r="U1164" s="12" t="str">
        <f t="shared" si="74"/>
        <v/>
      </c>
      <c r="V1164" s="12">
        <f t="shared" si="75"/>
        <v>1</v>
      </c>
    </row>
    <row r="1165" spans="1:22" ht="23.25" customHeight="1" x14ac:dyDescent="0.25">
      <c r="A1165" s="1315">
        <v>1160</v>
      </c>
      <c r="B1165" s="1315">
        <v>28521</v>
      </c>
      <c r="C1165" s="1315">
        <v>28521</v>
      </c>
      <c r="D1165" s="1315" t="s">
        <v>1302</v>
      </c>
      <c r="E1165" s="1315" t="s">
        <v>93</v>
      </c>
      <c r="F1165" s="1315" t="s">
        <v>50</v>
      </c>
      <c r="G1165" s="1315" t="s">
        <v>0</v>
      </c>
      <c r="H1165" s="1315" t="s">
        <v>24</v>
      </c>
      <c r="I1165" s="1315"/>
      <c r="J1165" s="1316" t="s">
        <v>1379</v>
      </c>
      <c r="K1165" s="1315"/>
      <c r="L1165" s="1328">
        <v>0.34773148148148153</v>
      </c>
      <c r="M1165" s="1328">
        <v>0</v>
      </c>
      <c r="N1165" s="1315" t="s">
        <v>21</v>
      </c>
      <c r="O1165" s="1315">
        <v>0</v>
      </c>
      <c r="P1165" s="1316">
        <v>0</v>
      </c>
      <c r="Q1165" s="1315"/>
      <c r="R1165" s="686"/>
      <c r="S1165" s="12">
        <f t="shared" si="72"/>
        <v>1</v>
      </c>
      <c r="T1165" s="12" t="str">
        <f t="shared" si="73"/>
        <v/>
      </c>
      <c r="U1165" s="12" t="str">
        <f t="shared" si="74"/>
        <v/>
      </c>
      <c r="V1165" s="12">
        <f t="shared" si="75"/>
        <v>1</v>
      </c>
    </row>
    <row r="1166" spans="1:22" ht="23.25" customHeight="1" x14ac:dyDescent="0.25">
      <c r="A1166" s="1313">
        <v>1161</v>
      </c>
      <c r="B1166" s="1313">
        <v>28522</v>
      </c>
      <c r="C1166" s="1313">
        <v>28522</v>
      </c>
      <c r="D1166" s="1313" t="s">
        <v>1303</v>
      </c>
      <c r="E1166" s="1313" t="s">
        <v>93</v>
      </c>
      <c r="F1166" s="1313" t="s">
        <v>50</v>
      </c>
      <c r="G1166" s="1313" t="s">
        <v>0</v>
      </c>
      <c r="H1166" s="1313" t="s">
        <v>24</v>
      </c>
      <c r="I1166" s="1313"/>
      <c r="J1166" s="1314" t="s">
        <v>1379</v>
      </c>
      <c r="K1166" s="1313"/>
      <c r="L1166" s="1327">
        <v>0.35211805555555559</v>
      </c>
      <c r="M1166" s="1327">
        <v>0</v>
      </c>
      <c r="N1166" s="1313" t="s">
        <v>21</v>
      </c>
      <c r="O1166" s="1313">
        <v>0</v>
      </c>
      <c r="P1166" s="1314">
        <v>0</v>
      </c>
      <c r="Q1166" s="1313"/>
      <c r="R1166" s="685"/>
      <c r="S1166" s="12">
        <f t="shared" si="72"/>
        <v>1</v>
      </c>
      <c r="T1166" s="12" t="str">
        <f t="shared" si="73"/>
        <v/>
      </c>
      <c r="U1166" s="12" t="str">
        <f t="shared" si="74"/>
        <v/>
      </c>
      <c r="V1166" s="12">
        <f t="shared" si="75"/>
        <v>1</v>
      </c>
    </row>
    <row r="1167" spans="1:22" ht="23.25" customHeight="1" x14ac:dyDescent="0.25">
      <c r="A1167" s="1315">
        <v>1162</v>
      </c>
      <c r="B1167" s="1315">
        <v>28523</v>
      </c>
      <c r="C1167" s="1315">
        <v>28523</v>
      </c>
      <c r="D1167" s="1315" t="s">
        <v>1111</v>
      </c>
      <c r="E1167" s="1315" t="s">
        <v>93</v>
      </c>
      <c r="F1167" s="1315" t="s">
        <v>50</v>
      </c>
      <c r="G1167" s="1315" t="s">
        <v>0</v>
      </c>
      <c r="H1167" s="1315" t="s">
        <v>24</v>
      </c>
      <c r="I1167" s="1315"/>
      <c r="J1167" s="1316" t="s">
        <v>1379</v>
      </c>
      <c r="K1167" s="1315"/>
      <c r="L1167" s="1328">
        <v>0.35089120370370369</v>
      </c>
      <c r="M1167" s="1328">
        <v>0</v>
      </c>
      <c r="N1167" s="1315" t="s">
        <v>21</v>
      </c>
      <c r="O1167" s="1315">
        <v>0</v>
      </c>
      <c r="P1167" s="1316">
        <v>0</v>
      </c>
      <c r="Q1167" s="1315"/>
      <c r="R1167" s="686"/>
      <c r="S1167" s="12">
        <f t="shared" si="72"/>
        <v>1</v>
      </c>
      <c r="T1167" s="12" t="str">
        <f t="shared" si="73"/>
        <v/>
      </c>
      <c r="U1167" s="12" t="str">
        <f t="shared" si="74"/>
        <v/>
      </c>
      <c r="V1167" s="12">
        <f t="shared" si="75"/>
        <v>1</v>
      </c>
    </row>
    <row r="1168" spans="1:22" ht="23.25" customHeight="1" x14ac:dyDescent="0.25">
      <c r="A1168" s="1313">
        <v>1163</v>
      </c>
      <c r="B1168" s="1313">
        <v>28524</v>
      </c>
      <c r="C1168" s="1313">
        <v>28524</v>
      </c>
      <c r="D1168" s="1313" t="s">
        <v>835</v>
      </c>
      <c r="E1168" s="1313" t="s">
        <v>244</v>
      </c>
      <c r="F1168" s="1313" t="s">
        <v>50</v>
      </c>
      <c r="G1168" s="1313" t="s">
        <v>0</v>
      </c>
      <c r="H1168" s="1313" t="s">
        <v>24</v>
      </c>
      <c r="I1168" s="1313"/>
      <c r="J1168" s="1314" t="s">
        <v>1379</v>
      </c>
      <c r="K1168" s="1313"/>
      <c r="L1168" s="1327">
        <v>0.35123842592592597</v>
      </c>
      <c r="M1168" s="1327">
        <v>0</v>
      </c>
      <c r="N1168" s="1313" t="s">
        <v>21</v>
      </c>
      <c r="O1168" s="1313">
        <v>0</v>
      </c>
      <c r="P1168" s="1314">
        <v>0</v>
      </c>
      <c r="Q1168" s="1313"/>
      <c r="R1168" s="685"/>
      <c r="S1168" s="12">
        <f t="shared" si="72"/>
        <v>1</v>
      </c>
      <c r="T1168" s="12" t="str">
        <f t="shared" si="73"/>
        <v/>
      </c>
      <c r="U1168" s="12" t="str">
        <f t="shared" si="74"/>
        <v/>
      </c>
      <c r="V1168" s="12">
        <f t="shared" si="75"/>
        <v>1</v>
      </c>
    </row>
    <row r="1169" spans="1:22" ht="23.25" customHeight="1" x14ac:dyDescent="0.25">
      <c r="A1169" s="1315">
        <v>1164</v>
      </c>
      <c r="B1169" s="1315">
        <v>28526</v>
      </c>
      <c r="C1169" s="1315">
        <v>28526</v>
      </c>
      <c r="D1169" s="1315" t="s">
        <v>1304</v>
      </c>
      <c r="E1169" s="1315" t="s">
        <v>44</v>
      </c>
      <c r="F1169" s="1315" t="s">
        <v>23</v>
      </c>
      <c r="G1169" s="1315" t="s">
        <v>0</v>
      </c>
      <c r="H1169" s="1315" t="s">
        <v>24</v>
      </c>
      <c r="I1169" s="1315">
        <v>309</v>
      </c>
      <c r="J1169" s="1316" t="s">
        <v>1379</v>
      </c>
      <c r="K1169" s="1315"/>
      <c r="L1169" s="1328">
        <v>0.3457986111111111</v>
      </c>
      <c r="M1169" s="1328">
        <v>0</v>
      </c>
      <c r="N1169" s="1315" t="s">
        <v>21</v>
      </c>
      <c r="O1169" s="1315">
        <v>0</v>
      </c>
      <c r="P1169" s="1316">
        <v>0</v>
      </c>
      <c r="Q1169" s="1315"/>
      <c r="R1169" s="686"/>
      <c r="S1169" s="12">
        <f t="shared" si="72"/>
        <v>1</v>
      </c>
      <c r="T1169" s="12" t="str">
        <f t="shared" si="73"/>
        <v/>
      </c>
      <c r="U1169" s="12" t="str">
        <f t="shared" si="74"/>
        <v/>
      </c>
      <c r="V1169" s="12">
        <f t="shared" si="75"/>
        <v>1</v>
      </c>
    </row>
    <row r="1170" spans="1:22" ht="23.25" customHeight="1" x14ac:dyDescent="0.25">
      <c r="A1170" s="1313">
        <v>1165</v>
      </c>
      <c r="B1170" s="1313">
        <v>28527</v>
      </c>
      <c r="C1170" s="1313">
        <v>28527</v>
      </c>
      <c r="D1170" s="1313" t="s">
        <v>1305</v>
      </c>
      <c r="E1170" s="1313" t="s">
        <v>44</v>
      </c>
      <c r="F1170" s="1313" t="s">
        <v>23</v>
      </c>
      <c r="G1170" s="1313" t="s">
        <v>0</v>
      </c>
      <c r="H1170" s="1313" t="s">
        <v>24</v>
      </c>
      <c r="I1170" s="1313">
        <v>304</v>
      </c>
      <c r="J1170" s="1314" t="s">
        <v>1379</v>
      </c>
      <c r="K1170" s="1313"/>
      <c r="L1170" s="1327">
        <v>0.34664351851851855</v>
      </c>
      <c r="M1170" s="1327">
        <v>0</v>
      </c>
      <c r="N1170" s="1313" t="s">
        <v>21</v>
      </c>
      <c r="O1170" s="1313">
        <v>0</v>
      </c>
      <c r="P1170" s="1314">
        <v>0</v>
      </c>
      <c r="Q1170" s="1313"/>
      <c r="R1170" s="685"/>
      <c r="S1170" s="12">
        <f t="shared" si="72"/>
        <v>1</v>
      </c>
      <c r="T1170" s="12" t="str">
        <f t="shared" si="73"/>
        <v/>
      </c>
      <c r="U1170" s="12" t="str">
        <f t="shared" si="74"/>
        <v/>
      </c>
      <c r="V1170" s="12">
        <f t="shared" si="75"/>
        <v>1</v>
      </c>
    </row>
    <row r="1171" spans="1:22" ht="23.25" customHeight="1" x14ac:dyDescent="0.25">
      <c r="A1171" s="1315">
        <v>1166</v>
      </c>
      <c r="B1171" s="1315">
        <v>28528</v>
      </c>
      <c r="C1171" s="1315">
        <v>28528</v>
      </c>
      <c r="D1171" s="1315" t="s">
        <v>1306</v>
      </c>
      <c r="E1171" s="1315" t="s">
        <v>250</v>
      </c>
      <c r="F1171" s="1315" t="s">
        <v>23</v>
      </c>
      <c r="G1171" s="1315" t="s">
        <v>0</v>
      </c>
      <c r="H1171" s="1315" t="s">
        <v>58</v>
      </c>
      <c r="I1171" s="1315"/>
      <c r="J1171" s="1316" t="s">
        <v>1379</v>
      </c>
      <c r="K1171" s="1315"/>
      <c r="L1171" s="1328">
        <v>0.35229166666666667</v>
      </c>
      <c r="M1171" s="1328">
        <v>0</v>
      </c>
      <c r="N1171" s="1315" t="s">
        <v>21</v>
      </c>
      <c r="O1171" s="1315">
        <v>0</v>
      </c>
      <c r="P1171" s="1316">
        <v>0</v>
      </c>
      <c r="Q1171" s="1315"/>
      <c r="R1171" s="686"/>
      <c r="S1171" s="12">
        <f t="shared" si="72"/>
        <v>1</v>
      </c>
      <c r="T1171" s="12" t="str">
        <f t="shared" si="73"/>
        <v/>
      </c>
      <c r="U1171" s="12" t="str">
        <f t="shared" si="74"/>
        <v/>
      </c>
      <c r="V1171" s="12">
        <f t="shared" si="75"/>
        <v>1</v>
      </c>
    </row>
    <row r="1172" spans="1:22" ht="23.25" customHeight="1" x14ac:dyDescent="0.25">
      <c r="A1172" s="1313">
        <v>1167</v>
      </c>
      <c r="B1172" s="1313">
        <v>28529</v>
      </c>
      <c r="C1172" s="1313">
        <v>28529</v>
      </c>
      <c r="D1172" s="1313" t="s">
        <v>1307</v>
      </c>
      <c r="E1172" s="1313" t="s">
        <v>247</v>
      </c>
      <c r="F1172" s="1313" t="s">
        <v>23</v>
      </c>
      <c r="G1172" s="1313" t="s">
        <v>0</v>
      </c>
      <c r="H1172" s="1313" t="s">
        <v>58</v>
      </c>
      <c r="I1172" s="1313"/>
      <c r="J1172" s="1314" t="s">
        <v>1379</v>
      </c>
      <c r="K1172" s="1313"/>
      <c r="L1172" s="1327">
        <v>0.34824074074074068</v>
      </c>
      <c r="M1172" s="1327">
        <v>0</v>
      </c>
      <c r="N1172" s="1313" t="s">
        <v>21</v>
      </c>
      <c r="O1172" s="1313">
        <v>0</v>
      </c>
      <c r="P1172" s="1314">
        <v>0</v>
      </c>
      <c r="Q1172" s="1313"/>
      <c r="R1172" s="685"/>
      <c r="S1172" s="12">
        <f t="shared" si="72"/>
        <v>1</v>
      </c>
      <c r="T1172" s="12" t="str">
        <f t="shared" si="73"/>
        <v/>
      </c>
      <c r="U1172" s="12" t="str">
        <f t="shared" si="74"/>
        <v/>
      </c>
      <c r="V1172" s="12">
        <f t="shared" si="75"/>
        <v>1</v>
      </c>
    </row>
    <row r="1173" spans="1:22" ht="23.25" customHeight="1" x14ac:dyDescent="0.25">
      <c r="A1173" s="1315">
        <v>1168</v>
      </c>
      <c r="B1173" s="1315">
        <v>28530</v>
      </c>
      <c r="C1173" s="1315">
        <v>28530</v>
      </c>
      <c r="D1173" s="1315" t="s">
        <v>1308</v>
      </c>
      <c r="E1173" s="1315" t="s">
        <v>93</v>
      </c>
      <c r="F1173" s="1315" t="s">
        <v>50</v>
      </c>
      <c r="G1173" s="1315" t="s">
        <v>0</v>
      </c>
      <c r="H1173" s="1315" t="s">
        <v>58</v>
      </c>
      <c r="I1173" s="1315"/>
      <c r="J1173" s="1316" t="s">
        <v>1379</v>
      </c>
      <c r="K1173" s="1315"/>
      <c r="L1173" s="1328">
        <v>0.35244212962962962</v>
      </c>
      <c r="M1173" s="1328">
        <v>0</v>
      </c>
      <c r="N1173" s="1315" t="s">
        <v>21</v>
      </c>
      <c r="O1173" s="1315">
        <v>0</v>
      </c>
      <c r="P1173" s="1316">
        <v>0</v>
      </c>
      <c r="Q1173" s="1315"/>
      <c r="R1173" s="686"/>
      <c r="S1173" s="12">
        <f t="shared" si="72"/>
        <v>1</v>
      </c>
      <c r="T1173" s="12" t="str">
        <f t="shared" si="73"/>
        <v/>
      </c>
      <c r="U1173" s="12" t="str">
        <f t="shared" si="74"/>
        <v/>
      </c>
      <c r="V1173" s="12">
        <f t="shared" si="75"/>
        <v>1</v>
      </c>
    </row>
    <row r="1174" spans="1:22" ht="23.25" customHeight="1" x14ac:dyDescent="0.25">
      <c r="A1174" s="1313">
        <v>1169</v>
      </c>
      <c r="B1174" s="1313">
        <v>28531</v>
      </c>
      <c r="C1174" s="1313">
        <v>28531</v>
      </c>
      <c r="D1174" s="1313" t="s">
        <v>1309</v>
      </c>
      <c r="E1174" s="1313" t="s">
        <v>73</v>
      </c>
      <c r="F1174" s="1313" t="s">
        <v>23</v>
      </c>
      <c r="G1174" s="1313" t="s">
        <v>0</v>
      </c>
      <c r="H1174" s="1313" t="s">
        <v>58</v>
      </c>
      <c r="I1174" s="1313"/>
      <c r="J1174" s="1314" t="s">
        <v>1379</v>
      </c>
      <c r="K1174" s="1313"/>
      <c r="L1174" s="1327">
        <v>0.33818287037037037</v>
      </c>
      <c r="M1174" s="1327">
        <v>0</v>
      </c>
      <c r="N1174" s="1313" t="s">
        <v>21</v>
      </c>
      <c r="O1174" s="1313">
        <v>0</v>
      </c>
      <c r="P1174" s="1314">
        <v>0</v>
      </c>
      <c r="Q1174" s="1313"/>
      <c r="R1174" s="685"/>
      <c r="S1174" s="12">
        <f t="shared" si="72"/>
        <v>1</v>
      </c>
      <c r="T1174" s="12" t="str">
        <f t="shared" si="73"/>
        <v/>
      </c>
      <c r="U1174" s="12" t="str">
        <f t="shared" si="74"/>
        <v/>
      </c>
      <c r="V1174" s="12">
        <f t="shared" si="75"/>
        <v>1</v>
      </c>
    </row>
    <row r="1175" spans="1:22" ht="23.25" customHeight="1" x14ac:dyDescent="0.25">
      <c r="A1175" s="1315">
        <v>1170</v>
      </c>
      <c r="B1175" s="1315">
        <v>28532</v>
      </c>
      <c r="C1175" s="1315">
        <v>28532</v>
      </c>
      <c r="D1175" s="1315" t="s">
        <v>1310</v>
      </c>
      <c r="E1175" s="1315" t="s">
        <v>72</v>
      </c>
      <c r="F1175" s="1315" t="s">
        <v>23</v>
      </c>
      <c r="G1175" s="1315" t="s">
        <v>0</v>
      </c>
      <c r="H1175" s="1315" t="s">
        <v>58</v>
      </c>
      <c r="I1175" s="1315"/>
      <c r="J1175" s="1316" t="s">
        <v>1379</v>
      </c>
      <c r="K1175" s="1315"/>
      <c r="L1175" s="1328">
        <v>0.35263888888888889</v>
      </c>
      <c r="M1175" s="1328">
        <v>0</v>
      </c>
      <c r="N1175" s="1315" t="s">
        <v>21</v>
      </c>
      <c r="O1175" s="1315">
        <v>0</v>
      </c>
      <c r="P1175" s="1316">
        <v>0</v>
      </c>
      <c r="Q1175" s="1315"/>
      <c r="R1175" s="686"/>
      <c r="S1175" s="12">
        <f t="shared" si="72"/>
        <v>1</v>
      </c>
      <c r="T1175" s="12" t="str">
        <f t="shared" si="73"/>
        <v/>
      </c>
      <c r="U1175" s="12" t="str">
        <f t="shared" si="74"/>
        <v/>
      </c>
      <c r="V1175" s="12">
        <f t="shared" si="75"/>
        <v>1</v>
      </c>
    </row>
    <row r="1176" spans="1:22" ht="23.25" customHeight="1" x14ac:dyDescent="0.25">
      <c r="A1176" s="1313">
        <v>1171</v>
      </c>
      <c r="B1176" s="1313">
        <v>28536</v>
      </c>
      <c r="C1176" s="1313">
        <v>28536</v>
      </c>
      <c r="D1176" s="1313" t="s">
        <v>1311</v>
      </c>
      <c r="E1176" s="1313" t="s">
        <v>73</v>
      </c>
      <c r="F1176" s="1313" t="s">
        <v>23</v>
      </c>
      <c r="G1176" s="1313" t="s">
        <v>0</v>
      </c>
      <c r="H1176" s="1313" t="s">
        <v>24</v>
      </c>
      <c r="I1176" s="1313">
        <v>310</v>
      </c>
      <c r="J1176" s="1314" t="s">
        <v>1379</v>
      </c>
      <c r="K1176" s="1313"/>
      <c r="L1176" s="1327">
        <v>0.35608796296296297</v>
      </c>
      <c r="M1176" s="1327">
        <v>0</v>
      </c>
      <c r="N1176" s="1313" t="s">
        <v>21</v>
      </c>
      <c r="O1176" s="1313">
        <v>0</v>
      </c>
      <c r="P1176" s="1314">
        <v>0</v>
      </c>
      <c r="Q1176" s="1313"/>
      <c r="R1176" s="685"/>
      <c r="S1176" s="12">
        <f t="shared" si="72"/>
        <v>1</v>
      </c>
      <c r="T1176" s="12" t="str">
        <f t="shared" si="73"/>
        <v/>
      </c>
      <c r="U1176" s="12" t="str">
        <f t="shared" si="74"/>
        <v/>
      </c>
      <c r="V1176" s="12">
        <f t="shared" si="75"/>
        <v>1</v>
      </c>
    </row>
    <row r="1177" spans="1:22" ht="23.25" customHeight="1" x14ac:dyDescent="0.25">
      <c r="A1177" s="1315">
        <v>1172</v>
      </c>
      <c r="B1177" s="1315">
        <v>28533</v>
      </c>
      <c r="C1177" s="1315">
        <v>28533</v>
      </c>
      <c r="D1177" s="1315" t="s">
        <v>1312</v>
      </c>
      <c r="E1177" s="1315" t="s">
        <v>52</v>
      </c>
      <c r="F1177" s="1315" t="s">
        <v>23</v>
      </c>
      <c r="G1177" s="1315" t="s">
        <v>0</v>
      </c>
      <c r="H1177" s="1315" t="s">
        <v>53</v>
      </c>
      <c r="I1177" s="1315"/>
      <c r="J1177" s="1316" t="s">
        <v>1379</v>
      </c>
      <c r="K1177" s="1315"/>
      <c r="L1177" s="1328">
        <v>0.35597222222222219</v>
      </c>
      <c r="M1177" s="1328">
        <v>0</v>
      </c>
      <c r="N1177" s="1315" t="s">
        <v>21</v>
      </c>
      <c r="O1177" s="1315">
        <v>0</v>
      </c>
      <c r="P1177" s="1316">
        <v>0</v>
      </c>
      <c r="Q1177" s="1315"/>
      <c r="R1177" s="686"/>
      <c r="S1177" s="12">
        <f t="shared" si="72"/>
        <v>1</v>
      </c>
      <c r="T1177" s="12" t="str">
        <f t="shared" si="73"/>
        <v/>
      </c>
      <c r="U1177" s="12" t="str">
        <f t="shared" si="74"/>
        <v/>
      </c>
      <c r="V1177" s="12">
        <f t="shared" si="75"/>
        <v>1</v>
      </c>
    </row>
    <row r="1178" spans="1:22" ht="23.25" customHeight="1" x14ac:dyDescent="0.25">
      <c r="A1178" s="1313">
        <v>1173</v>
      </c>
      <c r="B1178" s="1313">
        <v>28534</v>
      </c>
      <c r="C1178" s="1313">
        <v>28534</v>
      </c>
      <c r="D1178" s="1313" t="s">
        <v>1313</v>
      </c>
      <c r="E1178" s="1313" t="s">
        <v>163</v>
      </c>
      <c r="F1178" s="1313" t="s">
        <v>23</v>
      </c>
      <c r="G1178" s="1313" t="s">
        <v>0</v>
      </c>
      <c r="H1178" s="1313" t="s">
        <v>53</v>
      </c>
      <c r="I1178" s="1313"/>
      <c r="J1178" s="1314" t="s">
        <v>1379</v>
      </c>
      <c r="K1178" s="1313"/>
      <c r="L1178" s="1327">
        <v>0.35562500000000002</v>
      </c>
      <c r="M1178" s="1327">
        <v>0</v>
      </c>
      <c r="N1178" s="1313" t="s">
        <v>21</v>
      </c>
      <c r="O1178" s="1313">
        <v>0</v>
      </c>
      <c r="P1178" s="1314">
        <v>0</v>
      </c>
      <c r="Q1178" s="1313"/>
      <c r="R1178" s="685"/>
      <c r="S1178" s="12">
        <f t="shared" si="72"/>
        <v>1</v>
      </c>
      <c r="T1178" s="12" t="str">
        <f t="shared" si="73"/>
        <v/>
      </c>
      <c r="U1178" s="12" t="str">
        <f t="shared" si="74"/>
        <v/>
      </c>
      <c r="V1178" s="12">
        <f t="shared" si="75"/>
        <v>1</v>
      </c>
    </row>
    <row r="1179" spans="1:22" ht="23.25" customHeight="1" x14ac:dyDescent="0.25">
      <c r="A1179" s="1315">
        <v>1174</v>
      </c>
      <c r="B1179" s="1315">
        <v>28535</v>
      </c>
      <c r="C1179" s="1315">
        <v>28535</v>
      </c>
      <c r="D1179" s="1315" t="s">
        <v>1314</v>
      </c>
      <c r="E1179" s="1315" t="s">
        <v>73</v>
      </c>
      <c r="F1179" s="1315" t="s">
        <v>23</v>
      </c>
      <c r="G1179" s="1315" t="s">
        <v>0</v>
      </c>
      <c r="H1179" s="1315" t="s">
        <v>24</v>
      </c>
      <c r="I1179" s="1315">
        <v>314</v>
      </c>
      <c r="J1179" s="1316" t="s">
        <v>1379</v>
      </c>
      <c r="K1179" s="1315"/>
      <c r="L1179" s="1328">
        <v>0.34451388888888884</v>
      </c>
      <c r="M1179" s="1328">
        <v>0</v>
      </c>
      <c r="N1179" s="1315" t="s">
        <v>21</v>
      </c>
      <c r="O1179" s="1315">
        <v>0</v>
      </c>
      <c r="P1179" s="1316">
        <v>0</v>
      </c>
      <c r="Q1179" s="1315"/>
      <c r="R1179" s="686"/>
      <c r="S1179" s="12">
        <f t="shared" si="72"/>
        <v>1</v>
      </c>
      <c r="T1179" s="12" t="str">
        <f t="shared" si="73"/>
        <v/>
      </c>
      <c r="U1179" s="12" t="str">
        <f t="shared" si="74"/>
        <v/>
      </c>
      <c r="V1179" s="12">
        <f t="shared" si="75"/>
        <v>1</v>
      </c>
    </row>
    <row r="1180" spans="1:22" ht="23.25" customHeight="1" x14ac:dyDescent="0.25">
      <c r="A1180" s="1313">
        <v>1175</v>
      </c>
      <c r="B1180" s="1313">
        <v>28537</v>
      </c>
      <c r="C1180" s="1313">
        <v>28537</v>
      </c>
      <c r="D1180" s="1313" t="s">
        <v>477</v>
      </c>
      <c r="E1180" s="1313" t="s">
        <v>22</v>
      </c>
      <c r="F1180" s="1313" t="s">
        <v>23</v>
      </c>
      <c r="G1180" s="1313" t="s">
        <v>0</v>
      </c>
      <c r="H1180" s="1313" t="s">
        <v>58</v>
      </c>
      <c r="I1180" s="1313"/>
      <c r="J1180" s="1314" t="s">
        <v>1379</v>
      </c>
      <c r="K1180" s="1313"/>
      <c r="L1180" s="1327">
        <v>0.35873842592592592</v>
      </c>
      <c r="M1180" s="1327">
        <v>0</v>
      </c>
      <c r="N1180" s="1313" t="s">
        <v>260</v>
      </c>
      <c r="O1180" s="1313">
        <v>6</v>
      </c>
      <c r="P1180" s="1314">
        <v>0</v>
      </c>
      <c r="Q1180" s="1313"/>
      <c r="R1180" s="685"/>
      <c r="S1180" s="12">
        <f t="shared" si="72"/>
        <v>1</v>
      </c>
      <c r="T1180" s="12" t="str">
        <f t="shared" si="73"/>
        <v/>
      </c>
      <c r="U1180" s="12" t="str">
        <f t="shared" si="74"/>
        <v/>
      </c>
      <c r="V1180" s="12">
        <f t="shared" si="75"/>
        <v>1</v>
      </c>
    </row>
    <row r="1181" spans="1:22" ht="23.25" customHeight="1" x14ac:dyDescent="0.25">
      <c r="A1181" s="1315">
        <v>1176</v>
      </c>
      <c r="B1181" s="1315">
        <v>28538</v>
      </c>
      <c r="C1181" s="1315">
        <v>28538</v>
      </c>
      <c r="D1181" s="1315" t="s">
        <v>1315</v>
      </c>
      <c r="E1181" s="1315" t="s">
        <v>72</v>
      </c>
      <c r="F1181" s="1315" t="s">
        <v>23</v>
      </c>
      <c r="G1181" s="1315" t="s">
        <v>0</v>
      </c>
      <c r="H1181" s="1315" t="s">
        <v>24</v>
      </c>
      <c r="I1181" s="1315">
        <v>312</v>
      </c>
      <c r="J1181" s="1316" t="s">
        <v>1379</v>
      </c>
      <c r="K1181" s="1315"/>
      <c r="L1181" s="1328">
        <v>0.34684027777777776</v>
      </c>
      <c r="M1181" s="1328">
        <v>0</v>
      </c>
      <c r="N1181" s="1315" t="s">
        <v>21</v>
      </c>
      <c r="O1181" s="1315">
        <v>0</v>
      </c>
      <c r="P1181" s="1316">
        <v>0</v>
      </c>
      <c r="Q1181" s="1315"/>
      <c r="R1181" s="686"/>
      <c r="S1181" s="12">
        <f t="shared" si="72"/>
        <v>1</v>
      </c>
      <c r="T1181" s="12" t="str">
        <f t="shared" si="73"/>
        <v/>
      </c>
      <c r="U1181" s="12" t="str">
        <f t="shared" si="74"/>
        <v/>
      </c>
      <c r="V1181" s="12">
        <f t="shared" si="75"/>
        <v>1</v>
      </c>
    </row>
    <row r="1182" spans="1:22" ht="23.25" customHeight="1" x14ac:dyDescent="0.25">
      <c r="A1182" s="1313">
        <v>1177</v>
      </c>
      <c r="B1182" s="1313">
        <v>28539</v>
      </c>
      <c r="C1182" s="1313">
        <v>28539</v>
      </c>
      <c r="D1182" s="1313" t="s">
        <v>1316</v>
      </c>
      <c r="E1182" s="1313" t="s">
        <v>72</v>
      </c>
      <c r="F1182" s="1313" t="s">
        <v>23</v>
      </c>
      <c r="G1182" s="1313" t="s">
        <v>0</v>
      </c>
      <c r="H1182" s="1313" t="s">
        <v>24</v>
      </c>
      <c r="I1182" s="1313">
        <v>302</v>
      </c>
      <c r="J1182" s="1314" t="s">
        <v>1379</v>
      </c>
      <c r="K1182" s="1313"/>
      <c r="L1182" s="1327">
        <v>0.34368055555555554</v>
      </c>
      <c r="M1182" s="1327">
        <v>0</v>
      </c>
      <c r="N1182" s="1313" t="s">
        <v>21</v>
      </c>
      <c r="O1182" s="1313">
        <v>0</v>
      </c>
      <c r="P1182" s="1314">
        <v>0</v>
      </c>
      <c r="Q1182" s="1313"/>
      <c r="R1182" s="685"/>
      <c r="S1182" s="12">
        <f t="shared" si="72"/>
        <v>1</v>
      </c>
      <c r="T1182" s="12" t="str">
        <f t="shared" si="73"/>
        <v/>
      </c>
      <c r="U1182" s="12" t="str">
        <f t="shared" si="74"/>
        <v/>
      </c>
      <c r="V1182" s="12">
        <f t="shared" si="75"/>
        <v>1</v>
      </c>
    </row>
    <row r="1183" spans="1:22" ht="23.25" customHeight="1" x14ac:dyDescent="0.25">
      <c r="A1183" s="1315">
        <v>1178</v>
      </c>
      <c r="B1183" s="1315">
        <v>28541</v>
      </c>
      <c r="C1183" s="1315">
        <v>28541</v>
      </c>
      <c r="D1183" s="1315" t="s">
        <v>1317</v>
      </c>
      <c r="E1183" s="1315" t="s">
        <v>44</v>
      </c>
      <c r="F1183" s="1315" t="s">
        <v>23</v>
      </c>
      <c r="G1183" s="1315" t="s">
        <v>0</v>
      </c>
      <c r="H1183" s="1315" t="s">
        <v>24</v>
      </c>
      <c r="I1183" s="1315">
        <v>316</v>
      </c>
      <c r="J1183" s="1316" t="s">
        <v>1379</v>
      </c>
      <c r="K1183" s="1315"/>
      <c r="L1183" s="1328">
        <v>0.34615740740740741</v>
      </c>
      <c r="M1183" s="1328">
        <v>0</v>
      </c>
      <c r="N1183" s="1315" t="s">
        <v>21</v>
      </c>
      <c r="O1183" s="1315">
        <v>0</v>
      </c>
      <c r="P1183" s="1316">
        <v>0</v>
      </c>
      <c r="Q1183" s="1315"/>
      <c r="R1183" s="686"/>
      <c r="S1183" s="12">
        <f t="shared" si="72"/>
        <v>1</v>
      </c>
      <c r="T1183" s="12" t="str">
        <f t="shared" si="73"/>
        <v/>
      </c>
      <c r="U1183" s="12" t="str">
        <f t="shared" si="74"/>
        <v/>
      </c>
      <c r="V1183" s="12">
        <f t="shared" si="75"/>
        <v>1</v>
      </c>
    </row>
    <row r="1184" spans="1:22" ht="23.25" customHeight="1" x14ac:dyDescent="0.25">
      <c r="A1184" s="1313">
        <v>1179</v>
      </c>
      <c r="B1184" s="1313">
        <v>28542</v>
      </c>
      <c r="C1184" s="1313">
        <v>28542</v>
      </c>
      <c r="D1184" s="1313" t="s">
        <v>551</v>
      </c>
      <c r="E1184" s="1313" t="s">
        <v>72</v>
      </c>
      <c r="F1184" s="1313" t="s">
        <v>23</v>
      </c>
      <c r="G1184" s="1313" t="s">
        <v>0</v>
      </c>
      <c r="H1184" s="1313" t="s">
        <v>24</v>
      </c>
      <c r="I1184" s="1313">
        <v>312</v>
      </c>
      <c r="J1184" s="1314" t="s">
        <v>1379</v>
      </c>
      <c r="K1184" s="1313"/>
      <c r="L1184" s="1327">
        <v>0.34930555555555554</v>
      </c>
      <c r="M1184" s="1327">
        <v>0</v>
      </c>
      <c r="N1184" s="1313" t="s">
        <v>21</v>
      </c>
      <c r="O1184" s="1313">
        <v>0</v>
      </c>
      <c r="P1184" s="1314">
        <v>0</v>
      </c>
      <c r="Q1184" s="1313"/>
      <c r="R1184" s="685"/>
      <c r="S1184" s="12">
        <f t="shared" si="72"/>
        <v>1</v>
      </c>
      <c r="T1184" s="12" t="str">
        <f t="shared" si="73"/>
        <v/>
      </c>
      <c r="U1184" s="12" t="str">
        <f t="shared" si="74"/>
        <v/>
      </c>
      <c r="V1184" s="12">
        <f t="shared" si="75"/>
        <v>1</v>
      </c>
    </row>
    <row r="1185" spans="1:22" ht="23.25" customHeight="1" x14ac:dyDescent="0.25">
      <c r="A1185" s="1315">
        <v>1180</v>
      </c>
      <c r="B1185" s="1315">
        <v>28543</v>
      </c>
      <c r="C1185" s="1315">
        <v>28543</v>
      </c>
      <c r="D1185" s="1315" t="s">
        <v>1318</v>
      </c>
      <c r="E1185" s="1315" t="s">
        <v>93</v>
      </c>
      <c r="F1185" s="1315" t="s">
        <v>50</v>
      </c>
      <c r="G1185" s="1315" t="s">
        <v>0</v>
      </c>
      <c r="H1185" s="1315" t="s">
        <v>24</v>
      </c>
      <c r="I1185" s="1315">
        <v>314</v>
      </c>
      <c r="J1185" s="1316" t="s">
        <v>1379</v>
      </c>
      <c r="K1185" s="1315"/>
      <c r="L1185" s="1328">
        <v>0.3511111111111111</v>
      </c>
      <c r="M1185" s="1328">
        <v>0</v>
      </c>
      <c r="N1185" s="1315" t="s">
        <v>21</v>
      </c>
      <c r="O1185" s="1315">
        <v>0</v>
      </c>
      <c r="P1185" s="1316">
        <v>0</v>
      </c>
      <c r="Q1185" s="1315"/>
      <c r="R1185" s="686"/>
      <c r="S1185" s="12">
        <f t="shared" si="72"/>
        <v>1</v>
      </c>
      <c r="T1185" s="12" t="str">
        <f t="shared" si="73"/>
        <v/>
      </c>
      <c r="U1185" s="12" t="str">
        <f t="shared" si="74"/>
        <v/>
      </c>
      <c r="V1185" s="12">
        <f t="shared" si="75"/>
        <v>1</v>
      </c>
    </row>
    <row r="1186" spans="1:22" ht="23.25" customHeight="1" x14ac:dyDescent="0.25">
      <c r="A1186" s="1313">
        <v>1181</v>
      </c>
      <c r="B1186" s="1313">
        <v>28544</v>
      </c>
      <c r="C1186" s="1313">
        <v>28544</v>
      </c>
      <c r="D1186" s="1313" t="s">
        <v>486</v>
      </c>
      <c r="E1186" s="1313" t="s">
        <v>93</v>
      </c>
      <c r="F1186" s="1313" t="s">
        <v>50</v>
      </c>
      <c r="G1186" s="1313" t="s">
        <v>0</v>
      </c>
      <c r="H1186" s="1313" t="s">
        <v>24</v>
      </c>
      <c r="I1186" s="1313">
        <v>310</v>
      </c>
      <c r="J1186" s="1314" t="s">
        <v>1379</v>
      </c>
      <c r="K1186" s="1313"/>
      <c r="L1186" s="1327">
        <v>0.35269675925925931</v>
      </c>
      <c r="M1186" s="1327">
        <v>0</v>
      </c>
      <c r="N1186" s="1313" t="s">
        <v>21</v>
      </c>
      <c r="O1186" s="1313">
        <v>0</v>
      </c>
      <c r="P1186" s="1314">
        <v>0</v>
      </c>
      <c r="Q1186" s="1313"/>
      <c r="R1186" s="685"/>
      <c r="S1186" s="12">
        <f t="shared" si="72"/>
        <v>1</v>
      </c>
      <c r="T1186" s="12" t="str">
        <f t="shared" si="73"/>
        <v/>
      </c>
      <c r="U1186" s="12" t="str">
        <f t="shared" si="74"/>
        <v/>
      </c>
      <c r="V1186" s="12">
        <f t="shared" si="75"/>
        <v>1</v>
      </c>
    </row>
    <row r="1187" spans="1:22" ht="23.25" customHeight="1" x14ac:dyDescent="0.25">
      <c r="A1187" s="1315">
        <v>1182</v>
      </c>
      <c r="B1187" s="1315">
        <v>28545</v>
      </c>
      <c r="C1187" s="1315">
        <v>28545</v>
      </c>
      <c r="D1187" s="1315" t="s">
        <v>1319</v>
      </c>
      <c r="E1187" s="1315" t="s">
        <v>44</v>
      </c>
      <c r="F1187" s="1315" t="s">
        <v>23</v>
      </c>
      <c r="G1187" s="1315" t="s">
        <v>0</v>
      </c>
      <c r="H1187" s="1315" t="s">
        <v>24</v>
      </c>
      <c r="I1187" s="1315">
        <v>316</v>
      </c>
      <c r="J1187" s="1316" t="s">
        <v>1379</v>
      </c>
      <c r="K1187" s="1315"/>
      <c r="L1187" s="1328">
        <v>0.3520833333333333</v>
      </c>
      <c r="M1187" s="1328">
        <v>0</v>
      </c>
      <c r="N1187" s="1315" t="s">
        <v>21</v>
      </c>
      <c r="O1187" s="1315">
        <v>0</v>
      </c>
      <c r="P1187" s="1316">
        <v>0</v>
      </c>
      <c r="Q1187" s="1315"/>
      <c r="R1187" s="686"/>
      <c r="S1187" s="12">
        <f t="shared" si="72"/>
        <v>1</v>
      </c>
      <c r="T1187" s="12" t="str">
        <f t="shared" si="73"/>
        <v/>
      </c>
      <c r="U1187" s="12" t="str">
        <f t="shared" si="74"/>
        <v/>
      </c>
      <c r="V1187" s="12">
        <f t="shared" si="75"/>
        <v>1</v>
      </c>
    </row>
    <row r="1188" spans="1:22" ht="23.25" customHeight="1" x14ac:dyDescent="0.25">
      <c r="A1188" s="1313">
        <v>1183</v>
      </c>
      <c r="B1188" s="1313">
        <v>28546</v>
      </c>
      <c r="C1188" s="1313">
        <v>28546</v>
      </c>
      <c r="D1188" s="1313" t="s">
        <v>1320</v>
      </c>
      <c r="E1188" s="1313" t="s">
        <v>72</v>
      </c>
      <c r="F1188" s="1313" t="s">
        <v>23</v>
      </c>
      <c r="G1188" s="1313" t="s">
        <v>0</v>
      </c>
      <c r="H1188" s="1313" t="s">
        <v>24</v>
      </c>
      <c r="I1188" s="1313">
        <v>303</v>
      </c>
      <c r="J1188" s="1314" t="s">
        <v>1379</v>
      </c>
      <c r="K1188" s="1313"/>
      <c r="L1188" s="1327">
        <v>0.34710648148148149</v>
      </c>
      <c r="M1188" s="1327">
        <v>0</v>
      </c>
      <c r="N1188" s="1313" t="s">
        <v>21</v>
      </c>
      <c r="O1188" s="1313">
        <v>0</v>
      </c>
      <c r="P1188" s="1314">
        <v>0</v>
      </c>
      <c r="Q1188" s="1313"/>
      <c r="R1188" s="685"/>
      <c r="S1188" s="12">
        <f t="shared" si="72"/>
        <v>1</v>
      </c>
      <c r="T1188" s="12" t="str">
        <f t="shared" si="73"/>
        <v/>
      </c>
      <c r="U1188" s="12" t="str">
        <f t="shared" si="74"/>
        <v/>
      </c>
      <c r="V1188" s="12">
        <f t="shared" si="75"/>
        <v>1</v>
      </c>
    </row>
    <row r="1189" spans="1:22" ht="23.25" customHeight="1" x14ac:dyDescent="0.25">
      <c r="A1189" s="1315">
        <v>1184</v>
      </c>
      <c r="B1189" s="1315">
        <v>28547</v>
      </c>
      <c r="C1189" s="1315">
        <v>28547</v>
      </c>
      <c r="D1189" s="1315" t="s">
        <v>1321</v>
      </c>
      <c r="E1189" s="1315" t="s">
        <v>73</v>
      </c>
      <c r="F1189" s="1315" t="s">
        <v>23</v>
      </c>
      <c r="G1189" s="1315" t="s">
        <v>0</v>
      </c>
      <c r="H1189" s="1315" t="s">
        <v>58</v>
      </c>
      <c r="I1189" s="1315"/>
      <c r="J1189" s="1316" t="s">
        <v>1379</v>
      </c>
      <c r="K1189" s="1315"/>
      <c r="L1189" s="1328">
        <v>0.35776620370370371</v>
      </c>
      <c r="M1189" s="1328">
        <v>0</v>
      </c>
      <c r="N1189" s="1315" t="s">
        <v>21</v>
      </c>
      <c r="O1189" s="1315">
        <v>0</v>
      </c>
      <c r="P1189" s="1316">
        <v>0</v>
      </c>
      <c r="Q1189" s="1315"/>
      <c r="R1189" s="686"/>
      <c r="S1189" s="12">
        <f t="shared" si="72"/>
        <v>1</v>
      </c>
      <c r="T1189" s="12" t="str">
        <f t="shared" si="73"/>
        <v/>
      </c>
      <c r="U1189" s="12" t="str">
        <f t="shared" si="74"/>
        <v/>
      </c>
      <c r="V1189" s="12">
        <f t="shared" si="75"/>
        <v>1</v>
      </c>
    </row>
    <row r="1190" spans="1:22" ht="23.25" customHeight="1" x14ac:dyDescent="0.25">
      <c r="A1190" s="1313">
        <v>1185</v>
      </c>
      <c r="B1190" s="1313">
        <v>28601</v>
      </c>
      <c r="C1190" s="1313">
        <v>28601</v>
      </c>
      <c r="D1190" s="1313" t="s">
        <v>1322</v>
      </c>
      <c r="E1190" s="1313" t="s">
        <v>73</v>
      </c>
      <c r="F1190" s="1313" t="s">
        <v>23</v>
      </c>
      <c r="G1190" s="1313" t="s">
        <v>0</v>
      </c>
      <c r="H1190" s="1313" t="s">
        <v>24</v>
      </c>
      <c r="I1190" s="1313">
        <v>312</v>
      </c>
      <c r="J1190" s="1314" t="s">
        <v>1379</v>
      </c>
      <c r="K1190" s="1313"/>
      <c r="L1190" s="1327">
        <v>0.35145833333333337</v>
      </c>
      <c r="M1190" s="1327">
        <v>0</v>
      </c>
      <c r="N1190" s="1313" t="s">
        <v>21</v>
      </c>
      <c r="O1190" s="1313">
        <v>0</v>
      </c>
      <c r="P1190" s="1314">
        <v>0</v>
      </c>
      <c r="Q1190" s="1313"/>
      <c r="R1190" s="685"/>
      <c r="S1190" s="12">
        <f t="shared" si="72"/>
        <v>1</v>
      </c>
      <c r="T1190" s="12" t="str">
        <f t="shared" si="73"/>
        <v/>
      </c>
      <c r="U1190" s="12" t="str">
        <f t="shared" si="74"/>
        <v/>
      </c>
      <c r="V1190" s="12">
        <f t="shared" si="75"/>
        <v>1</v>
      </c>
    </row>
    <row r="1191" spans="1:22" ht="23.25" customHeight="1" x14ac:dyDescent="0.25">
      <c r="A1191" s="1315">
        <v>1186</v>
      </c>
      <c r="B1191" s="1315">
        <v>28602</v>
      </c>
      <c r="C1191" s="1315">
        <v>28602</v>
      </c>
      <c r="D1191" s="1315" t="s">
        <v>1323</v>
      </c>
      <c r="E1191" s="1315" t="s">
        <v>22</v>
      </c>
      <c r="F1191" s="1315" t="s">
        <v>23</v>
      </c>
      <c r="G1191" s="1315" t="s">
        <v>0</v>
      </c>
      <c r="H1191" s="1315" t="s">
        <v>24</v>
      </c>
      <c r="I1191" s="1315">
        <v>315</v>
      </c>
      <c r="J1191" s="1316" t="s">
        <v>1379</v>
      </c>
      <c r="K1191" s="1315"/>
      <c r="L1191" s="1328">
        <v>0.34849537037037037</v>
      </c>
      <c r="M1191" s="1328">
        <v>0</v>
      </c>
      <c r="N1191" s="1315" t="s">
        <v>21</v>
      </c>
      <c r="O1191" s="1315">
        <v>0</v>
      </c>
      <c r="P1191" s="1316">
        <v>0</v>
      </c>
      <c r="Q1191" s="1315"/>
      <c r="R1191" s="686"/>
      <c r="S1191" s="12">
        <f t="shared" si="72"/>
        <v>1</v>
      </c>
      <c r="T1191" s="12" t="str">
        <f t="shared" si="73"/>
        <v/>
      </c>
      <c r="U1191" s="12" t="str">
        <f t="shared" si="74"/>
        <v/>
      </c>
      <c r="V1191" s="12">
        <f t="shared" si="75"/>
        <v>1</v>
      </c>
    </row>
    <row r="1192" spans="1:22" ht="23.25" customHeight="1" x14ac:dyDescent="0.25">
      <c r="A1192" s="1313">
        <v>1187</v>
      </c>
      <c r="B1192" s="1313">
        <v>28604</v>
      </c>
      <c r="C1192" s="1313">
        <v>28604</v>
      </c>
      <c r="D1192" s="1313" t="s">
        <v>1324</v>
      </c>
      <c r="E1192" s="1313" t="s">
        <v>44</v>
      </c>
      <c r="F1192" s="1313" t="s">
        <v>23</v>
      </c>
      <c r="G1192" s="1313" t="s">
        <v>0</v>
      </c>
      <c r="H1192" s="1313" t="s">
        <v>24</v>
      </c>
      <c r="I1192" s="1313">
        <v>306</v>
      </c>
      <c r="J1192" s="1314" t="s">
        <v>1379</v>
      </c>
      <c r="K1192" s="1313"/>
      <c r="L1192" s="1327">
        <v>0</v>
      </c>
      <c r="M1192" s="1327">
        <v>0</v>
      </c>
      <c r="N1192" s="1313" t="s">
        <v>25</v>
      </c>
      <c r="O1192" s="1313">
        <v>0</v>
      </c>
      <c r="P1192" s="1314">
        <v>0</v>
      </c>
      <c r="Q1192" s="1313"/>
      <c r="R1192" s="685"/>
      <c r="S1192" s="12" t="str">
        <f t="shared" si="72"/>
        <v/>
      </c>
      <c r="T1192" s="12">
        <f t="shared" si="73"/>
        <v>1</v>
      </c>
      <c r="U1192" s="12" t="str">
        <f t="shared" si="74"/>
        <v/>
      </c>
      <c r="V1192" s="12">
        <f t="shared" si="75"/>
        <v>1</v>
      </c>
    </row>
    <row r="1193" spans="1:22" ht="23.25" customHeight="1" x14ac:dyDescent="0.25">
      <c r="A1193" s="1315">
        <v>1188</v>
      </c>
      <c r="B1193" s="1315">
        <v>28605</v>
      </c>
      <c r="C1193" s="1315">
        <v>28605</v>
      </c>
      <c r="D1193" s="1315" t="s">
        <v>1325</v>
      </c>
      <c r="E1193" s="1315" t="s">
        <v>1326</v>
      </c>
      <c r="F1193" s="1315" t="s">
        <v>23</v>
      </c>
      <c r="G1193" s="1315" t="s">
        <v>0</v>
      </c>
      <c r="H1193" s="1315" t="s">
        <v>58</v>
      </c>
      <c r="I1193" s="1315"/>
      <c r="J1193" s="1316" t="s">
        <v>1379</v>
      </c>
      <c r="K1193" s="1315"/>
      <c r="L1193" s="1328">
        <v>0.35560185185185184</v>
      </c>
      <c r="M1193" s="1328">
        <v>0</v>
      </c>
      <c r="N1193" s="1315" t="s">
        <v>21</v>
      </c>
      <c r="O1193" s="1315">
        <v>0</v>
      </c>
      <c r="P1193" s="1316">
        <v>0</v>
      </c>
      <c r="Q1193" s="1315"/>
      <c r="R1193" s="686"/>
      <c r="S1193" s="12">
        <f t="shared" si="72"/>
        <v>1</v>
      </c>
      <c r="T1193" s="12" t="str">
        <f t="shared" si="73"/>
        <v/>
      </c>
      <c r="U1193" s="12" t="str">
        <f t="shared" si="74"/>
        <v/>
      </c>
      <c r="V1193" s="12">
        <f t="shared" si="75"/>
        <v>1</v>
      </c>
    </row>
    <row r="1194" spans="1:22" ht="23.25" customHeight="1" x14ac:dyDescent="0.25">
      <c r="A1194" s="1313">
        <v>1189</v>
      </c>
      <c r="B1194" s="1313">
        <v>28607</v>
      </c>
      <c r="C1194" s="1313">
        <v>28607</v>
      </c>
      <c r="D1194" s="1313" t="s">
        <v>1327</v>
      </c>
      <c r="E1194" s="1313" t="s">
        <v>93</v>
      </c>
      <c r="F1194" s="1313" t="s">
        <v>50</v>
      </c>
      <c r="G1194" s="1313" t="s">
        <v>0</v>
      </c>
      <c r="H1194" s="1313" t="s">
        <v>614</v>
      </c>
      <c r="I1194" s="1313"/>
      <c r="J1194" s="1314" t="s">
        <v>1379</v>
      </c>
      <c r="K1194" s="1313"/>
      <c r="L1194" s="1327">
        <v>0.35157407407407404</v>
      </c>
      <c r="M1194" s="1327">
        <v>0</v>
      </c>
      <c r="N1194" s="1313" t="s">
        <v>21</v>
      </c>
      <c r="O1194" s="1313">
        <v>0</v>
      </c>
      <c r="P1194" s="1314">
        <v>0</v>
      </c>
      <c r="Q1194" s="1313"/>
      <c r="R1194" s="685"/>
      <c r="S1194" s="12">
        <f t="shared" si="72"/>
        <v>1</v>
      </c>
      <c r="T1194" s="12" t="str">
        <f t="shared" si="73"/>
        <v/>
      </c>
      <c r="U1194" s="12" t="str">
        <f t="shared" si="74"/>
        <v/>
      </c>
      <c r="V1194" s="12">
        <f t="shared" si="75"/>
        <v>1</v>
      </c>
    </row>
    <row r="1195" spans="1:22" ht="23.25" customHeight="1" x14ac:dyDescent="0.25">
      <c r="A1195" s="1315">
        <v>1190</v>
      </c>
      <c r="B1195" s="1315">
        <v>28613</v>
      </c>
      <c r="C1195" s="1315">
        <v>28613</v>
      </c>
      <c r="D1195" s="1315" t="s">
        <v>1328</v>
      </c>
      <c r="E1195" s="1315" t="s">
        <v>165</v>
      </c>
      <c r="F1195" s="1315" t="s">
        <v>23</v>
      </c>
      <c r="G1195" s="1315" t="s">
        <v>0</v>
      </c>
      <c r="H1195" s="1315" t="s">
        <v>58</v>
      </c>
      <c r="I1195" s="1315"/>
      <c r="J1195" s="1316" t="s">
        <v>1379</v>
      </c>
      <c r="K1195" s="1315"/>
      <c r="L1195" s="1328">
        <v>0.34363425925925922</v>
      </c>
      <c r="M1195" s="1328">
        <v>0</v>
      </c>
      <c r="N1195" s="1315" t="s">
        <v>21</v>
      </c>
      <c r="O1195" s="1315">
        <v>0</v>
      </c>
      <c r="P1195" s="1316">
        <v>0</v>
      </c>
      <c r="Q1195" s="1315"/>
      <c r="R1195" s="686"/>
      <c r="S1195" s="12">
        <f t="shared" si="72"/>
        <v>1</v>
      </c>
      <c r="T1195" s="12" t="str">
        <f t="shared" si="73"/>
        <v/>
      </c>
      <c r="U1195" s="12" t="str">
        <f t="shared" si="74"/>
        <v/>
      </c>
      <c r="V1195" s="12">
        <f t="shared" si="75"/>
        <v>1</v>
      </c>
    </row>
    <row r="1196" spans="1:22" ht="23.25" customHeight="1" x14ac:dyDescent="0.25">
      <c r="A1196" s="1313">
        <v>1191</v>
      </c>
      <c r="B1196" s="1313">
        <v>28616</v>
      </c>
      <c r="C1196" s="1313">
        <v>28616</v>
      </c>
      <c r="D1196" s="1313" t="s">
        <v>1329</v>
      </c>
      <c r="E1196" s="1313" t="s">
        <v>244</v>
      </c>
      <c r="F1196" s="1313" t="s">
        <v>50</v>
      </c>
      <c r="G1196" s="1313" t="s">
        <v>0</v>
      </c>
      <c r="H1196" s="1313" t="s">
        <v>58</v>
      </c>
      <c r="I1196" s="1313"/>
      <c r="J1196" s="1314" t="s">
        <v>1379</v>
      </c>
      <c r="K1196" s="1313"/>
      <c r="L1196" s="1327">
        <v>0</v>
      </c>
      <c r="M1196" s="1327">
        <v>0</v>
      </c>
      <c r="N1196" s="1313" t="s">
        <v>25</v>
      </c>
      <c r="O1196" s="1313">
        <v>0</v>
      </c>
      <c r="P1196" s="1314">
        <v>0</v>
      </c>
      <c r="Q1196" s="1313"/>
      <c r="R1196" s="685"/>
      <c r="S1196" s="12" t="str">
        <f t="shared" si="72"/>
        <v/>
      </c>
      <c r="T1196" s="12">
        <f t="shared" si="73"/>
        <v>1</v>
      </c>
      <c r="U1196" s="12" t="str">
        <f t="shared" si="74"/>
        <v/>
      </c>
      <c r="V1196" s="12">
        <f t="shared" si="75"/>
        <v>1</v>
      </c>
    </row>
    <row r="1197" spans="1:22" ht="23.25" customHeight="1" x14ac:dyDescent="0.25">
      <c r="A1197" s="1315">
        <v>1192</v>
      </c>
      <c r="B1197" s="1315">
        <v>28617</v>
      </c>
      <c r="C1197" s="1315">
        <v>28617</v>
      </c>
      <c r="D1197" s="1315" t="s">
        <v>1330</v>
      </c>
      <c r="E1197" s="1315" t="s">
        <v>244</v>
      </c>
      <c r="F1197" s="1315" t="s">
        <v>50</v>
      </c>
      <c r="G1197" s="1315" t="s">
        <v>0</v>
      </c>
      <c r="H1197" s="1315" t="s">
        <v>58</v>
      </c>
      <c r="I1197" s="1315"/>
      <c r="J1197" s="1316" t="s">
        <v>1379</v>
      </c>
      <c r="K1197" s="1315"/>
      <c r="L1197" s="1328">
        <v>0.35858796296296297</v>
      </c>
      <c r="M1197" s="1328">
        <v>0</v>
      </c>
      <c r="N1197" s="1315" t="s">
        <v>260</v>
      </c>
      <c r="O1197" s="1315">
        <v>6</v>
      </c>
      <c r="P1197" s="1316">
        <v>0</v>
      </c>
      <c r="Q1197" s="1315"/>
      <c r="R1197" s="686"/>
      <c r="S1197" s="12">
        <f t="shared" si="72"/>
        <v>1</v>
      </c>
      <c r="T1197" s="12" t="str">
        <f t="shared" si="73"/>
        <v/>
      </c>
      <c r="U1197" s="12" t="str">
        <f t="shared" si="74"/>
        <v/>
      </c>
      <c r="V1197" s="12">
        <f t="shared" si="75"/>
        <v>1</v>
      </c>
    </row>
    <row r="1198" spans="1:22" ht="23.25" customHeight="1" x14ac:dyDescent="0.25">
      <c r="A1198" s="1313">
        <v>1193</v>
      </c>
      <c r="B1198" s="1313">
        <v>28618</v>
      </c>
      <c r="C1198" s="1313">
        <v>28618</v>
      </c>
      <c r="D1198" s="1313" t="s">
        <v>1331</v>
      </c>
      <c r="E1198" s="1313" t="s">
        <v>244</v>
      </c>
      <c r="F1198" s="1313" t="s">
        <v>50</v>
      </c>
      <c r="G1198" s="1313" t="s">
        <v>0</v>
      </c>
      <c r="H1198" s="1313" t="s">
        <v>58</v>
      </c>
      <c r="I1198" s="1313"/>
      <c r="J1198" s="1314" t="s">
        <v>1379</v>
      </c>
      <c r="K1198" s="1313"/>
      <c r="L1198" s="1327">
        <v>0.35795138888888894</v>
      </c>
      <c r="M1198" s="1327">
        <v>0</v>
      </c>
      <c r="N1198" s="1313" t="s">
        <v>21</v>
      </c>
      <c r="O1198" s="1313">
        <v>0</v>
      </c>
      <c r="P1198" s="1314">
        <v>0</v>
      </c>
      <c r="Q1198" s="1313"/>
      <c r="R1198" s="685"/>
      <c r="S1198" s="12">
        <f t="shared" si="72"/>
        <v>1</v>
      </c>
      <c r="T1198" s="12" t="str">
        <f t="shared" si="73"/>
        <v/>
      </c>
      <c r="U1198" s="12" t="str">
        <f t="shared" si="74"/>
        <v/>
      </c>
      <c r="V1198" s="12">
        <f t="shared" si="75"/>
        <v>1</v>
      </c>
    </row>
    <row r="1199" spans="1:22" ht="23.25" customHeight="1" x14ac:dyDescent="0.25">
      <c r="A1199" s="1315">
        <v>1194</v>
      </c>
      <c r="B1199" s="1315">
        <v>28619</v>
      </c>
      <c r="C1199" s="1315">
        <v>28619</v>
      </c>
      <c r="D1199" s="1315" t="s">
        <v>1332</v>
      </c>
      <c r="E1199" s="1315" t="s">
        <v>244</v>
      </c>
      <c r="F1199" s="1315" t="s">
        <v>50</v>
      </c>
      <c r="G1199" s="1315" t="s">
        <v>0</v>
      </c>
      <c r="H1199" s="1315" t="s">
        <v>58</v>
      </c>
      <c r="I1199" s="1315"/>
      <c r="J1199" s="1316" t="s">
        <v>1379</v>
      </c>
      <c r="K1199" s="1315"/>
      <c r="L1199" s="1328">
        <v>0.35586805555555556</v>
      </c>
      <c r="M1199" s="1328">
        <v>0</v>
      </c>
      <c r="N1199" s="1315" t="s">
        <v>21</v>
      </c>
      <c r="O1199" s="1315">
        <v>0</v>
      </c>
      <c r="P1199" s="1316">
        <v>0</v>
      </c>
      <c r="Q1199" s="1315"/>
      <c r="R1199" s="686"/>
      <c r="S1199" s="12">
        <f t="shared" si="72"/>
        <v>1</v>
      </c>
      <c r="T1199" s="12" t="str">
        <f t="shared" si="73"/>
        <v/>
      </c>
      <c r="U1199" s="12" t="str">
        <f t="shared" si="74"/>
        <v/>
      </c>
      <c r="V1199" s="12">
        <f t="shared" si="75"/>
        <v>1</v>
      </c>
    </row>
    <row r="1200" spans="1:22" ht="23.25" customHeight="1" x14ac:dyDescent="0.25">
      <c r="A1200" s="1313">
        <v>1195</v>
      </c>
      <c r="B1200" s="1313">
        <v>28622</v>
      </c>
      <c r="C1200" s="1313">
        <v>28622</v>
      </c>
      <c r="D1200" s="1313" t="s">
        <v>1333</v>
      </c>
      <c r="E1200" s="1313" t="s">
        <v>65</v>
      </c>
      <c r="F1200" s="1313" t="s">
        <v>23</v>
      </c>
      <c r="G1200" s="1313" t="s">
        <v>0</v>
      </c>
      <c r="H1200" s="1313" t="s">
        <v>58</v>
      </c>
      <c r="I1200" s="1313"/>
      <c r="J1200" s="1314" t="s">
        <v>1379</v>
      </c>
      <c r="K1200" s="1313"/>
      <c r="L1200" s="1327">
        <v>0.35690972222222223</v>
      </c>
      <c r="M1200" s="1327">
        <v>0</v>
      </c>
      <c r="N1200" s="1313" t="s">
        <v>21</v>
      </c>
      <c r="O1200" s="1313">
        <v>0</v>
      </c>
      <c r="P1200" s="1314">
        <v>0</v>
      </c>
      <c r="Q1200" s="1313"/>
      <c r="R1200" s="685"/>
      <c r="S1200" s="12">
        <f t="shared" si="72"/>
        <v>1</v>
      </c>
      <c r="T1200" s="12" t="str">
        <f t="shared" si="73"/>
        <v/>
      </c>
      <c r="U1200" s="12" t="str">
        <f t="shared" si="74"/>
        <v/>
      </c>
      <c r="V1200" s="12">
        <f t="shared" si="75"/>
        <v>1</v>
      </c>
    </row>
    <row r="1201" spans="1:22" ht="23.25" customHeight="1" x14ac:dyDescent="0.25">
      <c r="A1201" s="1315">
        <v>1196</v>
      </c>
      <c r="B1201" s="1315">
        <v>28624</v>
      </c>
      <c r="C1201" s="1315">
        <v>28624</v>
      </c>
      <c r="D1201" s="1315" t="s">
        <v>1334</v>
      </c>
      <c r="E1201" s="1315" t="s">
        <v>65</v>
      </c>
      <c r="F1201" s="1315" t="s">
        <v>23</v>
      </c>
      <c r="G1201" s="1315" t="s">
        <v>0</v>
      </c>
      <c r="H1201" s="1315" t="s">
        <v>58</v>
      </c>
      <c r="I1201" s="1315"/>
      <c r="J1201" s="1316" t="s">
        <v>1379</v>
      </c>
      <c r="K1201" s="1315"/>
      <c r="L1201" s="1328">
        <v>0</v>
      </c>
      <c r="M1201" s="1328">
        <v>0</v>
      </c>
      <c r="N1201" s="1315" t="s">
        <v>25</v>
      </c>
      <c r="O1201" s="1315">
        <v>0</v>
      </c>
      <c r="P1201" s="1316">
        <v>0</v>
      </c>
      <c r="Q1201" s="1315"/>
      <c r="R1201" s="686"/>
      <c r="S1201" s="12" t="str">
        <f t="shared" si="72"/>
        <v/>
      </c>
      <c r="T1201" s="12">
        <f t="shared" si="73"/>
        <v>1</v>
      </c>
      <c r="U1201" s="12" t="str">
        <f t="shared" si="74"/>
        <v/>
      </c>
      <c r="V1201" s="12">
        <f t="shared" si="75"/>
        <v>1</v>
      </c>
    </row>
    <row r="1202" spans="1:22" ht="23.25" customHeight="1" x14ac:dyDescent="0.25">
      <c r="A1202" s="1313">
        <v>1197</v>
      </c>
      <c r="B1202" s="1313">
        <v>28627</v>
      </c>
      <c r="C1202" s="1313">
        <v>28627</v>
      </c>
      <c r="D1202" s="1313" t="s">
        <v>1335</v>
      </c>
      <c r="E1202" s="1313" t="s">
        <v>247</v>
      </c>
      <c r="F1202" s="1313" t="s">
        <v>23</v>
      </c>
      <c r="G1202" s="1313" t="s">
        <v>0</v>
      </c>
      <c r="H1202" s="1313" t="s">
        <v>58</v>
      </c>
      <c r="I1202" s="1313"/>
      <c r="J1202" s="1314" t="s">
        <v>1379</v>
      </c>
      <c r="K1202" s="1313"/>
      <c r="L1202" s="1327">
        <v>0.3643055555555556</v>
      </c>
      <c r="M1202" s="1327">
        <v>0</v>
      </c>
      <c r="N1202" s="1313" t="s">
        <v>260</v>
      </c>
      <c r="O1202" s="1313">
        <v>14</v>
      </c>
      <c r="P1202" s="1314">
        <v>0</v>
      </c>
      <c r="Q1202" s="1313"/>
      <c r="R1202" s="685"/>
      <c r="S1202" s="12">
        <f t="shared" si="72"/>
        <v>1</v>
      </c>
      <c r="T1202" s="12" t="str">
        <f t="shared" si="73"/>
        <v/>
      </c>
      <c r="U1202" s="12" t="str">
        <f t="shared" si="74"/>
        <v/>
      </c>
      <c r="V1202" s="12">
        <f t="shared" si="75"/>
        <v>1</v>
      </c>
    </row>
    <row r="1203" spans="1:22" ht="23.25" customHeight="1" x14ac:dyDescent="0.25">
      <c r="A1203" s="1315">
        <v>1198</v>
      </c>
      <c r="B1203" s="1315">
        <v>28631</v>
      </c>
      <c r="C1203" s="1315">
        <v>28631</v>
      </c>
      <c r="D1203" s="1315" t="s">
        <v>1336</v>
      </c>
      <c r="E1203" s="1315" t="s">
        <v>247</v>
      </c>
      <c r="F1203" s="1315" t="s">
        <v>23</v>
      </c>
      <c r="G1203" s="1315" t="s">
        <v>0</v>
      </c>
      <c r="H1203" s="1315" t="s">
        <v>58</v>
      </c>
      <c r="I1203" s="1315"/>
      <c r="J1203" s="1316" t="s">
        <v>1379</v>
      </c>
      <c r="K1203" s="1315"/>
      <c r="L1203" s="1328">
        <v>0.36449074074074073</v>
      </c>
      <c r="M1203" s="1328">
        <v>0</v>
      </c>
      <c r="N1203" s="1315" t="s">
        <v>260</v>
      </c>
      <c r="O1203" s="1315">
        <v>14</v>
      </c>
      <c r="P1203" s="1316">
        <v>0</v>
      </c>
      <c r="Q1203" s="1315"/>
      <c r="R1203" s="686"/>
      <c r="S1203" s="12">
        <f t="shared" si="72"/>
        <v>1</v>
      </c>
      <c r="T1203" s="12" t="str">
        <f t="shared" si="73"/>
        <v/>
      </c>
      <c r="U1203" s="12" t="str">
        <f t="shared" si="74"/>
        <v/>
      </c>
      <c r="V1203" s="12">
        <f t="shared" si="75"/>
        <v>1</v>
      </c>
    </row>
    <row r="1204" spans="1:22" ht="23.25" customHeight="1" x14ac:dyDescent="0.25">
      <c r="A1204" s="1313">
        <v>1199</v>
      </c>
      <c r="B1204" s="1313">
        <v>28633</v>
      </c>
      <c r="C1204" s="1313">
        <v>28633</v>
      </c>
      <c r="D1204" s="1313" t="s">
        <v>1337</v>
      </c>
      <c r="E1204" s="1313" t="s">
        <v>22</v>
      </c>
      <c r="F1204" s="1313" t="s">
        <v>23</v>
      </c>
      <c r="G1204" s="1313" t="s">
        <v>0</v>
      </c>
      <c r="H1204" s="1313" t="s">
        <v>58</v>
      </c>
      <c r="I1204" s="1313"/>
      <c r="J1204" s="1314" t="s">
        <v>1379</v>
      </c>
      <c r="K1204" s="1313"/>
      <c r="L1204" s="1327">
        <v>0</v>
      </c>
      <c r="M1204" s="1327">
        <v>0</v>
      </c>
      <c r="N1204" s="1313" t="s">
        <v>25</v>
      </c>
      <c r="O1204" s="1313">
        <v>0</v>
      </c>
      <c r="P1204" s="1314">
        <v>0</v>
      </c>
      <c r="Q1204" s="1313"/>
      <c r="R1204" s="685"/>
      <c r="S1204" s="12" t="str">
        <f t="shared" si="72"/>
        <v/>
      </c>
      <c r="T1204" s="12">
        <f t="shared" si="73"/>
        <v>1</v>
      </c>
      <c r="U1204" s="12" t="str">
        <f t="shared" si="74"/>
        <v/>
      </c>
      <c r="V1204" s="12">
        <f t="shared" si="75"/>
        <v>1</v>
      </c>
    </row>
    <row r="1205" spans="1:22" ht="23.25" customHeight="1" x14ac:dyDescent="0.25">
      <c r="A1205" s="1315">
        <v>1200</v>
      </c>
      <c r="B1205" s="1315">
        <v>28635</v>
      </c>
      <c r="C1205" s="1315">
        <v>28635</v>
      </c>
      <c r="D1205" s="1315" t="s">
        <v>1338</v>
      </c>
      <c r="E1205" s="1315" t="s">
        <v>73</v>
      </c>
      <c r="F1205" s="1315" t="s">
        <v>23</v>
      </c>
      <c r="G1205" s="1315" t="s">
        <v>0</v>
      </c>
      <c r="H1205" s="1315" t="s">
        <v>58</v>
      </c>
      <c r="I1205" s="1315"/>
      <c r="J1205" s="1316" t="s">
        <v>1379</v>
      </c>
      <c r="K1205" s="1315"/>
      <c r="L1205" s="1328">
        <v>0.35812500000000003</v>
      </c>
      <c r="M1205" s="1328">
        <v>0</v>
      </c>
      <c r="N1205" s="1315" t="s">
        <v>21</v>
      </c>
      <c r="O1205" s="1315">
        <v>0</v>
      </c>
      <c r="P1205" s="1316">
        <v>0</v>
      </c>
      <c r="Q1205" s="1315"/>
      <c r="R1205" s="686"/>
      <c r="S1205" s="12">
        <f t="shared" si="72"/>
        <v>1</v>
      </c>
      <c r="T1205" s="12" t="str">
        <f t="shared" si="73"/>
        <v/>
      </c>
      <c r="U1205" s="12" t="str">
        <f t="shared" si="74"/>
        <v/>
      </c>
      <c r="V1205" s="12">
        <f t="shared" si="75"/>
        <v>1</v>
      </c>
    </row>
    <row r="1206" spans="1:22" ht="23.25" customHeight="1" x14ac:dyDescent="0.25">
      <c r="A1206" s="1313">
        <v>1201</v>
      </c>
      <c r="B1206" s="1313">
        <v>28638</v>
      </c>
      <c r="C1206" s="1313">
        <v>28638</v>
      </c>
      <c r="D1206" s="1313" t="s">
        <v>1339</v>
      </c>
      <c r="E1206" s="1313" t="s">
        <v>73</v>
      </c>
      <c r="F1206" s="1313" t="s">
        <v>23</v>
      </c>
      <c r="G1206" s="1313" t="s">
        <v>0</v>
      </c>
      <c r="H1206" s="1313" t="s">
        <v>58</v>
      </c>
      <c r="I1206" s="1313"/>
      <c r="J1206" s="1314" t="s">
        <v>1379</v>
      </c>
      <c r="K1206" s="1313"/>
      <c r="L1206" s="1327">
        <v>0.35465277777777776</v>
      </c>
      <c r="M1206" s="1327">
        <v>0</v>
      </c>
      <c r="N1206" s="1313" t="s">
        <v>21</v>
      </c>
      <c r="O1206" s="1313">
        <v>0</v>
      </c>
      <c r="P1206" s="1314">
        <v>0</v>
      </c>
      <c r="Q1206" s="1313"/>
      <c r="R1206" s="685"/>
      <c r="S1206" s="12">
        <f t="shared" si="72"/>
        <v>1</v>
      </c>
      <c r="T1206" s="12" t="str">
        <f t="shared" si="73"/>
        <v/>
      </c>
      <c r="U1206" s="12" t="str">
        <f t="shared" si="74"/>
        <v/>
      </c>
      <c r="V1206" s="12">
        <f t="shared" si="75"/>
        <v>1</v>
      </c>
    </row>
    <row r="1207" spans="1:22" ht="23.25" customHeight="1" x14ac:dyDescent="0.25">
      <c r="A1207" s="1315">
        <v>1202</v>
      </c>
      <c r="B1207" s="1315">
        <v>28640</v>
      </c>
      <c r="C1207" s="1315">
        <v>28640</v>
      </c>
      <c r="D1207" s="1315" t="s">
        <v>976</v>
      </c>
      <c r="E1207" s="1315" t="s">
        <v>73</v>
      </c>
      <c r="F1207" s="1315" t="s">
        <v>23</v>
      </c>
      <c r="G1207" s="1315" t="s">
        <v>0</v>
      </c>
      <c r="H1207" s="1315" t="s">
        <v>24</v>
      </c>
      <c r="I1207" s="1315">
        <v>308</v>
      </c>
      <c r="J1207" s="1316" t="s">
        <v>1379</v>
      </c>
      <c r="K1207" s="1315"/>
      <c r="L1207" s="1328">
        <v>0.34123842592592596</v>
      </c>
      <c r="M1207" s="1328">
        <v>0</v>
      </c>
      <c r="N1207" s="1315" t="s">
        <v>21</v>
      </c>
      <c r="O1207" s="1315">
        <v>0</v>
      </c>
      <c r="P1207" s="1316">
        <v>0</v>
      </c>
      <c r="Q1207" s="1315"/>
      <c r="R1207" s="686"/>
      <c r="S1207" s="12">
        <f t="shared" si="72"/>
        <v>1</v>
      </c>
      <c r="T1207" s="12" t="str">
        <f t="shared" si="73"/>
        <v/>
      </c>
      <c r="U1207" s="12" t="str">
        <f t="shared" si="74"/>
        <v/>
      </c>
      <c r="V1207" s="12">
        <f t="shared" si="75"/>
        <v>1</v>
      </c>
    </row>
    <row r="1208" spans="1:22" ht="23.25" customHeight="1" x14ac:dyDescent="0.25">
      <c r="A1208" s="1313">
        <v>1203</v>
      </c>
      <c r="B1208" s="1313">
        <v>28641</v>
      </c>
      <c r="C1208" s="1313">
        <v>28641</v>
      </c>
      <c r="D1208" s="1313" t="s">
        <v>1340</v>
      </c>
      <c r="E1208" s="1313" t="s">
        <v>244</v>
      </c>
      <c r="F1208" s="1313" t="s">
        <v>50</v>
      </c>
      <c r="G1208" s="1313" t="s">
        <v>0</v>
      </c>
      <c r="H1208" s="1313" t="s">
        <v>24</v>
      </c>
      <c r="I1208" s="1313">
        <v>309</v>
      </c>
      <c r="J1208" s="1314" t="s">
        <v>1379</v>
      </c>
      <c r="K1208" s="1313"/>
      <c r="L1208" s="1327">
        <v>0.35540509259259262</v>
      </c>
      <c r="M1208" s="1327">
        <v>0</v>
      </c>
      <c r="N1208" s="1313" t="s">
        <v>21</v>
      </c>
      <c r="O1208" s="1313">
        <v>0</v>
      </c>
      <c r="P1208" s="1314">
        <v>0</v>
      </c>
      <c r="Q1208" s="1313"/>
      <c r="R1208" s="685"/>
      <c r="S1208" s="12">
        <f t="shared" si="72"/>
        <v>1</v>
      </c>
      <c r="T1208" s="12" t="str">
        <f t="shared" si="73"/>
        <v/>
      </c>
      <c r="U1208" s="12" t="str">
        <f t="shared" si="74"/>
        <v/>
      </c>
      <c r="V1208" s="12">
        <f t="shared" si="75"/>
        <v>1</v>
      </c>
    </row>
    <row r="1209" spans="1:22" ht="23.25" customHeight="1" x14ac:dyDescent="0.25">
      <c r="A1209" s="1315">
        <v>1204</v>
      </c>
      <c r="B1209" s="1315">
        <v>28644</v>
      </c>
      <c r="C1209" s="1315">
        <v>28644</v>
      </c>
      <c r="D1209" s="1315" t="s">
        <v>1341</v>
      </c>
      <c r="E1209" s="1315" t="s">
        <v>22</v>
      </c>
      <c r="F1209" s="1315" t="s">
        <v>23</v>
      </c>
      <c r="G1209" s="1315" t="s">
        <v>0</v>
      </c>
      <c r="H1209" s="1315" t="s">
        <v>24</v>
      </c>
      <c r="I1209" s="1315">
        <v>308</v>
      </c>
      <c r="J1209" s="1316" t="s">
        <v>1379</v>
      </c>
      <c r="K1209" s="1315"/>
      <c r="L1209" s="1328">
        <v>0.35432870370370373</v>
      </c>
      <c r="M1209" s="1328">
        <v>0</v>
      </c>
      <c r="N1209" s="1315" t="s">
        <v>21</v>
      </c>
      <c r="O1209" s="1315">
        <v>0</v>
      </c>
      <c r="P1209" s="1316">
        <v>0</v>
      </c>
      <c r="Q1209" s="1315"/>
      <c r="R1209" s="686"/>
      <c r="S1209" s="12">
        <f t="shared" si="72"/>
        <v>1</v>
      </c>
      <c r="T1209" s="12" t="str">
        <f t="shared" si="73"/>
        <v/>
      </c>
      <c r="U1209" s="12" t="str">
        <f t="shared" si="74"/>
        <v/>
      </c>
      <c r="V1209" s="12">
        <f t="shared" si="75"/>
        <v>1</v>
      </c>
    </row>
    <row r="1210" spans="1:22" ht="23.25" customHeight="1" x14ac:dyDescent="0.25">
      <c r="A1210" s="1313">
        <v>1205</v>
      </c>
      <c r="B1210" s="1313">
        <v>28614</v>
      </c>
      <c r="C1210" s="1313">
        <v>28614</v>
      </c>
      <c r="D1210" s="1313" t="s">
        <v>1342</v>
      </c>
      <c r="E1210" s="1313" t="s">
        <v>93</v>
      </c>
      <c r="F1210" s="1313" t="s">
        <v>50</v>
      </c>
      <c r="G1210" s="1313" t="s">
        <v>0</v>
      </c>
      <c r="H1210" s="1313" t="s">
        <v>24</v>
      </c>
      <c r="I1210" s="1313">
        <v>303</v>
      </c>
      <c r="J1210" s="1314" t="s">
        <v>1379</v>
      </c>
      <c r="K1210" s="1313"/>
      <c r="L1210" s="1327">
        <v>0</v>
      </c>
      <c r="M1210" s="1327">
        <v>0</v>
      </c>
      <c r="N1210" s="1313" t="s">
        <v>25</v>
      </c>
      <c r="O1210" s="1313">
        <v>0</v>
      </c>
      <c r="P1210" s="1314">
        <v>0</v>
      </c>
      <c r="Q1210" s="1313"/>
      <c r="R1210" s="685"/>
      <c r="S1210" s="12" t="str">
        <f t="shared" si="72"/>
        <v/>
      </c>
      <c r="T1210" s="12">
        <f t="shared" si="73"/>
        <v>1</v>
      </c>
      <c r="U1210" s="12" t="str">
        <f t="shared" si="74"/>
        <v/>
      </c>
      <c r="V1210" s="12">
        <f t="shared" si="75"/>
        <v>1</v>
      </c>
    </row>
    <row r="1211" spans="1:22" ht="23.25" customHeight="1" x14ac:dyDescent="0.25">
      <c r="A1211" s="1315">
        <v>1206</v>
      </c>
      <c r="B1211" s="1315">
        <v>28615</v>
      </c>
      <c r="C1211" s="1315">
        <v>28615</v>
      </c>
      <c r="D1211" s="1315" t="s">
        <v>1343</v>
      </c>
      <c r="E1211" s="1315" t="s">
        <v>65</v>
      </c>
      <c r="F1211" s="1315" t="s">
        <v>23</v>
      </c>
      <c r="G1211" s="1315" t="s">
        <v>0</v>
      </c>
      <c r="H1211" s="1315" t="s">
        <v>58</v>
      </c>
      <c r="I1211" s="1315"/>
      <c r="J1211" s="1316" t="s">
        <v>1379</v>
      </c>
      <c r="K1211" s="1315"/>
      <c r="L1211" s="1328">
        <v>0.35528935185185184</v>
      </c>
      <c r="M1211" s="1328">
        <v>0</v>
      </c>
      <c r="N1211" s="1315" t="s">
        <v>21</v>
      </c>
      <c r="O1211" s="1315">
        <v>0</v>
      </c>
      <c r="P1211" s="1316">
        <v>0</v>
      </c>
      <c r="Q1211" s="1315"/>
      <c r="R1211" s="686"/>
      <c r="S1211" s="12">
        <f t="shared" si="72"/>
        <v>1</v>
      </c>
      <c r="T1211" s="12" t="str">
        <f t="shared" si="73"/>
        <v/>
      </c>
      <c r="U1211" s="12" t="str">
        <f t="shared" si="74"/>
        <v/>
      </c>
      <c r="V1211" s="12">
        <f t="shared" si="75"/>
        <v>1</v>
      </c>
    </row>
    <row r="1212" spans="1:22" ht="23.25" customHeight="1" x14ac:dyDescent="0.25">
      <c r="A1212" s="1313">
        <v>1207</v>
      </c>
      <c r="B1212" s="1313">
        <v>28620</v>
      </c>
      <c r="C1212" s="1313">
        <v>28620</v>
      </c>
      <c r="D1212" s="1313" t="s">
        <v>1344</v>
      </c>
      <c r="E1212" s="1313" t="s">
        <v>65</v>
      </c>
      <c r="F1212" s="1313" t="s">
        <v>23</v>
      </c>
      <c r="G1212" s="1313" t="s">
        <v>0</v>
      </c>
      <c r="H1212" s="1313" t="s">
        <v>58</v>
      </c>
      <c r="I1212" s="1313"/>
      <c r="J1212" s="1314" t="s">
        <v>1379</v>
      </c>
      <c r="K1212" s="1313"/>
      <c r="L1212" s="1327">
        <v>0.35273148148148148</v>
      </c>
      <c r="M1212" s="1327">
        <v>0</v>
      </c>
      <c r="N1212" s="1313" t="s">
        <v>21</v>
      </c>
      <c r="O1212" s="1313">
        <v>0</v>
      </c>
      <c r="P1212" s="1314">
        <v>0</v>
      </c>
      <c r="Q1212" s="1313"/>
      <c r="R1212" s="685"/>
      <c r="S1212" s="12">
        <f t="shared" si="72"/>
        <v>1</v>
      </c>
      <c r="T1212" s="12" t="str">
        <f t="shared" si="73"/>
        <v/>
      </c>
      <c r="U1212" s="12" t="str">
        <f t="shared" si="74"/>
        <v/>
      </c>
      <c r="V1212" s="12">
        <f t="shared" si="75"/>
        <v>1</v>
      </c>
    </row>
    <row r="1213" spans="1:22" ht="23.25" customHeight="1" x14ac:dyDescent="0.25">
      <c r="A1213" s="1315">
        <v>1208</v>
      </c>
      <c r="B1213" s="1315">
        <v>28621</v>
      </c>
      <c r="C1213" s="1315">
        <v>28621</v>
      </c>
      <c r="D1213" s="1315" t="s">
        <v>1345</v>
      </c>
      <c r="E1213" s="1315" t="s">
        <v>65</v>
      </c>
      <c r="F1213" s="1315" t="s">
        <v>23</v>
      </c>
      <c r="G1213" s="1315" t="s">
        <v>0</v>
      </c>
      <c r="H1213" s="1315" t="s">
        <v>58</v>
      </c>
      <c r="I1213" s="1315"/>
      <c r="J1213" s="1316" t="s">
        <v>1379</v>
      </c>
      <c r="K1213" s="1315"/>
      <c r="L1213" s="1328">
        <v>0.34921296296296295</v>
      </c>
      <c r="M1213" s="1328">
        <v>0</v>
      </c>
      <c r="N1213" s="1315" t="s">
        <v>21</v>
      </c>
      <c r="O1213" s="1315">
        <v>0</v>
      </c>
      <c r="P1213" s="1316">
        <v>0</v>
      </c>
      <c r="Q1213" s="1315"/>
      <c r="R1213" s="686"/>
      <c r="S1213" s="12">
        <f t="shared" si="72"/>
        <v>1</v>
      </c>
      <c r="T1213" s="12" t="str">
        <f t="shared" si="73"/>
        <v/>
      </c>
      <c r="U1213" s="12" t="str">
        <f t="shared" si="74"/>
        <v/>
      </c>
      <c r="V1213" s="12">
        <f t="shared" si="75"/>
        <v>1</v>
      </c>
    </row>
    <row r="1214" spans="1:22" ht="23.25" customHeight="1" x14ac:dyDescent="0.25">
      <c r="A1214" s="1313">
        <v>1209</v>
      </c>
      <c r="B1214" s="1313">
        <v>28623</v>
      </c>
      <c r="C1214" s="1313">
        <v>28623</v>
      </c>
      <c r="D1214" s="1313" t="s">
        <v>401</v>
      </c>
      <c r="E1214" s="1313" t="s">
        <v>65</v>
      </c>
      <c r="F1214" s="1313" t="s">
        <v>23</v>
      </c>
      <c r="G1214" s="1313" t="s">
        <v>0</v>
      </c>
      <c r="H1214" s="1313" t="s">
        <v>58</v>
      </c>
      <c r="I1214" s="1313"/>
      <c r="J1214" s="1314" t="s">
        <v>1379</v>
      </c>
      <c r="K1214" s="1313"/>
      <c r="L1214" s="1327">
        <v>0.34874999999999995</v>
      </c>
      <c r="M1214" s="1327">
        <v>0</v>
      </c>
      <c r="N1214" s="1313" t="s">
        <v>21</v>
      </c>
      <c r="O1214" s="1313">
        <v>0</v>
      </c>
      <c r="P1214" s="1314">
        <v>0</v>
      </c>
      <c r="Q1214" s="1313"/>
      <c r="R1214" s="685"/>
      <c r="S1214" s="12">
        <f t="shared" si="72"/>
        <v>1</v>
      </c>
      <c r="T1214" s="12" t="str">
        <f t="shared" si="73"/>
        <v/>
      </c>
      <c r="U1214" s="12" t="str">
        <f t="shared" si="74"/>
        <v/>
      </c>
      <c r="V1214" s="12">
        <f t="shared" si="75"/>
        <v>1</v>
      </c>
    </row>
    <row r="1215" spans="1:22" ht="23.25" customHeight="1" x14ac:dyDescent="0.25">
      <c r="A1215" s="1315">
        <v>1210</v>
      </c>
      <c r="B1215" s="1315">
        <v>28625</v>
      </c>
      <c r="C1215" s="1315">
        <v>28625</v>
      </c>
      <c r="D1215" s="1315" t="s">
        <v>349</v>
      </c>
      <c r="E1215" s="1315" t="s">
        <v>73</v>
      </c>
      <c r="F1215" s="1315" t="s">
        <v>23</v>
      </c>
      <c r="G1215" s="1315" t="s">
        <v>0</v>
      </c>
      <c r="H1215" s="1315" t="s">
        <v>58</v>
      </c>
      <c r="I1215" s="1315"/>
      <c r="J1215" s="1316" t="s">
        <v>1379</v>
      </c>
      <c r="K1215" s="1315"/>
      <c r="L1215" s="1328">
        <v>0</v>
      </c>
      <c r="M1215" s="1328">
        <v>0</v>
      </c>
      <c r="N1215" s="1315" t="s">
        <v>25</v>
      </c>
      <c r="O1215" s="1315">
        <v>0</v>
      </c>
      <c r="P1215" s="1316">
        <v>0</v>
      </c>
      <c r="Q1215" s="1315"/>
      <c r="R1215" s="686"/>
      <c r="S1215" s="12" t="str">
        <f t="shared" si="72"/>
        <v/>
      </c>
      <c r="T1215" s="12">
        <f t="shared" si="73"/>
        <v>1</v>
      </c>
      <c r="U1215" s="12" t="str">
        <f t="shared" si="74"/>
        <v/>
      </c>
      <c r="V1215" s="12">
        <f t="shared" si="75"/>
        <v>1</v>
      </c>
    </row>
    <row r="1216" spans="1:22" ht="23.25" customHeight="1" x14ac:dyDescent="0.25">
      <c r="A1216" s="1313">
        <v>1211</v>
      </c>
      <c r="B1216" s="1313">
        <v>28626</v>
      </c>
      <c r="C1216" s="1313">
        <v>28626</v>
      </c>
      <c r="D1216" s="1313" t="s">
        <v>1346</v>
      </c>
      <c r="E1216" s="1313" t="s">
        <v>30</v>
      </c>
      <c r="F1216" s="1313" t="s">
        <v>23</v>
      </c>
      <c r="G1216" s="1313" t="s">
        <v>0</v>
      </c>
      <c r="H1216" s="1313" t="s">
        <v>24</v>
      </c>
      <c r="I1216" s="1313">
        <v>311</v>
      </c>
      <c r="J1216" s="1314" t="s">
        <v>1379</v>
      </c>
      <c r="K1216" s="1313"/>
      <c r="L1216" s="1327">
        <v>0.3518634259259259</v>
      </c>
      <c r="M1216" s="1327">
        <v>0</v>
      </c>
      <c r="N1216" s="1313" t="s">
        <v>21</v>
      </c>
      <c r="O1216" s="1313">
        <v>0</v>
      </c>
      <c r="P1216" s="1314">
        <v>0</v>
      </c>
      <c r="Q1216" s="1313"/>
      <c r="R1216" s="685"/>
      <c r="S1216" s="12">
        <f t="shared" si="72"/>
        <v>1</v>
      </c>
      <c r="T1216" s="12" t="str">
        <f t="shared" si="73"/>
        <v/>
      </c>
      <c r="U1216" s="12" t="str">
        <f t="shared" si="74"/>
        <v/>
      </c>
      <c r="V1216" s="12">
        <f t="shared" si="75"/>
        <v>1</v>
      </c>
    </row>
    <row r="1217" spans="1:22" ht="23.25" customHeight="1" x14ac:dyDescent="0.25">
      <c r="A1217" s="1315">
        <v>1212</v>
      </c>
      <c r="B1217" s="1315">
        <v>28628</v>
      </c>
      <c r="C1217" s="1315">
        <v>28628</v>
      </c>
      <c r="D1217" s="1315" t="s">
        <v>1347</v>
      </c>
      <c r="E1217" s="1315" t="s">
        <v>22</v>
      </c>
      <c r="F1217" s="1315" t="s">
        <v>23</v>
      </c>
      <c r="G1217" s="1315" t="s">
        <v>0</v>
      </c>
      <c r="H1217" s="1315" t="s">
        <v>24</v>
      </c>
      <c r="I1217" s="1315">
        <v>307</v>
      </c>
      <c r="J1217" s="1316" t="s">
        <v>1379</v>
      </c>
      <c r="K1217" s="1315"/>
      <c r="L1217" s="1328">
        <v>0.35018518518518515</v>
      </c>
      <c r="M1217" s="1328">
        <v>0</v>
      </c>
      <c r="N1217" s="1315" t="s">
        <v>21</v>
      </c>
      <c r="O1217" s="1315">
        <v>0</v>
      </c>
      <c r="P1217" s="1316">
        <v>0</v>
      </c>
      <c r="Q1217" s="1315"/>
      <c r="R1217" s="686"/>
      <c r="S1217" s="12">
        <f t="shared" si="72"/>
        <v>1</v>
      </c>
      <c r="T1217" s="12" t="str">
        <f t="shared" si="73"/>
        <v/>
      </c>
      <c r="U1217" s="12" t="str">
        <f t="shared" si="74"/>
        <v/>
      </c>
      <c r="V1217" s="12">
        <f t="shared" si="75"/>
        <v>1</v>
      </c>
    </row>
    <row r="1218" spans="1:22" ht="23.25" customHeight="1" x14ac:dyDescent="0.25">
      <c r="A1218" s="1313">
        <v>1213</v>
      </c>
      <c r="B1218" s="1313">
        <v>28629</v>
      </c>
      <c r="C1218" s="1313">
        <v>28629</v>
      </c>
      <c r="D1218" s="1313" t="s">
        <v>969</v>
      </c>
      <c r="E1218" s="1313" t="s">
        <v>73</v>
      </c>
      <c r="F1218" s="1313" t="s">
        <v>23</v>
      </c>
      <c r="G1218" s="1313" t="s">
        <v>0</v>
      </c>
      <c r="H1218" s="1313" t="s">
        <v>24</v>
      </c>
      <c r="I1218" s="1313">
        <v>312</v>
      </c>
      <c r="J1218" s="1314" t="s">
        <v>1379</v>
      </c>
      <c r="K1218" s="1313"/>
      <c r="L1218" s="1327">
        <v>0.34820601851851851</v>
      </c>
      <c r="M1218" s="1327">
        <v>0</v>
      </c>
      <c r="N1218" s="1313" t="s">
        <v>21</v>
      </c>
      <c r="O1218" s="1313">
        <v>0</v>
      </c>
      <c r="P1218" s="1314">
        <v>0</v>
      </c>
      <c r="Q1218" s="1313"/>
      <c r="R1218" s="685"/>
      <c r="S1218" s="12">
        <f t="shared" si="72"/>
        <v>1</v>
      </c>
      <c r="T1218" s="12" t="str">
        <f t="shared" si="73"/>
        <v/>
      </c>
      <c r="U1218" s="12" t="str">
        <f t="shared" si="74"/>
        <v/>
      </c>
      <c r="V1218" s="12">
        <f t="shared" si="75"/>
        <v>1</v>
      </c>
    </row>
    <row r="1219" spans="1:22" ht="23.25" customHeight="1" x14ac:dyDescent="0.25">
      <c r="A1219" s="1315">
        <v>1214</v>
      </c>
      <c r="B1219" s="1315">
        <v>28630</v>
      </c>
      <c r="C1219" s="1315">
        <v>28630</v>
      </c>
      <c r="D1219" s="1315" t="s">
        <v>1348</v>
      </c>
      <c r="E1219" s="1315" t="s">
        <v>73</v>
      </c>
      <c r="F1219" s="1315" t="s">
        <v>23</v>
      </c>
      <c r="G1219" s="1315" t="s">
        <v>0</v>
      </c>
      <c r="H1219" s="1315" t="s">
        <v>24</v>
      </c>
      <c r="I1219" s="1315">
        <v>311</v>
      </c>
      <c r="J1219" s="1316" t="s">
        <v>1379</v>
      </c>
      <c r="K1219" s="1315"/>
      <c r="L1219" s="1328">
        <v>0.35622685185185188</v>
      </c>
      <c r="M1219" s="1328">
        <v>0</v>
      </c>
      <c r="N1219" s="1315" t="s">
        <v>21</v>
      </c>
      <c r="O1219" s="1315">
        <v>0</v>
      </c>
      <c r="P1219" s="1316">
        <v>0</v>
      </c>
      <c r="Q1219" s="1315"/>
      <c r="R1219" s="686"/>
      <c r="S1219" s="12">
        <f t="shared" si="72"/>
        <v>1</v>
      </c>
      <c r="T1219" s="12" t="str">
        <f t="shared" si="73"/>
        <v/>
      </c>
      <c r="U1219" s="12" t="str">
        <f t="shared" si="74"/>
        <v/>
      </c>
      <c r="V1219" s="12">
        <f t="shared" si="75"/>
        <v>1</v>
      </c>
    </row>
    <row r="1220" spans="1:22" ht="23.25" customHeight="1" x14ac:dyDescent="0.25">
      <c r="A1220" s="1313">
        <v>1215</v>
      </c>
      <c r="B1220" s="1313">
        <v>28632</v>
      </c>
      <c r="C1220" s="1313">
        <v>28632</v>
      </c>
      <c r="D1220" s="1313" t="s">
        <v>1349</v>
      </c>
      <c r="E1220" s="1313" t="s">
        <v>729</v>
      </c>
      <c r="F1220" s="1313" t="s">
        <v>23</v>
      </c>
      <c r="G1220" s="1313" t="s">
        <v>0</v>
      </c>
      <c r="H1220" s="1313" t="s">
        <v>24</v>
      </c>
      <c r="I1220" s="1313">
        <v>312</v>
      </c>
      <c r="J1220" s="1314" t="s">
        <v>1379</v>
      </c>
      <c r="K1220" s="1313"/>
      <c r="L1220" s="1327">
        <v>0</v>
      </c>
      <c r="M1220" s="1327">
        <v>0</v>
      </c>
      <c r="N1220" s="1313" t="s">
        <v>25</v>
      </c>
      <c r="O1220" s="1313">
        <v>0</v>
      </c>
      <c r="P1220" s="1314">
        <v>0</v>
      </c>
      <c r="Q1220" s="1313"/>
      <c r="R1220" s="685"/>
      <c r="S1220" s="12" t="str">
        <f t="shared" si="72"/>
        <v/>
      </c>
      <c r="T1220" s="12">
        <f t="shared" si="73"/>
        <v>1</v>
      </c>
      <c r="U1220" s="12" t="str">
        <f t="shared" si="74"/>
        <v/>
      </c>
      <c r="V1220" s="12">
        <f t="shared" si="75"/>
        <v>1</v>
      </c>
    </row>
    <row r="1221" spans="1:22" ht="23.25" customHeight="1" x14ac:dyDescent="0.25">
      <c r="A1221" s="1315">
        <v>1216</v>
      </c>
      <c r="B1221" s="1315">
        <v>28636</v>
      </c>
      <c r="C1221" s="1315">
        <v>28636</v>
      </c>
      <c r="D1221" s="1315" t="s">
        <v>1350</v>
      </c>
      <c r="E1221" s="1315" t="s">
        <v>72</v>
      </c>
      <c r="F1221" s="1315" t="s">
        <v>23</v>
      </c>
      <c r="G1221" s="1315" t="s">
        <v>0</v>
      </c>
      <c r="H1221" s="1315" t="s">
        <v>24</v>
      </c>
      <c r="I1221" s="1315">
        <v>308</v>
      </c>
      <c r="J1221" s="1316" t="s">
        <v>1379</v>
      </c>
      <c r="K1221" s="1315"/>
      <c r="L1221" s="1328">
        <v>0.35490740740740739</v>
      </c>
      <c r="M1221" s="1328">
        <v>0</v>
      </c>
      <c r="N1221" s="1315" t="s">
        <v>21</v>
      </c>
      <c r="O1221" s="1315">
        <v>0</v>
      </c>
      <c r="P1221" s="1316">
        <v>0</v>
      </c>
      <c r="Q1221" s="1315"/>
      <c r="R1221" s="686"/>
      <c r="S1221" s="12">
        <f t="shared" si="72"/>
        <v>1</v>
      </c>
      <c r="T1221" s="12" t="str">
        <f t="shared" si="73"/>
        <v/>
      </c>
      <c r="U1221" s="12" t="str">
        <f t="shared" si="74"/>
        <v/>
      </c>
      <c r="V1221" s="12">
        <f t="shared" si="75"/>
        <v>1</v>
      </c>
    </row>
    <row r="1222" spans="1:22" ht="23.25" customHeight="1" x14ac:dyDescent="0.25">
      <c r="A1222" s="1313">
        <v>1217</v>
      </c>
      <c r="B1222" s="1313">
        <v>28637</v>
      </c>
      <c r="C1222" s="1313">
        <v>28637</v>
      </c>
      <c r="D1222" s="1313" t="s">
        <v>1351</v>
      </c>
      <c r="E1222" s="1313" t="s">
        <v>72</v>
      </c>
      <c r="F1222" s="1313" t="s">
        <v>23</v>
      </c>
      <c r="G1222" s="1313" t="s">
        <v>0</v>
      </c>
      <c r="H1222" s="1313" t="s">
        <v>24</v>
      </c>
      <c r="I1222" s="1313">
        <v>314</v>
      </c>
      <c r="J1222" s="1314" t="s">
        <v>1379</v>
      </c>
      <c r="K1222" s="1313"/>
      <c r="L1222" s="1327">
        <v>0.35817129629629635</v>
      </c>
      <c r="M1222" s="1327">
        <v>0</v>
      </c>
      <c r="N1222" s="1313" t="s">
        <v>21</v>
      </c>
      <c r="O1222" s="1313">
        <v>0</v>
      </c>
      <c r="P1222" s="1314">
        <v>0</v>
      </c>
      <c r="Q1222" s="1313"/>
      <c r="R1222" s="685"/>
      <c r="S1222" s="12">
        <f t="shared" si="72"/>
        <v>1</v>
      </c>
      <c r="T1222" s="12" t="str">
        <f t="shared" si="73"/>
        <v/>
      </c>
      <c r="U1222" s="12" t="str">
        <f t="shared" si="74"/>
        <v/>
      </c>
      <c r="V1222" s="12">
        <f t="shared" si="75"/>
        <v>1</v>
      </c>
    </row>
    <row r="1223" spans="1:22" ht="23.25" customHeight="1" x14ac:dyDescent="0.25">
      <c r="A1223" s="1315">
        <v>1218</v>
      </c>
      <c r="B1223" s="1315">
        <v>28639</v>
      </c>
      <c r="C1223" s="1315">
        <v>28639</v>
      </c>
      <c r="D1223" s="1315" t="s">
        <v>1352</v>
      </c>
      <c r="E1223" s="1315" t="s">
        <v>72</v>
      </c>
      <c r="F1223" s="1315" t="s">
        <v>23</v>
      </c>
      <c r="G1223" s="1315" t="s">
        <v>0</v>
      </c>
      <c r="H1223" s="1315" t="s">
        <v>24</v>
      </c>
      <c r="I1223" s="1315">
        <v>307</v>
      </c>
      <c r="J1223" s="1316" t="s">
        <v>1379</v>
      </c>
      <c r="K1223" s="1315"/>
      <c r="L1223" s="1328">
        <v>0.35359953703703706</v>
      </c>
      <c r="M1223" s="1328">
        <v>0</v>
      </c>
      <c r="N1223" s="1315" t="s">
        <v>21</v>
      </c>
      <c r="O1223" s="1315">
        <v>0</v>
      </c>
      <c r="P1223" s="1316">
        <v>0</v>
      </c>
      <c r="Q1223" s="1315"/>
      <c r="R1223" s="686"/>
      <c r="S1223" s="12">
        <f t="shared" ref="S1223:S1286" si="76">IF(N1223="P",1,IF(N1223="D",1,""))</f>
        <v>1</v>
      </c>
      <c r="T1223" s="12" t="str">
        <f t="shared" ref="T1223:T1286" si="77">IF(N1223="A",1,"")</f>
        <v/>
      </c>
      <c r="U1223" s="12" t="str">
        <f t="shared" ref="U1223:U1286" si="78">IF(N1223="CL",1,IF(N1223="SL",1,IF(N1223="EL",1,"")))</f>
        <v/>
      </c>
      <c r="V1223" s="12">
        <f t="shared" ref="V1223:V1286" si="79">SUM(S1223:U1223)</f>
        <v>1</v>
      </c>
    </row>
    <row r="1224" spans="1:22" ht="23.25" customHeight="1" x14ac:dyDescent="0.25">
      <c r="A1224" s="1313">
        <v>1219</v>
      </c>
      <c r="B1224" s="1313">
        <v>28642</v>
      </c>
      <c r="C1224" s="1313">
        <v>28642</v>
      </c>
      <c r="D1224" s="1313" t="s">
        <v>1353</v>
      </c>
      <c r="E1224" s="1313" t="s">
        <v>77</v>
      </c>
      <c r="F1224" s="1313" t="s">
        <v>23</v>
      </c>
      <c r="G1224" s="1313" t="s">
        <v>0</v>
      </c>
      <c r="H1224" s="1313" t="s">
        <v>53</v>
      </c>
      <c r="I1224" s="1313"/>
      <c r="J1224" s="1314" t="s">
        <v>1379</v>
      </c>
      <c r="K1224" s="1313"/>
      <c r="L1224" s="1327">
        <v>0.34968749999999998</v>
      </c>
      <c r="M1224" s="1327">
        <v>0</v>
      </c>
      <c r="N1224" s="1313" t="s">
        <v>21</v>
      </c>
      <c r="O1224" s="1313">
        <v>0</v>
      </c>
      <c r="P1224" s="1314">
        <v>0</v>
      </c>
      <c r="Q1224" s="1313"/>
      <c r="R1224" s="685"/>
      <c r="S1224" s="12">
        <f t="shared" si="76"/>
        <v>1</v>
      </c>
      <c r="T1224" s="12" t="str">
        <f t="shared" si="77"/>
        <v/>
      </c>
      <c r="U1224" s="12" t="str">
        <f t="shared" si="78"/>
        <v/>
      </c>
      <c r="V1224" s="12">
        <f t="shared" si="79"/>
        <v>1</v>
      </c>
    </row>
    <row r="1225" spans="1:22" ht="23.25" customHeight="1" x14ac:dyDescent="0.25">
      <c r="A1225" s="1315">
        <v>1220</v>
      </c>
      <c r="B1225" s="1315">
        <v>28646</v>
      </c>
      <c r="C1225" s="1315">
        <v>28646</v>
      </c>
      <c r="D1225" s="1315" t="s">
        <v>1354</v>
      </c>
      <c r="E1225" s="1315" t="s">
        <v>72</v>
      </c>
      <c r="F1225" s="1315" t="s">
        <v>23</v>
      </c>
      <c r="G1225" s="1315" t="s">
        <v>0</v>
      </c>
      <c r="H1225" s="1315" t="s">
        <v>24</v>
      </c>
      <c r="I1225" s="1315">
        <v>313</v>
      </c>
      <c r="J1225" s="1316" t="s">
        <v>1379</v>
      </c>
      <c r="K1225" s="1315"/>
      <c r="L1225" s="1328">
        <v>0.34831018518518514</v>
      </c>
      <c r="M1225" s="1328">
        <v>0</v>
      </c>
      <c r="N1225" s="1315" t="s">
        <v>21</v>
      </c>
      <c r="O1225" s="1315">
        <v>0</v>
      </c>
      <c r="P1225" s="1316">
        <v>0</v>
      </c>
      <c r="Q1225" s="1315"/>
      <c r="R1225" s="686"/>
      <c r="S1225" s="12">
        <f t="shared" si="76"/>
        <v>1</v>
      </c>
      <c r="T1225" s="12" t="str">
        <f t="shared" si="77"/>
        <v/>
      </c>
      <c r="U1225" s="12" t="str">
        <f t="shared" si="78"/>
        <v/>
      </c>
      <c r="V1225" s="12">
        <f t="shared" si="79"/>
        <v>1</v>
      </c>
    </row>
    <row r="1226" spans="1:22" ht="23.25" customHeight="1" x14ac:dyDescent="0.25">
      <c r="A1226" s="1313">
        <v>1221</v>
      </c>
      <c r="B1226" s="1313">
        <v>28647</v>
      </c>
      <c r="C1226" s="1313">
        <v>28647</v>
      </c>
      <c r="D1226" s="1313" t="s">
        <v>1355</v>
      </c>
      <c r="E1226" s="1313" t="s">
        <v>72</v>
      </c>
      <c r="F1226" s="1313" t="s">
        <v>23</v>
      </c>
      <c r="G1226" s="1313" t="s">
        <v>0</v>
      </c>
      <c r="H1226" s="1313" t="s">
        <v>24</v>
      </c>
      <c r="I1226" s="1313">
        <v>304</v>
      </c>
      <c r="J1226" s="1314" t="s">
        <v>1379</v>
      </c>
      <c r="K1226" s="1313"/>
      <c r="L1226" s="1327">
        <v>0.35366898148148151</v>
      </c>
      <c r="M1226" s="1327">
        <v>0</v>
      </c>
      <c r="N1226" s="1313" t="s">
        <v>21</v>
      </c>
      <c r="O1226" s="1313">
        <v>0</v>
      </c>
      <c r="P1226" s="1314">
        <v>0</v>
      </c>
      <c r="Q1226" s="1313"/>
      <c r="R1226" s="685"/>
      <c r="S1226" s="12">
        <f t="shared" si="76"/>
        <v>1</v>
      </c>
      <c r="T1226" s="12" t="str">
        <f t="shared" si="77"/>
        <v/>
      </c>
      <c r="U1226" s="12" t="str">
        <f t="shared" si="78"/>
        <v/>
      </c>
      <c r="V1226" s="12">
        <f t="shared" si="79"/>
        <v>1</v>
      </c>
    </row>
    <row r="1227" spans="1:22" ht="23.25" customHeight="1" x14ac:dyDescent="0.25">
      <c r="A1227" s="1315">
        <v>1222</v>
      </c>
      <c r="B1227" s="1315">
        <v>28648</v>
      </c>
      <c r="C1227" s="1315">
        <v>28648</v>
      </c>
      <c r="D1227" s="1315" t="s">
        <v>486</v>
      </c>
      <c r="E1227" s="1315" t="s">
        <v>72</v>
      </c>
      <c r="F1227" s="1315" t="s">
        <v>23</v>
      </c>
      <c r="G1227" s="1315" t="s">
        <v>0</v>
      </c>
      <c r="H1227" s="1315" t="s">
        <v>24</v>
      </c>
      <c r="I1227" s="1315">
        <v>313</v>
      </c>
      <c r="J1227" s="1316" t="s">
        <v>1379</v>
      </c>
      <c r="K1227" s="1315"/>
      <c r="L1227" s="1328">
        <v>0</v>
      </c>
      <c r="M1227" s="1328">
        <v>0</v>
      </c>
      <c r="N1227" s="1315" t="s">
        <v>25</v>
      </c>
      <c r="O1227" s="1315">
        <v>0</v>
      </c>
      <c r="P1227" s="1316">
        <v>0</v>
      </c>
      <c r="Q1227" s="1315"/>
      <c r="R1227" s="686"/>
      <c r="S1227" s="12" t="str">
        <f t="shared" si="76"/>
        <v/>
      </c>
      <c r="T1227" s="12">
        <f t="shared" si="77"/>
        <v>1</v>
      </c>
      <c r="U1227" s="12" t="str">
        <f t="shared" si="78"/>
        <v/>
      </c>
      <c r="V1227" s="12">
        <f t="shared" si="79"/>
        <v>1</v>
      </c>
    </row>
    <row r="1228" spans="1:22" ht="23.25" customHeight="1" x14ac:dyDescent="0.25">
      <c r="A1228" s="1313">
        <v>1223</v>
      </c>
      <c r="B1228" s="1313">
        <v>28649</v>
      </c>
      <c r="C1228" s="1313">
        <v>28649</v>
      </c>
      <c r="D1228" s="1313" t="s">
        <v>1356</v>
      </c>
      <c r="E1228" s="1313" t="s">
        <v>729</v>
      </c>
      <c r="F1228" s="1313" t="s">
        <v>23</v>
      </c>
      <c r="G1228" s="1313" t="s">
        <v>0</v>
      </c>
      <c r="H1228" s="1313" t="s">
        <v>24</v>
      </c>
      <c r="I1228" s="1313">
        <v>309</v>
      </c>
      <c r="J1228" s="1314" t="s">
        <v>1379</v>
      </c>
      <c r="K1228" s="1313"/>
      <c r="L1228" s="1327">
        <v>0.35013888888888883</v>
      </c>
      <c r="M1228" s="1327">
        <v>0</v>
      </c>
      <c r="N1228" s="1313" t="s">
        <v>21</v>
      </c>
      <c r="O1228" s="1313">
        <v>0</v>
      </c>
      <c r="P1228" s="1314">
        <v>0</v>
      </c>
      <c r="Q1228" s="1313"/>
      <c r="R1228" s="685"/>
      <c r="S1228" s="12">
        <f t="shared" si="76"/>
        <v>1</v>
      </c>
      <c r="T1228" s="12" t="str">
        <f t="shared" si="77"/>
        <v/>
      </c>
      <c r="U1228" s="12" t="str">
        <f t="shared" si="78"/>
        <v/>
      </c>
      <c r="V1228" s="12">
        <f t="shared" si="79"/>
        <v>1</v>
      </c>
    </row>
    <row r="1229" spans="1:22" ht="23.25" customHeight="1" x14ac:dyDescent="0.25">
      <c r="A1229" s="1315">
        <v>1224</v>
      </c>
      <c r="B1229" s="1315">
        <v>28650</v>
      </c>
      <c r="C1229" s="1315">
        <v>28650</v>
      </c>
      <c r="D1229" s="1315" t="s">
        <v>1357</v>
      </c>
      <c r="E1229" s="1315" t="s">
        <v>73</v>
      </c>
      <c r="F1229" s="1315" t="s">
        <v>23</v>
      </c>
      <c r="G1229" s="1315" t="s">
        <v>0</v>
      </c>
      <c r="H1229" s="1315" t="s">
        <v>24</v>
      </c>
      <c r="I1229" s="1315">
        <v>316</v>
      </c>
      <c r="J1229" s="1316" t="s">
        <v>1379</v>
      </c>
      <c r="K1229" s="1315"/>
      <c r="L1229" s="1328">
        <v>0.3414814814814815</v>
      </c>
      <c r="M1229" s="1328">
        <v>0</v>
      </c>
      <c r="N1229" s="1315" t="s">
        <v>21</v>
      </c>
      <c r="O1229" s="1315">
        <v>0</v>
      </c>
      <c r="P1229" s="1316">
        <v>0</v>
      </c>
      <c r="Q1229" s="1315"/>
      <c r="R1229" s="686"/>
      <c r="S1229" s="12">
        <f t="shared" si="76"/>
        <v>1</v>
      </c>
      <c r="T1229" s="12" t="str">
        <f t="shared" si="77"/>
        <v/>
      </c>
      <c r="U1229" s="12" t="str">
        <f t="shared" si="78"/>
        <v/>
      </c>
      <c r="V1229" s="12">
        <f t="shared" si="79"/>
        <v>1</v>
      </c>
    </row>
    <row r="1230" spans="1:22" ht="23.25" customHeight="1" x14ac:dyDescent="0.25">
      <c r="A1230" s="1313">
        <v>1225</v>
      </c>
      <c r="B1230" s="1313">
        <v>28654</v>
      </c>
      <c r="C1230" s="1313">
        <v>28654</v>
      </c>
      <c r="D1230" s="1313" t="s">
        <v>1384</v>
      </c>
      <c r="E1230" s="1313" t="s">
        <v>73</v>
      </c>
      <c r="F1230" s="1313" t="s">
        <v>23</v>
      </c>
      <c r="G1230" s="1313" t="s">
        <v>0</v>
      </c>
      <c r="H1230" s="1313" t="s">
        <v>58</v>
      </c>
      <c r="I1230" s="1313"/>
      <c r="J1230" s="1314" t="s">
        <v>1379</v>
      </c>
      <c r="K1230" s="1313"/>
      <c r="L1230" s="1327">
        <v>0.35604166666666665</v>
      </c>
      <c r="M1230" s="1327">
        <v>0</v>
      </c>
      <c r="N1230" s="1313" t="s">
        <v>21</v>
      </c>
      <c r="O1230" s="1313">
        <v>0</v>
      </c>
      <c r="P1230" s="1314">
        <v>0</v>
      </c>
      <c r="Q1230" s="1313"/>
      <c r="R1230" s="685"/>
      <c r="S1230" s="12">
        <f t="shared" si="76"/>
        <v>1</v>
      </c>
      <c r="T1230" s="12" t="str">
        <f t="shared" si="77"/>
        <v/>
      </c>
      <c r="U1230" s="12" t="str">
        <f t="shared" si="78"/>
        <v/>
      </c>
      <c r="V1230" s="12">
        <f t="shared" si="79"/>
        <v>1</v>
      </c>
    </row>
    <row r="1231" spans="1:22" ht="23.25" customHeight="1" x14ac:dyDescent="0.25">
      <c r="A1231" s="1315">
        <v>1226</v>
      </c>
      <c r="B1231" s="1315">
        <v>28655</v>
      </c>
      <c r="C1231" s="1315">
        <v>28655</v>
      </c>
      <c r="D1231" s="1315" t="s">
        <v>1358</v>
      </c>
      <c r="E1231" s="1315" t="s">
        <v>93</v>
      </c>
      <c r="F1231" s="1315" t="s">
        <v>50</v>
      </c>
      <c r="G1231" s="1315" t="s">
        <v>0</v>
      </c>
      <c r="H1231" s="1315" t="s">
        <v>24</v>
      </c>
      <c r="I1231" s="1315"/>
      <c r="J1231" s="1316" t="s">
        <v>1379</v>
      </c>
      <c r="K1231" s="1315"/>
      <c r="L1231" s="1328">
        <v>0.3562731481481482</v>
      </c>
      <c r="M1231" s="1328">
        <v>0</v>
      </c>
      <c r="N1231" s="1315" t="s">
        <v>21</v>
      </c>
      <c r="O1231" s="1315">
        <v>0</v>
      </c>
      <c r="P1231" s="1316">
        <v>0</v>
      </c>
      <c r="Q1231" s="1315"/>
      <c r="R1231" s="686"/>
      <c r="S1231" s="12">
        <f t="shared" si="76"/>
        <v>1</v>
      </c>
      <c r="T1231" s="12" t="str">
        <f t="shared" si="77"/>
        <v/>
      </c>
      <c r="U1231" s="12" t="str">
        <f t="shared" si="78"/>
        <v/>
      </c>
      <c r="V1231" s="12">
        <f t="shared" si="79"/>
        <v>1</v>
      </c>
    </row>
    <row r="1232" spans="1:22" ht="23.25" customHeight="1" x14ac:dyDescent="0.25">
      <c r="A1232" s="1313">
        <v>1227</v>
      </c>
      <c r="B1232" s="1313">
        <v>28656</v>
      </c>
      <c r="C1232" s="1313">
        <v>28656</v>
      </c>
      <c r="D1232" s="1313" t="s">
        <v>1359</v>
      </c>
      <c r="E1232" s="1313" t="s">
        <v>73</v>
      </c>
      <c r="F1232" s="1313" t="s">
        <v>23</v>
      </c>
      <c r="G1232" s="1313" t="s">
        <v>0</v>
      </c>
      <c r="H1232" s="1313" t="s">
        <v>24</v>
      </c>
      <c r="I1232" s="1313">
        <v>316</v>
      </c>
      <c r="J1232" s="1314" t="s">
        <v>1379</v>
      </c>
      <c r="K1232" s="1313"/>
      <c r="L1232" s="1327">
        <v>0.35356481481481478</v>
      </c>
      <c r="M1232" s="1327">
        <v>0</v>
      </c>
      <c r="N1232" s="1313" t="s">
        <v>21</v>
      </c>
      <c r="O1232" s="1313">
        <v>0</v>
      </c>
      <c r="P1232" s="1314">
        <v>0</v>
      </c>
      <c r="Q1232" s="1313"/>
      <c r="R1232" s="685"/>
      <c r="S1232" s="12">
        <f t="shared" si="76"/>
        <v>1</v>
      </c>
      <c r="T1232" s="12" t="str">
        <f t="shared" si="77"/>
        <v/>
      </c>
      <c r="U1232" s="12" t="str">
        <f t="shared" si="78"/>
        <v/>
      </c>
      <c r="V1232" s="12">
        <f t="shared" si="79"/>
        <v>1</v>
      </c>
    </row>
    <row r="1233" spans="1:22" ht="23.25" customHeight="1" x14ac:dyDescent="0.25">
      <c r="A1233" s="1315">
        <v>1228</v>
      </c>
      <c r="B1233" s="1315">
        <v>28657</v>
      </c>
      <c r="C1233" s="1315">
        <v>28657</v>
      </c>
      <c r="D1233" s="1315" t="s">
        <v>1360</v>
      </c>
      <c r="E1233" s="1315" t="s">
        <v>73</v>
      </c>
      <c r="F1233" s="1315" t="s">
        <v>23</v>
      </c>
      <c r="G1233" s="1315" t="s">
        <v>0</v>
      </c>
      <c r="H1233" s="1315" t="s">
        <v>24</v>
      </c>
      <c r="I1233" s="1315">
        <v>303</v>
      </c>
      <c r="J1233" s="1316" t="s">
        <v>1379</v>
      </c>
      <c r="K1233" s="1315"/>
      <c r="L1233" s="1328">
        <v>0.35481481481481486</v>
      </c>
      <c r="M1233" s="1328">
        <v>0</v>
      </c>
      <c r="N1233" s="1315" t="s">
        <v>21</v>
      </c>
      <c r="O1233" s="1315">
        <v>0</v>
      </c>
      <c r="P1233" s="1316">
        <v>0</v>
      </c>
      <c r="Q1233" s="1315"/>
      <c r="R1233" s="686"/>
      <c r="S1233" s="12">
        <f t="shared" si="76"/>
        <v>1</v>
      </c>
      <c r="T1233" s="12" t="str">
        <f t="shared" si="77"/>
        <v/>
      </c>
      <c r="U1233" s="12" t="str">
        <f t="shared" si="78"/>
        <v/>
      </c>
      <c r="V1233" s="12">
        <f t="shared" si="79"/>
        <v>1</v>
      </c>
    </row>
    <row r="1234" spans="1:22" ht="23.25" customHeight="1" x14ac:dyDescent="0.25">
      <c r="A1234" s="1313">
        <v>1229</v>
      </c>
      <c r="B1234" s="1313">
        <v>28658</v>
      </c>
      <c r="C1234" s="1313">
        <v>28658</v>
      </c>
      <c r="D1234" s="1313" t="s">
        <v>1361</v>
      </c>
      <c r="E1234" s="1313" t="s">
        <v>72</v>
      </c>
      <c r="F1234" s="1313" t="s">
        <v>23</v>
      </c>
      <c r="G1234" s="1313" t="s">
        <v>0</v>
      </c>
      <c r="H1234" s="1313" t="s">
        <v>24</v>
      </c>
      <c r="I1234" s="1313">
        <v>313</v>
      </c>
      <c r="J1234" s="1314" t="s">
        <v>1379</v>
      </c>
      <c r="K1234" s="1313"/>
      <c r="L1234" s="1327">
        <v>0.34896990740740735</v>
      </c>
      <c r="M1234" s="1327">
        <v>0</v>
      </c>
      <c r="N1234" s="1313" t="s">
        <v>21</v>
      </c>
      <c r="O1234" s="1313">
        <v>0</v>
      </c>
      <c r="P1234" s="1314">
        <v>0</v>
      </c>
      <c r="Q1234" s="1313"/>
      <c r="R1234" s="685"/>
      <c r="S1234" s="12">
        <f t="shared" si="76"/>
        <v>1</v>
      </c>
      <c r="T1234" s="12" t="str">
        <f t="shared" si="77"/>
        <v/>
      </c>
      <c r="U1234" s="12" t="str">
        <f t="shared" si="78"/>
        <v/>
      </c>
      <c r="V1234" s="12">
        <f t="shared" si="79"/>
        <v>1</v>
      </c>
    </row>
    <row r="1235" spans="1:22" ht="23.25" customHeight="1" x14ac:dyDescent="0.25">
      <c r="A1235" s="1315">
        <v>1230</v>
      </c>
      <c r="B1235" s="1315">
        <v>28659</v>
      </c>
      <c r="C1235" s="1315">
        <v>28659</v>
      </c>
      <c r="D1235" s="1315" t="s">
        <v>1362</v>
      </c>
      <c r="E1235" s="1315" t="s">
        <v>65</v>
      </c>
      <c r="F1235" s="1315" t="s">
        <v>23</v>
      </c>
      <c r="G1235" s="1315" t="s">
        <v>0</v>
      </c>
      <c r="H1235" s="1315" t="s">
        <v>58</v>
      </c>
      <c r="I1235" s="1315"/>
      <c r="J1235" s="1316" t="s">
        <v>1379</v>
      </c>
      <c r="K1235" s="1315"/>
      <c r="L1235" s="1328">
        <v>0</v>
      </c>
      <c r="M1235" s="1328">
        <v>0</v>
      </c>
      <c r="N1235" s="1315" t="s">
        <v>25</v>
      </c>
      <c r="O1235" s="1315">
        <v>0</v>
      </c>
      <c r="P1235" s="1316">
        <v>0</v>
      </c>
      <c r="Q1235" s="1315"/>
      <c r="R1235" s="686"/>
      <c r="S1235" s="12" t="str">
        <f t="shared" si="76"/>
        <v/>
      </c>
      <c r="T1235" s="12">
        <f t="shared" si="77"/>
        <v>1</v>
      </c>
      <c r="U1235" s="12" t="str">
        <f t="shared" si="78"/>
        <v/>
      </c>
      <c r="V1235" s="12">
        <f t="shared" si="79"/>
        <v>1</v>
      </c>
    </row>
    <row r="1236" spans="1:22" ht="23.25" customHeight="1" x14ac:dyDescent="0.25">
      <c r="A1236" s="1313">
        <v>1231</v>
      </c>
      <c r="B1236" s="1313">
        <v>28660</v>
      </c>
      <c r="C1236" s="1313">
        <v>28660</v>
      </c>
      <c r="D1236" s="1313" t="s">
        <v>1363</v>
      </c>
      <c r="E1236" s="1313" t="s">
        <v>44</v>
      </c>
      <c r="F1236" s="1313" t="s">
        <v>23</v>
      </c>
      <c r="G1236" s="1313" t="s">
        <v>0</v>
      </c>
      <c r="H1236" s="1313" t="s">
        <v>24</v>
      </c>
      <c r="I1236" s="1313">
        <v>302</v>
      </c>
      <c r="J1236" s="1314" t="s">
        <v>1379</v>
      </c>
      <c r="K1236" s="1313"/>
      <c r="L1236" s="1327">
        <v>0.35607638888888887</v>
      </c>
      <c r="M1236" s="1327">
        <v>0</v>
      </c>
      <c r="N1236" s="1313" t="s">
        <v>21</v>
      </c>
      <c r="O1236" s="1313">
        <v>0</v>
      </c>
      <c r="P1236" s="1314">
        <v>0</v>
      </c>
      <c r="Q1236" s="1313"/>
      <c r="R1236" s="685"/>
      <c r="S1236" s="12">
        <f t="shared" si="76"/>
        <v>1</v>
      </c>
      <c r="T1236" s="12" t="str">
        <f t="shared" si="77"/>
        <v/>
      </c>
      <c r="U1236" s="12" t="str">
        <f t="shared" si="78"/>
        <v/>
      </c>
      <c r="V1236" s="12">
        <f t="shared" si="79"/>
        <v>1</v>
      </c>
    </row>
    <row r="1237" spans="1:22" ht="23.25" customHeight="1" x14ac:dyDescent="0.25">
      <c r="A1237" s="1315">
        <v>1232</v>
      </c>
      <c r="B1237" s="1315">
        <v>28661</v>
      </c>
      <c r="C1237" s="1315">
        <v>28661</v>
      </c>
      <c r="D1237" s="1315" t="s">
        <v>1364</v>
      </c>
      <c r="E1237" s="1315" t="s">
        <v>44</v>
      </c>
      <c r="F1237" s="1315" t="s">
        <v>23</v>
      </c>
      <c r="G1237" s="1315" t="s">
        <v>0</v>
      </c>
      <c r="H1237" s="1315" t="s">
        <v>24</v>
      </c>
      <c r="I1237" s="1315">
        <v>314</v>
      </c>
      <c r="J1237" s="1316" t="s">
        <v>1379</v>
      </c>
      <c r="K1237" s="1315"/>
      <c r="L1237" s="1328">
        <v>0.35574074074074075</v>
      </c>
      <c r="M1237" s="1328">
        <v>0</v>
      </c>
      <c r="N1237" s="1315" t="s">
        <v>21</v>
      </c>
      <c r="O1237" s="1315">
        <v>0</v>
      </c>
      <c r="P1237" s="1316">
        <v>0</v>
      </c>
      <c r="Q1237" s="1315"/>
      <c r="R1237" s="686"/>
      <c r="S1237" s="12">
        <f t="shared" si="76"/>
        <v>1</v>
      </c>
      <c r="T1237" s="12" t="str">
        <f t="shared" si="77"/>
        <v/>
      </c>
      <c r="U1237" s="12" t="str">
        <f t="shared" si="78"/>
        <v/>
      </c>
      <c r="V1237" s="12">
        <f t="shared" si="79"/>
        <v>1</v>
      </c>
    </row>
    <row r="1238" spans="1:22" ht="23.25" customHeight="1" x14ac:dyDescent="0.25">
      <c r="A1238" s="1313">
        <v>1233</v>
      </c>
      <c r="B1238" s="1313">
        <v>28663</v>
      </c>
      <c r="C1238" s="1313">
        <v>28663</v>
      </c>
      <c r="D1238" s="1313" t="s">
        <v>1365</v>
      </c>
      <c r="E1238" s="1313" t="s">
        <v>65</v>
      </c>
      <c r="F1238" s="1313" t="s">
        <v>23</v>
      </c>
      <c r="G1238" s="1313" t="s">
        <v>0</v>
      </c>
      <c r="H1238" s="1313" t="s">
        <v>58</v>
      </c>
      <c r="I1238" s="1313"/>
      <c r="J1238" s="1314" t="s">
        <v>1379</v>
      </c>
      <c r="K1238" s="1313"/>
      <c r="L1238" s="1327">
        <v>0</v>
      </c>
      <c r="M1238" s="1327">
        <v>0</v>
      </c>
      <c r="N1238" s="1313" t="s">
        <v>25</v>
      </c>
      <c r="O1238" s="1313">
        <v>0</v>
      </c>
      <c r="P1238" s="1314">
        <v>0</v>
      </c>
      <c r="Q1238" s="1313"/>
      <c r="R1238" s="685"/>
      <c r="S1238" s="12" t="str">
        <f t="shared" si="76"/>
        <v/>
      </c>
      <c r="T1238" s="12">
        <f t="shared" si="77"/>
        <v>1</v>
      </c>
      <c r="U1238" s="12" t="str">
        <f t="shared" si="78"/>
        <v/>
      </c>
      <c r="V1238" s="12">
        <f t="shared" si="79"/>
        <v>1</v>
      </c>
    </row>
    <row r="1239" spans="1:22" ht="23.25" customHeight="1" x14ac:dyDescent="0.25">
      <c r="A1239" s="1315">
        <v>1234</v>
      </c>
      <c r="B1239" s="1315">
        <v>28664</v>
      </c>
      <c r="C1239" s="1315">
        <v>28664</v>
      </c>
      <c r="D1239" s="1315" t="s">
        <v>279</v>
      </c>
      <c r="E1239" s="1315" t="s">
        <v>73</v>
      </c>
      <c r="F1239" s="1315" t="s">
        <v>23</v>
      </c>
      <c r="G1239" s="1315" t="s">
        <v>0</v>
      </c>
      <c r="H1239" s="1315" t="s">
        <v>24</v>
      </c>
      <c r="I1239" s="1315">
        <v>315</v>
      </c>
      <c r="J1239" s="1316" t="s">
        <v>1379</v>
      </c>
      <c r="K1239" s="1315"/>
      <c r="L1239" s="1328">
        <v>0</v>
      </c>
      <c r="M1239" s="1328">
        <v>0</v>
      </c>
      <c r="N1239" s="1315" t="s">
        <v>25</v>
      </c>
      <c r="O1239" s="1315">
        <v>0</v>
      </c>
      <c r="P1239" s="1316">
        <v>0</v>
      </c>
      <c r="Q1239" s="1315"/>
      <c r="R1239" s="684"/>
      <c r="S1239" s="12" t="str">
        <f t="shared" si="76"/>
        <v/>
      </c>
      <c r="T1239" s="12">
        <f t="shared" si="77"/>
        <v>1</v>
      </c>
      <c r="U1239" s="12" t="str">
        <f t="shared" si="78"/>
        <v/>
      </c>
      <c r="V1239" s="12">
        <f t="shared" si="79"/>
        <v>1</v>
      </c>
    </row>
    <row r="1240" spans="1:22" ht="23.25" customHeight="1" x14ac:dyDescent="0.25">
      <c r="A1240" s="1313">
        <v>1235</v>
      </c>
      <c r="B1240" s="1313">
        <v>28676</v>
      </c>
      <c r="C1240" s="1313">
        <v>28676</v>
      </c>
      <c r="D1240" s="1313" t="s">
        <v>1358</v>
      </c>
      <c r="E1240" s="1313" t="s">
        <v>73</v>
      </c>
      <c r="F1240" s="1313" t="s">
        <v>23</v>
      </c>
      <c r="G1240" s="1313" t="s">
        <v>0</v>
      </c>
      <c r="H1240" s="1313" t="s">
        <v>24</v>
      </c>
      <c r="I1240" s="1313">
        <v>312</v>
      </c>
      <c r="J1240" s="1314" t="s">
        <v>1379</v>
      </c>
      <c r="K1240" s="1313"/>
      <c r="L1240" s="1327">
        <v>0.34930555555555554</v>
      </c>
      <c r="M1240" s="1327">
        <v>0</v>
      </c>
      <c r="N1240" s="1313" t="s">
        <v>21</v>
      </c>
      <c r="O1240" s="1313">
        <v>0</v>
      </c>
      <c r="P1240" s="1314">
        <v>0</v>
      </c>
      <c r="Q1240" s="1313"/>
      <c r="R1240" s="684"/>
      <c r="S1240" s="12">
        <f t="shared" si="76"/>
        <v>1</v>
      </c>
      <c r="T1240" s="12" t="str">
        <f t="shared" si="77"/>
        <v/>
      </c>
      <c r="U1240" s="12" t="str">
        <f t="shared" si="78"/>
        <v/>
      </c>
      <c r="V1240" s="12">
        <f t="shared" si="79"/>
        <v>1</v>
      </c>
    </row>
    <row r="1241" spans="1:22" ht="23.25" customHeight="1" x14ac:dyDescent="0.25">
      <c r="A1241" s="1315">
        <v>1236</v>
      </c>
      <c r="B1241" s="1315">
        <v>28677</v>
      </c>
      <c r="C1241" s="1315">
        <v>28677</v>
      </c>
      <c r="D1241" s="1315" t="s">
        <v>1385</v>
      </c>
      <c r="E1241" s="1315" t="s">
        <v>72</v>
      </c>
      <c r="F1241" s="1315" t="s">
        <v>23</v>
      </c>
      <c r="G1241" s="1315" t="s">
        <v>0</v>
      </c>
      <c r="H1241" s="1315" t="s">
        <v>58</v>
      </c>
      <c r="I1241" s="1315"/>
      <c r="J1241" s="1316" t="s">
        <v>1379</v>
      </c>
      <c r="K1241" s="1315"/>
      <c r="L1241" s="1328">
        <v>0.35555555555555557</v>
      </c>
      <c r="M1241" s="1328">
        <v>0</v>
      </c>
      <c r="N1241" s="1315" t="s">
        <v>21</v>
      </c>
      <c r="O1241" s="1315">
        <v>0</v>
      </c>
      <c r="P1241" s="1316">
        <v>0</v>
      </c>
      <c r="Q1241" s="1315"/>
      <c r="R1241" s="684"/>
      <c r="S1241" s="12">
        <f t="shared" si="76"/>
        <v>1</v>
      </c>
      <c r="T1241" s="12" t="str">
        <f t="shared" si="77"/>
        <v/>
      </c>
      <c r="U1241" s="12" t="str">
        <f t="shared" si="78"/>
        <v/>
      </c>
      <c r="V1241" s="12">
        <f t="shared" si="79"/>
        <v>1</v>
      </c>
    </row>
    <row r="1242" spans="1:22" ht="23.25" customHeight="1" x14ac:dyDescent="0.25">
      <c r="A1242" s="1313">
        <v>1237</v>
      </c>
      <c r="B1242" s="1313">
        <v>28678</v>
      </c>
      <c r="C1242" s="1313">
        <v>28678</v>
      </c>
      <c r="D1242" s="1313" t="s">
        <v>1317</v>
      </c>
      <c r="E1242" s="1313" t="s">
        <v>44</v>
      </c>
      <c r="F1242" s="1313" t="s">
        <v>23</v>
      </c>
      <c r="G1242" s="1313" t="s">
        <v>0</v>
      </c>
      <c r="H1242" s="1313" t="s">
        <v>24</v>
      </c>
      <c r="I1242" s="1313">
        <v>309</v>
      </c>
      <c r="J1242" s="1314" t="s">
        <v>1379</v>
      </c>
      <c r="K1242" s="1313"/>
      <c r="L1242" s="1327">
        <v>0.35256944444444444</v>
      </c>
      <c r="M1242" s="1327">
        <v>0</v>
      </c>
      <c r="N1242" s="1313" t="s">
        <v>21</v>
      </c>
      <c r="O1242" s="1313">
        <v>0</v>
      </c>
      <c r="P1242" s="1314">
        <v>0</v>
      </c>
      <c r="Q1242" s="1313"/>
      <c r="R1242" s="684"/>
      <c r="S1242" s="12">
        <f t="shared" si="76"/>
        <v>1</v>
      </c>
      <c r="T1242" s="12" t="str">
        <f t="shared" si="77"/>
        <v/>
      </c>
      <c r="U1242" s="12" t="str">
        <f t="shared" si="78"/>
        <v/>
      </c>
      <c r="V1242" s="12">
        <f t="shared" si="79"/>
        <v>1</v>
      </c>
    </row>
    <row r="1243" spans="1:22" ht="23.25" customHeight="1" x14ac:dyDescent="0.25">
      <c r="A1243" s="1315">
        <v>1238</v>
      </c>
      <c r="B1243" s="1315">
        <v>28679</v>
      </c>
      <c r="C1243" s="1315">
        <v>28679</v>
      </c>
      <c r="D1243" s="1315" t="s">
        <v>1386</v>
      </c>
      <c r="E1243" s="1315" t="s">
        <v>72</v>
      </c>
      <c r="F1243" s="1315" t="s">
        <v>23</v>
      </c>
      <c r="G1243" s="1315" t="s">
        <v>0</v>
      </c>
      <c r="H1243" s="1315" t="s">
        <v>24</v>
      </c>
      <c r="I1243" s="1315">
        <v>310</v>
      </c>
      <c r="J1243" s="1316" t="s">
        <v>1379</v>
      </c>
      <c r="K1243" s="1315"/>
      <c r="L1243" s="1328">
        <v>0.35724537037037035</v>
      </c>
      <c r="M1243" s="1328">
        <v>0</v>
      </c>
      <c r="N1243" s="1315" t="s">
        <v>21</v>
      </c>
      <c r="O1243" s="1315">
        <v>0</v>
      </c>
      <c r="P1243" s="1316">
        <v>0</v>
      </c>
      <c r="Q1243" s="1315"/>
      <c r="R1243" s="684"/>
      <c r="S1243" s="12">
        <f t="shared" si="76"/>
        <v>1</v>
      </c>
      <c r="T1243" s="12" t="str">
        <f t="shared" si="77"/>
        <v/>
      </c>
      <c r="U1243" s="12" t="str">
        <f t="shared" si="78"/>
        <v/>
      </c>
      <c r="V1243" s="12">
        <f t="shared" si="79"/>
        <v>1</v>
      </c>
    </row>
    <row r="1244" spans="1:22" ht="23.25" customHeight="1" x14ac:dyDescent="0.25">
      <c r="A1244" s="1313">
        <v>1239</v>
      </c>
      <c r="B1244" s="1313">
        <v>28682</v>
      </c>
      <c r="C1244" s="1313">
        <v>28682</v>
      </c>
      <c r="D1244" s="1313" t="s">
        <v>1387</v>
      </c>
      <c r="E1244" s="1313" t="s">
        <v>72</v>
      </c>
      <c r="F1244" s="1313" t="s">
        <v>23</v>
      </c>
      <c r="G1244" s="1313" t="s">
        <v>0</v>
      </c>
      <c r="H1244" s="1313" t="s">
        <v>58</v>
      </c>
      <c r="I1244" s="1313"/>
      <c r="J1244" s="1314" t="s">
        <v>1379</v>
      </c>
      <c r="K1244" s="1313"/>
      <c r="L1244" s="1327">
        <v>0.34987268518518522</v>
      </c>
      <c r="M1244" s="1327">
        <v>0</v>
      </c>
      <c r="N1244" s="1313" t="s">
        <v>21</v>
      </c>
      <c r="O1244" s="1313">
        <v>0</v>
      </c>
      <c r="P1244" s="1314">
        <v>0</v>
      </c>
      <c r="Q1244" s="1313"/>
      <c r="R1244" s="684"/>
      <c r="S1244" s="12">
        <f t="shared" si="76"/>
        <v>1</v>
      </c>
      <c r="T1244" s="12" t="str">
        <f t="shared" si="77"/>
        <v/>
      </c>
      <c r="U1244" s="12" t="str">
        <f t="shared" si="78"/>
        <v/>
      </c>
      <c r="V1244" s="12">
        <f t="shared" si="79"/>
        <v>1</v>
      </c>
    </row>
    <row r="1245" spans="1:22" ht="23.25" customHeight="1" x14ac:dyDescent="0.25">
      <c r="A1245" s="1315">
        <v>1240</v>
      </c>
      <c r="B1245" s="1315">
        <v>28683</v>
      </c>
      <c r="C1245" s="1315">
        <v>28683</v>
      </c>
      <c r="D1245" s="1315" t="s">
        <v>1388</v>
      </c>
      <c r="E1245" s="1315" t="s">
        <v>93</v>
      </c>
      <c r="F1245" s="1315" t="s">
        <v>50</v>
      </c>
      <c r="G1245" s="1315" t="s">
        <v>0</v>
      </c>
      <c r="H1245" s="1315" t="s">
        <v>53</v>
      </c>
      <c r="I1245" s="1315"/>
      <c r="J1245" s="1316" t="s">
        <v>1379</v>
      </c>
      <c r="K1245" s="1315"/>
      <c r="L1245" s="1328">
        <v>0.35218750000000004</v>
      </c>
      <c r="M1245" s="1328">
        <v>0</v>
      </c>
      <c r="N1245" s="1315" t="s">
        <v>21</v>
      </c>
      <c r="O1245" s="1315">
        <v>0</v>
      </c>
      <c r="P1245" s="1316">
        <v>0</v>
      </c>
      <c r="Q1245" s="1315"/>
      <c r="R1245" s="684"/>
      <c r="S1245" s="12">
        <f t="shared" si="76"/>
        <v>1</v>
      </c>
      <c r="T1245" s="12" t="str">
        <f t="shared" si="77"/>
        <v/>
      </c>
      <c r="U1245" s="12" t="str">
        <f t="shared" si="78"/>
        <v/>
      </c>
      <c r="V1245" s="12">
        <f t="shared" si="79"/>
        <v>1</v>
      </c>
    </row>
    <row r="1246" spans="1:22" ht="23.25" customHeight="1" x14ac:dyDescent="0.25">
      <c r="A1246" s="1313">
        <v>1241</v>
      </c>
      <c r="B1246" s="1313">
        <v>28684</v>
      </c>
      <c r="C1246" s="1313">
        <v>28684</v>
      </c>
      <c r="D1246" s="1313" t="s">
        <v>859</v>
      </c>
      <c r="E1246" s="1313" t="s">
        <v>44</v>
      </c>
      <c r="F1246" s="1313" t="s">
        <v>23</v>
      </c>
      <c r="G1246" s="1313" t="s">
        <v>0</v>
      </c>
      <c r="H1246" s="1313" t="s">
        <v>24</v>
      </c>
      <c r="I1246" s="1313">
        <v>303</v>
      </c>
      <c r="J1246" s="1314" t="s">
        <v>1379</v>
      </c>
      <c r="K1246" s="1313"/>
      <c r="L1246" s="1327">
        <v>0.34616898148148145</v>
      </c>
      <c r="M1246" s="1327">
        <v>0</v>
      </c>
      <c r="N1246" s="1313" t="s">
        <v>21</v>
      </c>
      <c r="O1246" s="1313">
        <v>0</v>
      </c>
      <c r="P1246" s="1314">
        <v>0</v>
      </c>
      <c r="Q1246" s="1313"/>
      <c r="R1246" s="684"/>
      <c r="S1246" s="12">
        <f t="shared" si="76"/>
        <v>1</v>
      </c>
      <c r="T1246" s="12" t="str">
        <f t="shared" si="77"/>
        <v/>
      </c>
      <c r="U1246" s="12" t="str">
        <f t="shared" si="78"/>
        <v/>
      </c>
      <c r="V1246" s="12">
        <f t="shared" si="79"/>
        <v>1</v>
      </c>
    </row>
    <row r="1247" spans="1:22" ht="23.25" customHeight="1" x14ac:dyDescent="0.25">
      <c r="A1247" s="1315">
        <v>1242</v>
      </c>
      <c r="B1247" s="1315">
        <v>28685</v>
      </c>
      <c r="C1247" s="1315">
        <v>28685</v>
      </c>
      <c r="D1247" s="1315" t="s">
        <v>655</v>
      </c>
      <c r="E1247" s="1315" t="s">
        <v>73</v>
      </c>
      <c r="F1247" s="1315" t="s">
        <v>23</v>
      </c>
      <c r="G1247" s="1315" t="s">
        <v>0</v>
      </c>
      <c r="H1247" s="1315" t="s">
        <v>24</v>
      </c>
      <c r="I1247" s="1315">
        <v>316</v>
      </c>
      <c r="J1247" s="1316" t="s">
        <v>1379</v>
      </c>
      <c r="K1247" s="1315"/>
      <c r="L1247" s="1328">
        <v>0.35416666666666669</v>
      </c>
      <c r="M1247" s="1328">
        <v>0</v>
      </c>
      <c r="N1247" s="1315" t="s">
        <v>21</v>
      </c>
      <c r="O1247" s="1315">
        <v>0</v>
      </c>
      <c r="P1247" s="1316">
        <v>0</v>
      </c>
      <c r="Q1247" s="1315"/>
      <c r="R1247" s="684"/>
      <c r="S1247" s="12">
        <f t="shared" si="76"/>
        <v>1</v>
      </c>
      <c r="T1247" s="12" t="str">
        <f t="shared" si="77"/>
        <v/>
      </c>
      <c r="U1247" s="12" t="str">
        <f t="shared" si="78"/>
        <v/>
      </c>
      <c r="V1247" s="12">
        <f t="shared" si="79"/>
        <v>1</v>
      </c>
    </row>
    <row r="1248" spans="1:22" ht="23.25" customHeight="1" x14ac:dyDescent="0.25">
      <c r="A1248" s="1313">
        <v>1243</v>
      </c>
      <c r="B1248" s="1313">
        <v>28686</v>
      </c>
      <c r="C1248" s="1313">
        <v>28686</v>
      </c>
      <c r="D1248" s="1313" t="s">
        <v>1389</v>
      </c>
      <c r="E1248" s="1313" t="s">
        <v>72</v>
      </c>
      <c r="F1248" s="1313" t="s">
        <v>23</v>
      </c>
      <c r="G1248" s="1313" t="s">
        <v>0</v>
      </c>
      <c r="H1248" s="1313" t="s">
        <v>24</v>
      </c>
      <c r="I1248" s="1313"/>
      <c r="J1248" s="1314" t="s">
        <v>1379</v>
      </c>
      <c r="K1248" s="1313"/>
      <c r="L1248" s="1327">
        <v>0.35079861111111116</v>
      </c>
      <c r="M1248" s="1327">
        <v>0</v>
      </c>
      <c r="N1248" s="1313" t="s">
        <v>21</v>
      </c>
      <c r="O1248" s="1313">
        <v>0</v>
      </c>
      <c r="P1248" s="1314">
        <v>0</v>
      </c>
      <c r="Q1248" s="1313"/>
      <c r="R1248" s="684"/>
      <c r="S1248" s="12">
        <f t="shared" si="76"/>
        <v>1</v>
      </c>
      <c r="T1248" s="12" t="str">
        <f t="shared" si="77"/>
        <v/>
      </c>
      <c r="U1248" s="12" t="str">
        <f t="shared" si="78"/>
        <v/>
      </c>
      <c r="V1248" s="12">
        <f t="shared" si="79"/>
        <v>1</v>
      </c>
    </row>
    <row r="1249" spans="1:22" ht="23.25" customHeight="1" x14ac:dyDescent="0.25">
      <c r="A1249" s="1315">
        <v>1244</v>
      </c>
      <c r="B1249" s="1315">
        <v>28687</v>
      </c>
      <c r="C1249" s="1315">
        <v>28687</v>
      </c>
      <c r="D1249" s="1315" t="s">
        <v>1390</v>
      </c>
      <c r="E1249" s="1315" t="s">
        <v>73</v>
      </c>
      <c r="F1249" s="1315" t="s">
        <v>23</v>
      </c>
      <c r="G1249" s="1315" t="s">
        <v>0</v>
      </c>
      <c r="H1249" s="1315" t="s">
        <v>24</v>
      </c>
      <c r="I1249" s="1315">
        <v>312</v>
      </c>
      <c r="J1249" s="1316" t="s">
        <v>1379</v>
      </c>
      <c r="K1249" s="1315"/>
      <c r="L1249" s="1328">
        <v>0.34493055555555552</v>
      </c>
      <c r="M1249" s="1328">
        <v>0</v>
      </c>
      <c r="N1249" s="1315" t="s">
        <v>21</v>
      </c>
      <c r="O1249" s="1315">
        <v>0</v>
      </c>
      <c r="P1249" s="1316">
        <v>0</v>
      </c>
      <c r="Q1249" s="1315"/>
      <c r="R1249" s="684"/>
      <c r="S1249" s="12">
        <f t="shared" si="76"/>
        <v>1</v>
      </c>
      <c r="T1249" s="12" t="str">
        <f t="shared" si="77"/>
        <v/>
      </c>
      <c r="U1249" s="12" t="str">
        <f t="shared" si="78"/>
        <v/>
      </c>
      <c r="V1249" s="12">
        <f t="shared" si="79"/>
        <v>1</v>
      </c>
    </row>
    <row r="1250" spans="1:22" ht="23.25" customHeight="1" x14ac:dyDescent="0.25">
      <c r="A1250" s="1313">
        <v>1245</v>
      </c>
      <c r="B1250" s="1313">
        <v>28688</v>
      </c>
      <c r="C1250" s="1313">
        <v>28688</v>
      </c>
      <c r="D1250" s="1313" t="s">
        <v>1391</v>
      </c>
      <c r="E1250" s="1313" t="s">
        <v>73</v>
      </c>
      <c r="F1250" s="1313" t="s">
        <v>23</v>
      </c>
      <c r="G1250" s="1313" t="s">
        <v>0</v>
      </c>
      <c r="H1250" s="1313" t="s">
        <v>24</v>
      </c>
      <c r="I1250" s="1313">
        <v>309</v>
      </c>
      <c r="J1250" s="1314" t="s">
        <v>1379</v>
      </c>
      <c r="K1250" s="1313"/>
      <c r="L1250" s="1327">
        <v>0.34916666666666668</v>
      </c>
      <c r="M1250" s="1327">
        <v>0</v>
      </c>
      <c r="N1250" s="1313" t="s">
        <v>21</v>
      </c>
      <c r="O1250" s="1313">
        <v>0</v>
      </c>
      <c r="P1250" s="1314">
        <v>0</v>
      </c>
      <c r="Q1250" s="1313"/>
      <c r="R1250" s="684"/>
      <c r="S1250" s="12">
        <f t="shared" si="76"/>
        <v>1</v>
      </c>
      <c r="T1250" s="12" t="str">
        <f t="shared" si="77"/>
        <v/>
      </c>
      <c r="U1250" s="12" t="str">
        <f t="shared" si="78"/>
        <v/>
      </c>
      <c r="V1250" s="12">
        <f t="shared" si="79"/>
        <v>1</v>
      </c>
    </row>
    <row r="1251" spans="1:22" ht="23.25" customHeight="1" x14ac:dyDescent="0.25">
      <c r="A1251" s="1315">
        <v>1246</v>
      </c>
      <c r="B1251" s="1315">
        <v>28689</v>
      </c>
      <c r="C1251" s="1315">
        <v>28689</v>
      </c>
      <c r="D1251" s="1315" t="s">
        <v>1392</v>
      </c>
      <c r="E1251" s="1315" t="s">
        <v>65</v>
      </c>
      <c r="F1251" s="1315" t="s">
        <v>23</v>
      </c>
      <c r="G1251" s="1315" t="s">
        <v>0</v>
      </c>
      <c r="H1251" s="1315" t="s">
        <v>58</v>
      </c>
      <c r="I1251" s="1315"/>
      <c r="J1251" s="1316" t="s">
        <v>1379</v>
      </c>
      <c r="K1251" s="1315"/>
      <c r="L1251" s="1328">
        <v>0.35625000000000001</v>
      </c>
      <c r="M1251" s="1328">
        <v>0</v>
      </c>
      <c r="N1251" s="1315" t="s">
        <v>21</v>
      </c>
      <c r="O1251" s="1315">
        <v>0</v>
      </c>
      <c r="P1251" s="1316">
        <v>0</v>
      </c>
      <c r="Q1251" s="1315"/>
      <c r="R1251" s="684"/>
      <c r="S1251" s="12">
        <f t="shared" si="76"/>
        <v>1</v>
      </c>
      <c r="T1251" s="12" t="str">
        <f t="shared" si="77"/>
        <v/>
      </c>
      <c r="U1251" s="12" t="str">
        <f t="shared" si="78"/>
        <v/>
      </c>
      <c r="V1251" s="12">
        <f t="shared" si="79"/>
        <v>1</v>
      </c>
    </row>
    <row r="1252" spans="1:22" ht="23.25" customHeight="1" x14ac:dyDescent="0.25">
      <c r="A1252" s="1313">
        <v>1247</v>
      </c>
      <c r="B1252" s="1313">
        <v>28690</v>
      </c>
      <c r="C1252" s="1313">
        <v>28690</v>
      </c>
      <c r="D1252" s="1313" t="s">
        <v>1393</v>
      </c>
      <c r="E1252" s="1313" t="s">
        <v>65</v>
      </c>
      <c r="F1252" s="1313" t="s">
        <v>23</v>
      </c>
      <c r="G1252" s="1313" t="s">
        <v>0</v>
      </c>
      <c r="H1252" s="1313" t="s">
        <v>58</v>
      </c>
      <c r="I1252" s="1313"/>
      <c r="J1252" s="1314" t="s">
        <v>1379</v>
      </c>
      <c r="K1252" s="1313"/>
      <c r="L1252" s="1327">
        <v>0.35787037037037034</v>
      </c>
      <c r="M1252" s="1327">
        <v>0</v>
      </c>
      <c r="N1252" s="1313" t="s">
        <v>21</v>
      </c>
      <c r="O1252" s="1313">
        <v>0</v>
      </c>
      <c r="P1252" s="1314">
        <v>0</v>
      </c>
      <c r="Q1252" s="1313"/>
      <c r="R1252" s="684"/>
      <c r="S1252" s="12">
        <f t="shared" si="76"/>
        <v>1</v>
      </c>
      <c r="T1252" s="12" t="str">
        <f t="shared" si="77"/>
        <v/>
      </c>
      <c r="U1252" s="12" t="str">
        <f t="shared" si="78"/>
        <v/>
      </c>
      <c r="V1252" s="12">
        <f t="shared" si="79"/>
        <v>1</v>
      </c>
    </row>
    <row r="1253" spans="1:22" ht="23.25" customHeight="1" x14ac:dyDescent="0.25">
      <c r="A1253" s="1315">
        <v>1248</v>
      </c>
      <c r="B1253" s="1315">
        <v>28691</v>
      </c>
      <c r="C1253" s="1315">
        <v>28691</v>
      </c>
      <c r="D1253" s="1315" t="s">
        <v>1394</v>
      </c>
      <c r="E1253" s="1315" t="s">
        <v>73</v>
      </c>
      <c r="F1253" s="1315" t="s">
        <v>23</v>
      </c>
      <c r="G1253" s="1315" t="s">
        <v>0</v>
      </c>
      <c r="H1253" s="1315" t="s">
        <v>58</v>
      </c>
      <c r="I1253" s="1315"/>
      <c r="J1253" s="1316" t="s">
        <v>1379</v>
      </c>
      <c r="K1253" s="1315"/>
      <c r="L1253" s="1328">
        <v>0.35615740740740742</v>
      </c>
      <c r="M1253" s="1328">
        <v>0</v>
      </c>
      <c r="N1253" s="1315" t="s">
        <v>21</v>
      </c>
      <c r="O1253" s="1315">
        <v>0</v>
      </c>
      <c r="P1253" s="1316">
        <v>0</v>
      </c>
      <c r="Q1253" s="1315"/>
      <c r="R1253" s="684"/>
      <c r="S1253" s="12">
        <f t="shared" si="76"/>
        <v>1</v>
      </c>
      <c r="T1253" s="12" t="str">
        <f t="shared" si="77"/>
        <v/>
      </c>
      <c r="U1253" s="12" t="str">
        <f t="shared" si="78"/>
        <v/>
      </c>
      <c r="V1253" s="12">
        <f t="shared" si="79"/>
        <v>1</v>
      </c>
    </row>
    <row r="1254" spans="1:22" ht="23.25" customHeight="1" x14ac:dyDescent="0.25">
      <c r="A1254" s="1313">
        <v>1249</v>
      </c>
      <c r="B1254" s="1313">
        <v>28693</v>
      </c>
      <c r="C1254" s="1313">
        <v>28693</v>
      </c>
      <c r="D1254" s="1313" t="s">
        <v>1395</v>
      </c>
      <c r="E1254" s="1313" t="s">
        <v>73</v>
      </c>
      <c r="F1254" s="1313" t="s">
        <v>23</v>
      </c>
      <c r="G1254" s="1313" t="s">
        <v>0</v>
      </c>
      <c r="H1254" s="1313" t="s">
        <v>24</v>
      </c>
      <c r="I1254" s="1313">
        <v>312</v>
      </c>
      <c r="J1254" s="1314" t="s">
        <v>1379</v>
      </c>
      <c r="K1254" s="1313"/>
      <c r="L1254" s="1327">
        <v>0.34484953703703702</v>
      </c>
      <c r="M1254" s="1327">
        <v>0</v>
      </c>
      <c r="N1254" s="1313" t="s">
        <v>21</v>
      </c>
      <c r="O1254" s="1313">
        <v>0</v>
      </c>
      <c r="P1254" s="1314">
        <v>0</v>
      </c>
      <c r="Q1254" s="1313"/>
      <c r="R1254" s="684"/>
      <c r="S1254" s="12">
        <f t="shared" si="76"/>
        <v>1</v>
      </c>
      <c r="T1254" s="12" t="str">
        <f t="shared" si="77"/>
        <v/>
      </c>
      <c r="U1254" s="12" t="str">
        <f t="shared" si="78"/>
        <v/>
      </c>
      <c r="V1254" s="12">
        <f t="shared" si="79"/>
        <v>1</v>
      </c>
    </row>
    <row r="1255" spans="1:22" ht="23.25" customHeight="1" x14ac:dyDescent="0.25">
      <c r="A1255" s="1315">
        <v>1250</v>
      </c>
      <c r="B1255" s="1315">
        <v>28694</v>
      </c>
      <c r="C1255" s="1315">
        <v>28694</v>
      </c>
      <c r="D1255" s="1315" t="s">
        <v>1396</v>
      </c>
      <c r="E1255" s="1315" t="s">
        <v>73</v>
      </c>
      <c r="F1255" s="1315" t="s">
        <v>23</v>
      </c>
      <c r="G1255" s="1315" t="s">
        <v>0</v>
      </c>
      <c r="H1255" s="1315" t="s">
        <v>24</v>
      </c>
      <c r="I1255" s="1315">
        <v>311</v>
      </c>
      <c r="J1255" s="1316" t="s">
        <v>1379</v>
      </c>
      <c r="K1255" s="1315"/>
      <c r="L1255" s="1328">
        <v>0</v>
      </c>
      <c r="M1255" s="1328">
        <v>0</v>
      </c>
      <c r="N1255" s="1315" t="s">
        <v>25</v>
      </c>
      <c r="O1255" s="1315">
        <v>0</v>
      </c>
      <c r="P1255" s="1316">
        <v>0</v>
      </c>
      <c r="Q1255" s="1315"/>
      <c r="R1255" s="684"/>
      <c r="S1255" s="12" t="str">
        <f t="shared" si="76"/>
        <v/>
      </c>
      <c r="T1255" s="12">
        <f t="shared" si="77"/>
        <v>1</v>
      </c>
      <c r="U1255" s="12" t="str">
        <f t="shared" si="78"/>
        <v/>
      </c>
      <c r="V1255" s="12">
        <f t="shared" si="79"/>
        <v>1</v>
      </c>
    </row>
    <row r="1256" spans="1:22" ht="23.25" customHeight="1" x14ac:dyDescent="0.25">
      <c r="A1256" s="1313">
        <v>1251</v>
      </c>
      <c r="B1256" s="1313">
        <v>28680</v>
      </c>
      <c r="C1256" s="1313">
        <v>28680</v>
      </c>
      <c r="D1256" s="1313" t="s">
        <v>1397</v>
      </c>
      <c r="E1256" s="1313" t="s">
        <v>22</v>
      </c>
      <c r="F1256" s="1313" t="s">
        <v>23</v>
      </c>
      <c r="G1256" s="1313" t="s">
        <v>0</v>
      </c>
      <c r="H1256" s="1313" t="s">
        <v>24</v>
      </c>
      <c r="I1256" s="1313">
        <v>313</v>
      </c>
      <c r="J1256" s="1314" t="s">
        <v>1379</v>
      </c>
      <c r="K1256" s="1313"/>
      <c r="L1256" s="1327">
        <v>0.35158564814814813</v>
      </c>
      <c r="M1256" s="1327">
        <v>0</v>
      </c>
      <c r="N1256" s="1313" t="s">
        <v>21</v>
      </c>
      <c r="O1256" s="1313">
        <v>0</v>
      </c>
      <c r="P1256" s="1314">
        <v>0</v>
      </c>
      <c r="Q1256" s="1313"/>
      <c r="R1256" s="684"/>
      <c r="S1256" s="12">
        <f t="shared" si="76"/>
        <v>1</v>
      </c>
      <c r="T1256" s="12" t="str">
        <f t="shared" si="77"/>
        <v/>
      </c>
      <c r="U1256" s="12" t="str">
        <f t="shared" si="78"/>
        <v/>
      </c>
      <c r="V1256" s="12">
        <f t="shared" si="79"/>
        <v>1</v>
      </c>
    </row>
    <row r="1257" spans="1:22" ht="23.25" customHeight="1" x14ac:dyDescent="0.25">
      <c r="A1257" s="1315">
        <v>1252</v>
      </c>
      <c r="B1257" s="1315">
        <v>28681</v>
      </c>
      <c r="C1257" s="1315">
        <v>28681</v>
      </c>
      <c r="D1257" s="1315" t="s">
        <v>978</v>
      </c>
      <c r="E1257" s="1315" t="s">
        <v>44</v>
      </c>
      <c r="F1257" s="1315" t="s">
        <v>23</v>
      </c>
      <c r="G1257" s="1315" t="s">
        <v>0</v>
      </c>
      <c r="H1257" s="1315" t="s">
        <v>24</v>
      </c>
      <c r="I1257" s="1315">
        <v>316</v>
      </c>
      <c r="J1257" s="1316" t="s">
        <v>1379</v>
      </c>
      <c r="K1257" s="1315"/>
      <c r="L1257" s="1328">
        <v>0.34842592592592592</v>
      </c>
      <c r="M1257" s="1328">
        <v>0</v>
      </c>
      <c r="N1257" s="1315" t="s">
        <v>21</v>
      </c>
      <c r="O1257" s="1315">
        <v>0</v>
      </c>
      <c r="P1257" s="1316">
        <v>0</v>
      </c>
      <c r="Q1257" s="1315"/>
      <c r="R1257" s="684"/>
      <c r="S1257" s="12">
        <f t="shared" si="76"/>
        <v>1</v>
      </c>
      <c r="T1257" s="12" t="str">
        <f t="shared" si="77"/>
        <v/>
      </c>
      <c r="U1257" s="12" t="str">
        <f t="shared" si="78"/>
        <v/>
      </c>
      <c r="V1257" s="12">
        <f t="shared" si="79"/>
        <v>1</v>
      </c>
    </row>
    <row r="1258" spans="1:22" ht="23.25" customHeight="1" x14ac:dyDescent="0.25">
      <c r="A1258" s="1313">
        <v>1253</v>
      </c>
      <c r="B1258" s="1313">
        <v>28692</v>
      </c>
      <c r="C1258" s="1313">
        <v>28692</v>
      </c>
      <c r="D1258" s="1313" t="s">
        <v>1398</v>
      </c>
      <c r="E1258" s="1313" t="s">
        <v>73</v>
      </c>
      <c r="F1258" s="1313" t="s">
        <v>23</v>
      </c>
      <c r="G1258" s="1313" t="s">
        <v>0</v>
      </c>
      <c r="H1258" s="1313" t="s">
        <v>24</v>
      </c>
      <c r="I1258" s="1313">
        <v>316</v>
      </c>
      <c r="J1258" s="1314" t="s">
        <v>1379</v>
      </c>
      <c r="K1258" s="1313"/>
      <c r="L1258" s="1327">
        <v>0.34993055555555558</v>
      </c>
      <c r="M1258" s="1327">
        <v>0</v>
      </c>
      <c r="N1258" s="1313" t="s">
        <v>21</v>
      </c>
      <c r="O1258" s="1313">
        <v>0</v>
      </c>
      <c r="P1258" s="1314">
        <v>0</v>
      </c>
      <c r="Q1258" s="1313"/>
      <c r="R1258" s="684"/>
      <c r="S1258" s="12">
        <f t="shared" si="76"/>
        <v>1</v>
      </c>
      <c r="T1258" s="12" t="str">
        <f t="shared" si="77"/>
        <v/>
      </c>
      <c r="U1258" s="12" t="str">
        <f t="shared" si="78"/>
        <v/>
      </c>
      <c r="V1258" s="12">
        <f t="shared" si="79"/>
        <v>1</v>
      </c>
    </row>
    <row r="1259" spans="1:22" ht="23.25" customHeight="1" x14ac:dyDescent="0.25">
      <c r="A1259" s="749"/>
      <c r="B1259" s="749"/>
      <c r="C1259" s="749"/>
      <c r="D1259" s="749"/>
      <c r="E1259" s="749"/>
      <c r="F1259" s="749"/>
      <c r="G1259" s="749"/>
      <c r="H1259" s="749"/>
      <c r="I1259" s="749"/>
      <c r="J1259" s="750"/>
      <c r="K1259" s="749"/>
      <c r="L1259" s="752"/>
      <c r="M1259" s="752"/>
      <c r="N1259" s="749"/>
      <c r="O1259" s="749"/>
      <c r="P1259" s="750"/>
      <c r="Q1259" s="749"/>
      <c r="R1259" s="684"/>
      <c r="S1259" s="12" t="str">
        <f t="shared" si="76"/>
        <v/>
      </c>
      <c r="T1259" s="12" t="str">
        <f t="shared" si="77"/>
        <v/>
      </c>
      <c r="U1259" s="12" t="str">
        <f t="shared" si="78"/>
        <v/>
      </c>
      <c r="V1259" s="12">
        <f t="shared" si="79"/>
        <v>0</v>
      </c>
    </row>
    <row r="1260" spans="1:22" ht="23.25" customHeight="1" x14ac:dyDescent="0.25">
      <c r="A1260" s="747"/>
      <c r="B1260" s="747"/>
      <c r="C1260" s="747"/>
      <c r="D1260" s="747"/>
      <c r="E1260" s="747"/>
      <c r="F1260" s="747"/>
      <c r="G1260" s="747"/>
      <c r="H1260" s="747"/>
      <c r="I1260" s="747"/>
      <c r="J1260" s="748"/>
      <c r="K1260" s="747"/>
      <c r="L1260" s="751"/>
      <c r="M1260" s="751"/>
      <c r="N1260" s="747"/>
      <c r="O1260" s="747"/>
      <c r="P1260" s="748"/>
      <c r="Q1260" s="747"/>
      <c r="R1260" s="684"/>
      <c r="S1260" s="12" t="str">
        <f t="shared" si="76"/>
        <v/>
      </c>
      <c r="T1260" s="12" t="str">
        <f t="shared" si="77"/>
        <v/>
      </c>
      <c r="U1260" s="12" t="str">
        <f t="shared" si="78"/>
        <v/>
      </c>
      <c r="V1260" s="12">
        <f t="shared" si="79"/>
        <v>0</v>
      </c>
    </row>
    <row r="1261" spans="1:22" ht="23.25" customHeight="1" x14ac:dyDescent="0.25">
      <c r="A1261" s="749"/>
      <c r="B1261" s="749"/>
      <c r="C1261" s="749"/>
      <c r="D1261" s="749"/>
      <c r="E1261" s="749"/>
      <c r="F1261" s="749"/>
      <c r="G1261" s="749"/>
      <c r="H1261" s="749"/>
      <c r="I1261" s="749"/>
      <c r="J1261" s="750"/>
      <c r="K1261" s="749"/>
      <c r="L1261" s="752"/>
      <c r="M1261" s="752"/>
      <c r="N1261" s="749"/>
      <c r="O1261" s="749"/>
      <c r="P1261" s="750"/>
      <c r="Q1261" s="749"/>
      <c r="R1261" s="684"/>
      <c r="S1261" s="12" t="str">
        <f t="shared" si="76"/>
        <v/>
      </c>
      <c r="T1261" s="12" t="str">
        <f t="shared" si="77"/>
        <v/>
      </c>
      <c r="U1261" s="12" t="str">
        <f t="shared" si="78"/>
        <v/>
      </c>
      <c r="V1261" s="12">
        <f t="shared" si="79"/>
        <v>0</v>
      </c>
    </row>
    <row r="1262" spans="1:22" ht="23.25" customHeight="1" x14ac:dyDescent="0.25">
      <c r="A1262" s="747"/>
      <c r="B1262" s="747"/>
      <c r="C1262" s="747"/>
      <c r="D1262" s="747"/>
      <c r="E1262" s="747"/>
      <c r="F1262" s="747"/>
      <c r="G1262" s="747"/>
      <c r="H1262" s="747"/>
      <c r="I1262" s="747"/>
      <c r="J1262" s="748"/>
      <c r="K1262" s="747"/>
      <c r="L1262" s="751"/>
      <c r="M1262" s="751"/>
      <c r="N1262" s="747"/>
      <c r="O1262" s="747"/>
      <c r="P1262" s="748"/>
      <c r="Q1262" s="747"/>
      <c r="R1262" s="684"/>
      <c r="S1262" s="12" t="str">
        <f t="shared" si="76"/>
        <v/>
      </c>
      <c r="T1262" s="12" t="str">
        <f t="shared" si="77"/>
        <v/>
      </c>
      <c r="U1262" s="12" t="str">
        <f t="shared" si="78"/>
        <v/>
      </c>
      <c r="V1262" s="12">
        <f t="shared" si="79"/>
        <v>0</v>
      </c>
    </row>
    <row r="1263" spans="1:22" ht="23.25" customHeight="1" x14ac:dyDescent="0.25">
      <c r="A1263" s="749"/>
      <c r="B1263" s="749"/>
      <c r="C1263" s="749"/>
      <c r="D1263" s="749"/>
      <c r="E1263" s="749"/>
      <c r="F1263" s="749"/>
      <c r="G1263" s="749"/>
      <c r="H1263" s="749"/>
      <c r="I1263" s="749"/>
      <c r="J1263" s="750"/>
      <c r="K1263" s="749"/>
      <c r="L1263" s="752"/>
      <c r="M1263" s="752"/>
      <c r="N1263" s="749"/>
      <c r="O1263" s="749"/>
      <c r="P1263" s="750"/>
      <c r="Q1263" s="749"/>
      <c r="R1263" s="684"/>
      <c r="S1263" s="12" t="str">
        <f t="shared" si="76"/>
        <v/>
      </c>
      <c r="T1263" s="12" t="str">
        <f t="shared" si="77"/>
        <v/>
      </c>
      <c r="U1263" s="12" t="str">
        <f t="shared" si="78"/>
        <v/>
      </c>
      <c r="V1263" s="12">
        <f t="shared" si="79"/>
        <v>0</v>
      </c>
    </row>
    <row r="1264" spans="1:22" ht="23.25" customHeight="1" x14ac:dyDescent="0.25">
      <c r="A1264" s="747"/>
      <c r="B1264" s="747"/>
      <c r="C1264" s="747"/>
      <c r="D1264" s="747"/>
      <c r="E1264" s="747"/>
      <c r="F1264" s="747"/>
      <c r="G1264" s="747"/>
      <c r="H1264" s="747"/>
      <c r="I1264" s="747"/>
      <c r="J1264" s="748"/>
      <c r="K1264" s="747"/>
      <c r="L1264" s="751"/>
      <c r="M1264" s="751"/>
      <c r="N1264" s="747"/>
      <c r="O1264" s="747"/>
      <c r="P1264" s="748"/>
      <c r="Q1264" s="747"/>
      <c r="R1264" s="684"/>
      <c r="S1264" s="12" t="str">
        <f t="shared" si="76"/>
        <v/>
      </c>
      <c r="T1264" s="12" t="str">
        <f t="shared" si="77"/>
        <v/>
      </c>
      <c r="U1264" s="12" t="str">
        <f t="shared" si="78"/>
        <v/>
      </c>
      <c r="V1264" s="12">
        <f t="shared" si="79"/>
        <v>0</v>
      </c>
    </row>
    <row r="1265" spans="1:22" ht="23.25" customHeight="1" x14ac:dyDescent="0.25">
      <c r="A1265" s="749"/>
      <c r="B1265" s="749"/>
      <c r="C1265" s="749"/>
      <c r="D1265" s="749"/>
      <c r="E1265" s="749"/>
      <c r="F1265" s="749"/>
      <c r="G1265" s="749"/>
      <c r="H1265" s="749"/>
      <c r="I1265" s="749"/>
      <c r="J1265" s="750"/>
      <c r="K1265" s="749"/>
      <c r="L1265" s="752"/>
      <c r="M1265" s="752"/>
      <c r="N1265" s="749"/>
      <c r="O1265" s="749"/>
      <c r="P1265" s="750"/>
      <c r="Q1265" s="749"/>
      <c r="R1265" s="684"/>
      <c r="S1265" s="12" t="str">
        <f t="shared" si="76"/>
        <v/>
      </c>
      <c r="T1265" s="12" t="str">
        <f t="shared" si="77"/>
        <v/>
      </c>
      <c r="U1265" s="12" t="str">
        <f t="shared" si="78"/>
        <v/>
      </c>
      <c r="V1265" s="12">
        <f t="shared" si="79"/>
        <v>0</v>
      </c>
    </row>
    <row r="1266" spans="1:22" ht="23.25" customHeight="1" x14ac:dyDescent="0.25">
      <c r="A1266" s="747"/>
      <c r="B1266" s="747"/>
      <c r="C1266" s="747"/>
      <c r="D1266" s="747"/>
      <c r="E1266" s="747"/>
      <c r="F1266" s="747"/>
      <c r="G1266" s="747"/>
      <c r="H1266" s="747"/>
      <c r="I1266" s="747"/>
      <c r="J1266" s="748"/>
      <c r="K1266" s="747"/>
      <c r="L1266" s="751"/>
      <c r="M1266" s="751"/>
      <c r="N1266" s="747"/>
      <c r="O1266" s="747"/>
      <c r="P1266" s="748"/>
      <c r="Q1266" s="747"/>
      <c r="R1266" s="684"/>
      <c r="S1266" s="12" t="str">
        <f t="shared" si="76"/>
        <v/>
      </c>
      <c r="T1266" s="12" t="str">
        <f t="shared" si="77"/>
        <v/>
      </c>
      <c r="U1266" s="12" t="str">
        <f t="shared" si="78"/>
        <v/>
      </c>
      <c r="V1266" s="12">
        <f t="shared" si="79"/>
        <v>0</v>
      </c>
    </row>
    <row r="1267" spans="1:22" ht="23.25" customHeight="1" x14ac:dyDescent="0.25">
      <c r="A1267" s="749"/>
      <c r="B1267" s="749"/>
      <c r="C1267" s="749"/>
      <c r="D1267" s="749"/>
      <c r="E1267" s="749"/>
      <c r="F1267" s="749"/>
      <c r="G1267" s="749"/>
      <c r="H1267" s="749"/>
      <c r="I1267" s="749"/>
      <c r="J1267" s="750"/>
      <c r="K1267" s="749"/>
      <c r="L1267" s="752"/>
      <c r="M1267" s="752"/>
      <c r="N1267" s="749"/>
      <c r="O1267" s="749"/>
      <c r="P1267" s="750"/>
      <c r="Q1267" s="749"/>
      <c r="R1267" s="684"/>
      <c r="S1267" s="12" t="str">
        <f t="shared" si="76"/>
        <v/>
      </c>
      <c r="T1267" s="12" t="str">
        <f t="shared" si="77"/>
        <v/>
      </c>
      <c r="U1267" s="12" t="str">
        <f t="shared" si="78"/>
        <v/>
      </c>
      <c r="V1267" s="12">
        <f t="shared" si="79"/>
        <v>0</v>
      </c>
    </row>
    <row r="1268" spans="1:22" ht="23.25" customHeight="1" x14ac:dyDescent="0.25">
      <c r="A1268" s="747"/>
      <c r="B1268" s="747"/>
      <c r="C1268" s="747"/>
      <c r="D1268" s="747"/>
      <c r="E1268" s="747"/>
      <c r="F1268" s="747"/>
      <c r="G1268" s="747"/>
      <c r="H1268" s="747"/>
      <c r="I1268" s="747"/>
      <c r="J1268" s="748"/>
      <c r="K1268" s="747"/>
      <c r="L1268" s="751"/>
      <c r="M1268" s="751"/>
      <c r="N1268" s="747"/>
      <c r="O1268" s="747"/>
      <c r="P1268" s="748"/>
      <c r="Q1268" s="747"/>
      <c r="R1268" s="684"/>
      <c r="S1268" s="12" t="str">
        <f t="shared" si="76"/>
        <v/>
      </c>
      <c r="T1268" s="12" t="str">
        <f t="shared" si="77"/>
        <v/>
      </c>
      <c r="U1268" s="12" t="str">
        <f t="shared" si="78"/>
        <v/>
      </c>
      <c r="V1268" s="12">
        <f t="shared" si="79"/>
        <v>0</v>
      </c>
    </row>
    <row r="1269" spans="1:22" ht="23.25" customHeight="1" x14ac:dyDescent="0.25">
      <c r="A1269" s="749"/>
      <c r="B1269" s="749"/>
      <c r="C1269" s="749"/>
      <c r="D1269" s="749"/>
      <c r="E1269" s="749"/>
      <c r="F1269" s="749"/>
      <c r="G1269" s="749"/>
      <c r="H1269" s="749"/>
      <c r="I1269" s="749"/>
      <c r="J1269" s="750"/>
      <c r="K1269" s="749"/>
      <c r="L1269" s="752"/>
      <c r="M1269" s="752"/>
      <c r="N1269" s="749"/>
      <c r="O1269" s="749"/>
      <c r="P1269" s="750"/>
      <c r="Q1269" s="749"/>
      <c r="R1269" s="684"/>
      <c r="S1269" s="12" t="str">
        <f t="shared" si="76"/>
        <v/>
      </c>
      <c r="T1269" s="12" t="str">
        <f t="shared" si="77"/>
        <v/>
      </c>
      <c r="U1269" s="12" t="str">
        <f t="shared" si="78"/>
        <v/>
      </c>
      <c r="V1269" s="12">
        <f t="shared" si="79"/>
        <v>0</v>
      </c>
    </row>
    <row r="1270" spans="1:22" ht="23.25" customHeight="1" x14ac:dyDescent="0.25">
      <c r="A1270" s="747"/>
      <c r="B1270" s="747"/>
      <c r="C1270" s="747"/>
      <c r="D1270" s="747"/>
      <c r="E1270" s="747"/>
      <c r="F1270" s="747"/>
      <c r="G1270" s="747"/>
      <c r="H1270" s="747"/>
      <c r="I1270" s="747"/>
      <c r="J1270" s="748"/>
      <c r="K1270" s="747"/>
      <c r="L1270" s="751"/>
      <c r="M1270" s="751"/>
      <c r="N1270" s="747"/>
      <c r="O1270" s="747"/>
      <c r="P1270" s="748"/>
      <c r="Q1270" s="747"/>
      <c r="R1270" s="684"/>
      <c r="S1270" s="12" t="str">
        <f t="shared" si="76"/>
        <v/>
      </c>
      <c r="T1270" s="12" t="str">
        <f t="shared" si="77"/>
        <v/>
      </c>
      <c r="U1270" s="12" t="str">
        <f t="shared" si="78"/>
        <v/>
      </c>
      <c r="V1270" s="12">
        <f t="shared" si="79"/>
        <v>0</v>
      </c>
    </row>
    <row r="1271" spans="1:22" ht="23.25" customHeight="1" x14ac:dyDescent="0.25">
      <c r="A1271" s="749"/>
      <c r="B1271" s="749"/>
      <c r="C1271" s="749"/>
      <c r="D1271" s="749"/>
      <c r="E1271" s="749"/>
      <c r="F1271" s="749"/>
      <c r="G1271" s="749"/>
      <c r="H1271" s="749"/>
      <c r="I1271" s="749"/>
      <c r="J1271" s="750"/>
      <c r="K1271" s="749"/>
      <c r="L1271" s="752"/>
      <c r="M1271" s="752"/>
      <c r="N1271" s="749"/>
      <c r="O1271" s="749"/>
      <c r="P1271" s="750"/>
      <c r="Q1271" s="749"/>
      <c r="R1271" s="684"/>
      <c r="S1271" s="12" t="str">
        <f t="shared" si="76"/>
        <v/>
      </c>
      <c r="T1271" s="12" t="str">
        <f t="shared" si="77"/>
        <v/>
      </c>
      <c r="U1271" s="12" t="str">
        <f t="shared" si="78"/>
        <v/>
      </c>
      <c r="V1271" s="12">
        <f t="shared" si="79"/>
        <v>0</v>
      </c>
    </row>
    <row r="1272" spans="1:22" ht="23.25" customHeight="1" x14ac:dyDescent="0.25">
      <c r="A1272" s="747"/>
      <c r="B1272" s="747"/>
      <c r="C1272" s="747"/>
      <c r="D1272" s="747"/>
      <c r="E1272" s="747"/>
      <c r="F1272" s="747"/>
      <c r="G1272" s="747"/>
      <c r="H1272" s="747"/>
      <c r="I1272" s="747"/>
      <c r="J1272" s="748"/>
      <c r="K1272" s="747"/>
      <c r="L1272" s="751"/>
      <c r="M1272" s="751"/>
      <c r="N1272" s="747"/>
      <c r="O1272" s="747"/>
      <c r="P1272" s="748"/>
      <c r="Q1272" s="747"/>
      <c r="R1272" s="684"/>
      <c r="S1272" s="12" t="str">
        <f t="shared" si="76"/>
        <v/>
      </c>
      <c r="T1272" s="12" t="str">
        <f t="shared" si="77"/>
        <v/>
      </c>
      <c r="U1272" s="12" t="str">
        <f t="shared" si="78"/>
        <v/>
      </c>
      <c r="V1272" s="12">
        <f t="shared" si="79"/>
        <v>0</v>
      </c>
    </row>
    <row r="1273" spans="1:22" ht="23.25" customHeight="1" x14ac:dyDescent="0.25">
      <c r="A1273" s="749"/>
      <c r="B1273" s="749"/>
      <c r="C1273" s="749"/>
      <c r="D1273" s="749"/>
      <c r="E1273" s="749"/>
      <c r="F1273" s="749"/>
      <c r="G1273" s="749"/>
      <c r="H1273" s="749"/>
      <c r="I1273" s="749"/>
      <c r="J1273" s="750"/>
      <c r="K1273" s="749"/>
      <c r="L1273" s="752"/>
      <c r="M1273" s="752"/>
      <c r="N1273" s="749"/>
      <c r="O1273" s="749"/>
      <c r="P1273" s="750"/>
      <c r="Q1273" s="749"/>
      <c r="R1273" s="684"/>
      <c r="S1273" s="12" t="str">
        <f t="shared" si="76"/>
        <v/>
      </c>
      <c r="T1273" s="12" t="str">
        <f t="shared" si="77"/>
        <v/>
      </c>
      <c r="U1273" s="12" t="str">
        <f t="shared" si="78"/>
        <v/>
      </c>
      <c r="V1273" s="12">
        <f t="shared" si="79"/>
        <v>0</v>
      </c>
    </row>
    <row r="1274" spans="1:22" ht="23.25" customHeight="1" x14ac:dyDescent="0.25">
      <c r="A1274" s="747"/>
      <c r="B1274" s="749"/>
      <c r="C1274" s="749"/>
      <c r="D1274" s="749"/>
      <c r="E1274" s="749"/>
      <c r="F1274" s="749"/>
      <c r="G1274" s="749"/>
      <c r="H1274" s="749"/>
      <c r="I1274" s="749"/>
      <c r="J1274" s="750"/>
      <c r="K1274" s="749"/>
      <c r="L1274" s="752"/>
      <c r="M1274" s="752"/>
      <c r="N1274" s="749"/>
      <c r="O1274" s="749"/>
      <c r="P1274" s="750"/>
      <c r="Q1274" s="749"/>
      <c r="R1274" s="684"/>
      <c r="S1274" s="12" t="str">
        <f t="shared" si="76"/>
        <v/>
      </c>
      <c r="T1274" s="12" t="str">
        <f t="shared" si="77"/>
        <v/>
      </c>
      <c r="U1274" s="12" t="str">
        <f t="shared" si="78"/>
        <v/>
      </c>
      <c r="V1274" s="12">
        <f t="shared" si="79"/>
        <v>0</v>
      </c>
    </row>
    <row r="1275" spans="1:22" ht="23.25" customHeight="1" x14ac:dyDescent="0.25">
      <c r="A1275" s="749"/>
      <c r="B1275" s="747"/>
      <c r="C1275" s="747"/>
      <c r="D1275" s="747"/>
      <c r="E1275" s="747"/>
      <c r="F1275" s="747"/>
      <c r="G1275" s="747"/>
      <c r="H1275" s="747"/>
      <c r="I1275" s="747"/>
      <c r="J1275" s="748"/>
      <c r="K1275" s="747"/>
      <c r="L1275" s="751"/>
      <c r="M1275" s="751"/>
      <c r="N1275" s="747"/>
      <c r="O1275" s="747"/>
      <c r="P1275" s="748"/>
      <c r="Q1275" s="747"/>
      <c r="R1275" s="684"/>
      <c r="S1275" s="12" t="str">
        <f t="shared" si="76"/>
        <v/>
      </c>
      <c r="T1275" s="12" t="str">
        <f t="shared" si="77"/>
        <v/>
      </c>
      <c r="U1275" s="12" t="str">
        <f t="shared" si="78"/>
        <v/>
      </c>
      <c r="V1275" s="12">
        <f t="shared" si="79"/>
        <v>0</v>
      </c>
    </row>
    <row r="1276" spans="1:22" ht="23.25" customHeight="1" x14ac:dyDescent="0.25">
      <c r="A1276" s="747"/>
      <c r="B1276" s="749"/>
      <c r="C1276" s="749"/>
      <c r="D1276" s="749"/>
      <c r="E1276" s="749"/>
      <c r="F1276" s="749"/>
      <c r="G1276" s="749"/>
      <c r="H1276" s="749"/>
      <c r="I1276" s="749"/>
      <c r="J1276" s="750"/>
      <c r="K1276" s="749"/>
      <c r="L1276" s="752"/>
      <c r="M1276" s="752"/>
      <c r="N1276" s="749"/>
      <c r="O1276" s="749"/>
      <c r="P1276" s="750"/>
      <c r="Q1276" s="749"/>
      <c r="R1276" s="684"/>
      <c r="S1276" s="12" t="str">
        <f t="shared" si="76"/>
        <v/>
      </c>
      <c r="T1276" s="12" t="str">
        <f t="shared" si="77"/>
        <v/>
      </c>
      <c r="U1276" s="12" t="str">
        <f t="shared" si="78"/>
        <v/>
      </c>
      <c r="V1276" s="12">
        <f t="shared" si="79"/>
        <v>0</v>
      </c>
    </row>
    <row r="1277" spans="1:22" ht="23.25" customHeight="1" x14ac:dyDescent="0.25">
      <c r="A1277" s="749"/>
      <c r="B1277" s="749"/>
      <c r="C1277" s="749"/>
      <c r="D1277" s="749"/>
      <c r="E1277" s="749"/>
      <c r="F1277" s="749"/>
      <c r="G1277" s="749"/>
      <c r="H1277" s="749"/>
      <c r="I1277" s="749"/>
      <c r="J1277" s="750"/>
      <c r="K1277" s="749"/>
      <c r="L1277" s="752"/>
      <c r="M1277" s="752"/>
      <c r="N1277" s="749"/>
      <c r="O1277" s="749"/>
      <c r="P1277" s="750"/>
      <c r="Q1277" s="749"/>
      <c r="R1277" s="684"/>
      <c r="S1277" s="12" t="str">
        <f t="shared" si="76"/>
        <v/>
      </c>
      <c r="T1277" s="12" t="str">
        <f t="shared" si="77"/>
        <v/>
      </c>
      <c r="U1277" s="12" t="str">
        <f t="shared" si="78"/>
        <v/>
      </c>
      <c r="V1277" s="12">
        <f t="shared" si="79"/>
        <v>0</v>
      </c>
    </row>
    <row r="1278" spans="1:22" ht="23.25" customHeight="1" x14ac:dyDescent="0.25">
      <c r="A1278" s="747"/>
      <c r="B1278" s="747"/>
      <c r="C1278" s="747"/>
      <c r="D1278" s="747"/>
      <c r="E1278" s="747"/>
      <c r="F1278" s="747"/>
      <c r="G1278" s="747"/>
      <c r="H1278" s="747"/>
      <c r="I1278" s="747"/>
      <c r="J1278" s="753"/>
      <c r="K1278" s="747"/>
      <c r="L1278" s="751"/>
      <c r="M1278" s="751"/>
      <c r="N1278" s="747"/>
      <c r="O1278" s="747"/>
      <c r="P1278" s="748"/>
      <c r="Q1278" s="747"/>
      <c r="R1278" s="684"/>
      <c r="S1278" s="12" t="str">
        <f t="shared" si="76"/>
        <v/>
      </c>
      <c r="T1278" s="12" t="str">
        <f t="shared" si="77"/>
        <v/>
      </c>
      <c r="U1278" s="12" t="str">
        <f t="shared" si="78"/>
        <v/>
      </c>
      <c r="V1278" s="12">
        <f t="shared" si="79"/>
        <v>0</v>
      </c>
    </row>
    <row r="1279" spans="1:22" ht="23.25" customHeight="1" x14ac:dyDescent="0.25">
      <c r="A1279" s="749"/>
      <c r="B1279" s="749"/>
      <c r="C1279" s="749"/>
      <c r="D1279" s="749"/>
      <c r="E1279" s="749"/>
      <c r="F1279" s="749"/>
      <c r="G1279" s="749"/>
      <c r="H1279" s="749"/>
      <c r="I1279" s="749"/>
      <c r="J1279" s="754"/>
      <c r="K1279" s="749"/>
      <c r="L1279" s="752"/>
      <c r="M1279" s="752"/>
      <c r="N1279" s="749"/>
      <c r="O1279" s="749"/>
      <c r="P1279" s="750"/>
      <c r="Q1279" s="749"/>
      <c r="R1279" s="684"/>
      <c r="S1279" s="12" t="str">
        <f t="shared" si="76"/>
        <v/>
      </c>
      <c r="T1279" s="12" t="str">
        <f t="shared" si="77"/>
        <v/>
      </c>
      <c r="U1279" s="12" t="str">
        <f t="shared" si="78"/>
        <v/>
      </c>
      <c r="V1279" s="12">
        <f t="shared" si="79"/>
        <v>0</v>
      </c>
    </row>
    <row r="1280" spans="1:22" ht="23.25" customHeight="1" x14ac:dyDescent="0.25">
      <c r="A1280" s="747"/>
      <c r="B1280" s="747"/>
      <c r="C1280" s="747"/>
      <c r="D1280" s="747"/>
      <c r="E1280" s="747"/>
      <c r="F1280" s="747"/>
      <c r="G1280" s="747"/>
      <c r="H1280" s="747"/>
      <c r="I1280" s="747"/>
      <c r="J1280" s="753"/>
      <c r="K1280" s="747"/>
      <c r="L1280" s="751"/>
      <c r="M1280" s="751"/>
      <c r="N1280" s="747"/>
      <c r="O1280" s="747"/>
      <c r="P1280" s="748"/>
      <c r="Q1280" s="747"/>
      <c r="R1280" s="684"/>
      <c r="S1280" s="12" t="str">
        <f t="shared" si="76"/>
        <v/>
      </c>
      <c r="T1280" s="12" t="str">
        <f t="shared" si="77"/>
        <v/>
      </c>
      <c r="U1280" s="12" t="str">
        <f t="shared" si="78"/>
        <v/>
      </c>
      <c r="V1280" s="12">
        <f t="shared" si="79"/>
        <v>0</v>
      </c>
    </row>
    <row r="1281" spans="1:22" ht="23.25" customHeight="1" x14ac:dyDescent="0.25">
      <c r="A1281" s="749"/>
      <c r="B1281" s="749"/>
      <c r="C1281" s="749"/>
      <c r="D1281" s="749"/>
      <c r="E1281" s="749"/>
      <c r="F1281" s="749"/>
      <c r="G1281" s="749"/>
      <c r="H1281" s="749"/>
      <c r="I1281" s="749"/>
      <c r="J1281" s="754"/>
      <c r="K1281" s="749"/>
      <c r="L1281" s="752"/>
      <c r="M1281" s="752"/>
      <c r="N1281" s="749"/>
      <c r="O1281" s="749"/>
      <c r="P1281" s="750"/>
      <c r="Q1281" s="749"/>
      <c r="R1281" s="684"/>
      <c r="S1281" s="12" t="str">
        <f t="shared" si="76"/>
        <v/>
      </c>
      <c r="T1281" s="12" t="str">
        <f t="shared" si="77"/>
        <v/>
      </c>
      <c r="U1281" s="12" t="str">
        <f t="shared" si="78"/>
        <v/>
      </c>
      <c r="V1281" s="12">
        <f t="shared" si="79"/>
        <v>0</v>
      </c>
    </row>
    <row r="1282" spans="1:22" ht="23.25" customHeight="1" x14ac:dyDescent="0.25">
      <c r="A1282" s="747"/>
      <c r="B1282" s="747"/>
      <c r="C1282" s="747"/>
      <c r="D1282" s="747"/>
      <c r="E1282" s="747"/>
      <c r="F1282" s="747"/>
      <c r="G1282" s="747"/>
      <c r="H1282" s="747"/>
      <c r="I1282" s="747"/>
      <c r="J1282" s="753"/>
      <c r="K1282" s="747"/>
      <c r="L1282" s="751"/>
      <c r="M1282" s="751"/>
      <c r="N1282" s="747"/>
      <c r="O1282" s="747"/>
      <c r="P1282" s="748"/>
      <c r="Q1282" s="747"/>
      <c r="R1282" s="684"/>
      <c r="S1282" s="12" t="str">
        <f t="shared" si="76"/>
        <v/>
      </c>
      <c r="T1282" s="12" t="str">
        <f t="shared" si="77"/>
        <v/>
      </c>
      <c r="U1282" s="12" t="str">
        <f t="shared" si="78"/>
        <v/>
      </c>
      <c r="V1282" s="12">
        <f t="shared" si="79"/>
        <v>0</v>
      </c>
    </row>
    <row r="1283" spans="1:22" ht="23.25" customHeight="1" x14ac:dyDescent="0.25">
      <c r="A1283" s="749"/>
      <c r="B1283" s="749"/>
      <c r="C1283" s="749"/>
      <c r="D1283" s="749"/>
      <c r="E1283" s="749"/>
      <c r="F1283" s="749"/>
      <c r="G1283" s="749"/>
      <c r="H1283" s="749"/>
      <c r="I1283" s="749"/>
      <c r="J1283" s="754"/>
      <c r="K1283" s="749"/>
      <c r="L1283" s="752"/>
      <c r="M1283" s="752"/>
      <c r="N1283" s="749"/>
      <c r="O1283" s="749"/>
      <c r="P1283" s="750"/>
      <c r="Q1283" s="749"/>
      <c r="R1283" s="684"/>
      <c r="S1283" s="12" t="str">
        <f t="shared" si="76"/>
        <v/>
      </c>
      <c r="T1283" s="12" t="str">
        <f t="shared" si="77"/>
        <v/>
      </c>
      <c r="U1283" s="12" t="str">
        <f t="shared" si="78"/>
        <v/>
      </c>
      <c r="V1283" s="12">
        <f t="shared" si="79"/>
        <v>0</v>
      </c>
    </row>
    <row r="1284" spans="1:22" ht="23.25" customHeight="1" x14ac:dyDescent="0.25">
      <c r="A1284" s="747"/>
      <c r="B1284" s="747"/>
      <c r="C1284" s="747"/>
      <c r="D1284" s="747"/>
      <c r="E1284" s="747"/>
      <c r="F1284" s="747"/>
      <c r="G1284" s="747"/>
      <c r="H1284" s="747"/>
      <c r="I1284" s="747"/>
      <c r="J1284" s="753"/>
      <c r="K1284" s="747"/>
      <c r="L1284" s="751"/>
      <c r="M1284" s="751"/>
      <c r="N1284" s="747"/>
      <c r="O1284" s="747"/>
      <c r="P1284" s="748"/>
      <c r="Q1284" s="747"/>
      <c r="R1284" s="684"/>
      <c r="S1284" s="12" t="str">
        <f t="shared" si="76"/>
        <v/>
      </c>
      <c r="T1284" s="12" t="str">
        <f t="shared" si="77"/>
        <v/>
      </c>
      <c r="U1284" s="12" t="str">
        <f t="shared" si="78"/>
        <v/>
      </c>
      <c r="V1284" s="12">
        <f t="shared" si="79"/>
        <v>0</v>
      </c>
    </row>
    <row r="1285" spans="1:22" ht="23.25" customHeight="1" x14ac:dyDescent="0.25">
      <c r="A1285" s="749"/>
      <c r="B1285" s="749"/>
      <c r="C1285" s="749"/>
      <c r="D1285" s="749"/>
      <c r="E1285" s="749"/>
      <c r="F1285" s="749"/>
      <c r="G1285" s="749"/>
      <c r="H1285" s="749"/>
      <c r="I1285" s="749"/>
      <c r="J1285" s="754"/>
      <c r="K1285" s="749"/>
      <c r="L1285" s="752"/>
      <c r="M1285" s="752"/>
      <c r="N1285" s="749"/>
      <c r="O1285" s="749"/>
      <c r="P1285" s="750"/>
      <c r="Q1285" s="749"/>
      <c r="R1285" s="684"/>
      <c r="S1285" s="12" t="str">
        <f t="shared" si="76"/>
        <v/>
      </c>
      <c r="T1285" s="12" t="str">
        <f t="shared" si="77"/>
        <v/>
      </c>
      <c r="U1285" s="12" t="str">
        <f t="shared" si="78"/>
        <v/>
      </c>
      <c r="V1285" s="12">
        <f t="shared" si="79"/>
        <v>0</v>
      </c>
    </row>
    <row r="1286" spans="1:22" ht="23.25" customHeight="1" x14ac:dyDescent="0.25">
      <c r="A1286" s="747"/>
      <c r="B1286" s="747"/>
      <c r="C1286" s="747"/>
      <c r="D1286" s="747"/>
      <c r="E1286" s="747"/>
      <c r="F1286" s="747"/>
      <c r="G1286" s="747"/>
      <c r="H1286" s="747"/>
      <c r="I1286" s="747"/>
      <c r="J1286" s="753"/>
      <c r="K1286" s="747"/>
      <c r="L1286" s="751"/>
      <c r="M1286" s="751"/>
      <c r="N1286" s="747"/>
      <c r="O1286" s="747"/>
      <c r="P1286" s="748"/>
      <c r="Q1286" s="747"/>
      <c r="R1286" s="684"/>
      <c r="S1286" s="12" t="str">
        <f t="shared" si="76"/>
        <v/>
      </c>
      <c r="T1286" s="12" t="str">
        <f t="shared" si="77"/>
        <v/>
      </c>
      <c r="U1286" s="12" t="str">
        <f t="shared" si="78"/>
        <v/>
      </c>
      <c r="V1286" s="12">
        <f t="shared" si="79"/>
        <v>0</v>
      </c>
    </row>
    <row r="1287" spans="1:22" ht="23.25" customHeight="1" x14ac:dyDescent="0.25">
      <c r="A1287" s="749"/>
      <c r="B1287" s="749"/>
      <c r="C1287" s="749"/>
      <c r="D1287" s="749"/>
      <c r="E1287" s="749"/>
      <c r="F1287" s="749"/>
      <c r="G1287" s="749"/>
      <c r="H1287" s="749"/>
      <c r="I1287" s="749"/>
      <c r="J1287" s="754"/>
      <c r="K1287" s="749"/>
      <c r="L1287" s="752"/>
      <c r="M1287" s="752"/>
      <c r="N1287" s="749"/>
      <c r="O1287" s="749"/>
      <c r="P1287" s="750"/>
      <c r="Q1287" s="749"/>
      <c r="R1287" s="684"/>
      <c r="S1287" s="12" t="str">
        <f t="shared" ref="S1287:S1350" si="80">IF(N1287="P",1,IF(N1287="D",1,""))</f>
        <v/>
      </c>
      <c r="T1287" s="12" t="str">
        <f t="shared" ref="T1287:T1350" si="81">IF(N1287="A",1,"")</f>
        <v/>
      </c>
      <c r="U1287" s="12" t="str">
        <f t="shared" ref="U1287:U1350" si="82">IF(N1287="CL",1,IF(N1287="SL",1,IF(N1287="EL",1,"")))</f>
        <v/>
      </c>
      <c r="V1287" s="12">
        <f t="shared" ref="V1287:V1350" si="83">SUM(S1287:U1287)</f>
        <v>0</v>
      </c>
    </row>
    <row r="1288" spans="1:22" ht="23.25" customHeight="1" x14ac:dyDescent="0.25">
      <c r="A1288" s="747"/>
      <c r="B1288" s="747"/>
      <c r="C1288" s="747"/>
      <c r="D1288" s="747"/>
      <c r="E1288" s="747"/>
      <c r="F1288" s="747"/>
      <c r="G1288" s="747"/>
      <c r="H1288" s="747"/>
      <c r="I1288" s="747"/>
      <c r="J1288" s="753"/>
      <c r="K1288" s="747"/>
      <c r="L1288" s="751"/>
      <c r="M1288" s="751"/>
      <c r="N1288" s="747"/>
      <c r="O1288" s="747"/>
      <c r="P1288" s="748"/>
      <c r="Q1288" s="747"/>
      <c r="R1288" s="684"/>
      <c r="S1288" s="12" t="str">
        <f t="shared" si="80"/>
        <v/>
      </c>
      <c r="T1288" s="12" t="str">
        <f t="shared" si="81"/>
        <v/>
      </c>
      <c r="U1288" s="12" t="str">
        <f t="shared" si="82"/>
        <v/>
      </c>
      <c r="V1288" s="12">
        <f t="shared" si="83"/>
        <v>0</v>
      </c>
    </row>
    <row r="1289" spans="1:22" ht="23.25" customHeight="1" x14ac:dyDescent="0.25">
      <c r="A1289" s="749"/>
      <c r="B1289" s="747"/>
      <c r="C1289" s="747"/>
      <c r="D1289" s="747"/>
      <c r="E1289" s="747"/>
      <c r="F1289" s="747"/>
      <c r="G1289" s="747"/>
      <c r="H1289" s="747"/>
      <c r="I1289" s="747"/>
      <c r="J1289" s="753"/>
      <c r="K1289" s="747"/>
      <c r="L1289" s="751"/>
      <c r="M1289" s="751"/>
      <c r="N1289" s="747"/>
      <c r="O1289" s="747"/>
      <c r="P1289" s="748"/>
      <c r="Q1289" s="747"/>
      <c r="R1289" s="684"/>
      <c r="S1289" s="12" t="str">
        <f t="shared" si="80"/>
        <v/>
      </c>
      <c r="T1289" s="12" t="str">
        <f t="shared" si="81"/>
        <v/>
      </c>
      <c r="U1289" s="12" t="str">
        <f t="shared" si="82"/>
        <v/>
      </c>
      <c r="V1289" s="12">
        <f t="shared" si="83"/>
        <v>0</v>
      </c>
    </row>
    <row r="1290" spans="1:22" ht="23.25" customHeight="1" x14ac:dyDescent="0.25">
      <c r="A1290" s="747"/>
      <c r="B1290" s="749"/>
      <c r="C1290" s="749"/>
      <c r="D1290" s="749"/>
      <c r="E1290" s="749"/>
      <c r="F1290" s="749"/>
      <c r="G1290" s="749"/>
      <c r="H1290" s="749"/>
      <c r="I1290" s="749"/>
      <c r="J1290" s="754"/>
      <c r="K1290" s="749"/>
      <c r="L1290" s="752"/>
      <c r="M1290" s="752"/>
      <c r="N1290" s="749"/>
      <c r="O1290" s="749"/>
      <c r="P1290" s="750"/>
      <c r="Q1290" s="749"/>
      <c r="R1290" s="684"/>
      <c r="S1290" s="12" t="str">
        <f t="shared" si="80"/>
        <v/>
      </c>
      <c r="T1290" s="12" t="str">
        <f t="shared" si="81"/>
        <v/>
      </c>
      <c r="U1290" s="12" t="str">
        <f t="shared" si="82"/>
        <v/>
      </c>
      <c r="V1290" s="12">
        <f t="shared" si="83"/>
        <v>0</v>
      </c>
    </row>
    <row r="1291" spans="1:22" ht="23.25" customHeight="1" x14ac:dyDescent="0.25">
      <c r="A1291" s="749"/>
      <c r="B1291" s="747"/>
      <c r="C1291" s="747"/>
      <c r="D1291" s="747"/>
      <c r="E1291" s="747"/>
      <c r="F1291" s="747"/>
      <c r="G1291" s="747"/>
      <c r="H1291" s="747"/>
      <c r="I1291" s="747"/>
      <c r="J1291" s="753"/>
      <c r="K1291" s="747"/>
      <c r="L1291" s="751"/>
      <c r="M1291" s="751"/>
      <c r="N1291" s="747"/>
      <c r="O1291" s="747"/>
      <c r="P1291" s="748"/>
      <c r="Q1291" s="747"/>
      <c r="R1291" s="684"/>
      <c r="S1291" s="12" t="str">
        <f t="shared" si="80"/>
        <v/>
      </c>
      <c r="T1291" s="12" t="str">
        <f t="shared" si="81"/>
        <v/>
      </c>
      <c r="U1291" s="12" t="str">
        <f t="shared" si="82"/>
        <v/>
      </c>
      <c r="V1291" s="12">
        <f t="shared" si="83"/>
        <v>0</v>
      </c>
    </row>
    <row r="1292" spans="1:22" ht="23.25" customHeight="1" x14ac:dyDescent="0.25">
      <c r="A1292" s="747"/>
      <c r="B1292" s="749"/>
      <c r="C1292" s="749"/>
      <c r="D1292" s="749"/>
      <c r="E1292" s="749"/>
      <c r="F1292" s="749"/>
      <c r="G1292" s="749"/>
      <c r="H1292" s="749"/>
      <c r="I1292" s="749"/>
      <c r="J1292" s="754"/>
      <c r="K1292" s="749"/>
      <c r="L1292" s="752"/>
      <c r="M1292" s="752"/>
      <c r="N1292" s="749"/>
      <c r="O1292" s="749"/>
      <c r="P1292" s="750"/>
      <c r="Q1292" s="749"/>
      <c r="R1292" s="684"/>
      <c r="S1292" s="12" t="str">
        <f t="shared" si="80"/>
        <v/>
      </c>
      <c r="T1292" s="12" t="str">
        <f t="shared" si="81"/>
        <v/>
      </c>
      <c r="U1292" s="12" t="str">
        <f t="shared" si="82"/>
        <v/>
      </c>
      <c r="V1292" s="12">
        <f t="shared" si="83"/>
        <v>0</v>
      </c>
    </row>
    <row r="1293" spans="1:22" ht="23.25" customHeight="1" x14ac:dyDescent="0.25">
      <c r="A1293" s="749"/>
      <c r="B1293" s="747"/>
      <c r="C1293" s="747"/>
      <c r="D1293" s="747"/>
      <c r="E1293" s="747"/>
      <c r="F1293" s="747"/>
      <c r="G1293" s="747"/>
      <c r="H1293" s="747"/>
      <c r="I1293" s="747"/>
      <c r="J1293" s="753"/>
      <c r="K1293" s="747"/>
      <c r="L1293" s="751"/>
      <c r="M1293" s="751"/>
      <c r="N1293" s="747"/>
      <c r="O1293" s="747"/>
      <c r="P1293" s="748"/>
      <c r="Q1293" s="747"/>
      <c r="R1293" s="684"/>
      <c r="S1293" s="12" t="str">
        <f t="shared" si="80"/>
        <v/>
      </c>
      <c r="T1293" s="12" t="str">
        <f t="shared" si="81"/>
        <v/>
      </c>
      <c r="U1293" s="12" t="str">
        <f t="shared" si="82"/>
        <v/>
      </c>
      <c r="V1293" s="12">
        <f t="shared" si="83"/>
        <v>0</v>
      </c>
    </row>
    <row r="1294" spans="1:22" ht="23.25" customHeight="1" x14ac:dyDescent="0.25">
      <c r="A1294" s="747"/>
      <c r="B1294" s="749"/>
      <c r="C1294" s="749"/>
      <c r="D1294" s="749"/>
      <c r="E1294" s="749"/>
      <c r="F1294" s="749"/>
      <c r="G1294" s="749"/>
      <c r="H1294" s="749"/>
      <c r="I1294" s="749"/>
      <c r="J1294" s="754"/>
      <c r="K1294" s="749"/>
      <c r="L1294" s="752"/>
      <c r="M1294" s="752"/>
      <c r="N1294" s="749"/>
      <c r="O1294" s="749"/>
      <c r="P1294" s="750"/>
      <c r="Q1294" s="749"/>
      <c r="R1294" s="684"/>
      <c r="S1294" s="12" t="str">
        <f t="shared" si="80"/>
        <v/>
      </c>
      <c r="T1294" s="12" t="str">
        <f t="shared" si="81"/>
        <v/>
      </c>
      <c r="U1294" s="12" t="str">
        <f t="shared" si="82"/>
        <v/>
      </c>
      <c r="V1294" s="12">
        <f t="shared" si="83"/>
        <v>0</v>
      </c>
    </row>
    <row r="1295" spans="1:22" ht="23.25" customHeight="1" x14ac:dyDescent="0.25">
      <c r="A1295" s="749"/>
      <c r="B1295" s="747"/>
      <c r="C1295" s="747"/>
      <c r="D1295" s="747"/>
      <c r="E1295" s="747"/>
      <c r="F1295" s="747"/>
      <c r="G1295" s="747"/>
      <c r="H1295" s="747"/>
      <c r="I1295" s="747"/>
      <c r="J1295" s="753"/>
      <c r="K1295" s="747"/>
      <c r="L1295" s="751"/>
      <c r="M1295" s="751"/>
      <c r="N1295" s="747"/>
      <c r="O1295" s="747"/>
      <c r="P1295" s="748"/>
      <c r="Q1295" s="747"/>
      <c r="R1295" s="684"/>
      <c r="S1295" s="12" t="str">
        <f t="shared" si="80"/>
        <v/>
      </c>
      <c r="T1295" s="12" t="str">
        <f t="shared" si="81"/>
        <v/>
      </c>
      <c r="U1295" s="12" t="str">
        <f t="shared" si="82"/>
        <v/>
      </c>
      <c r="V1295" s="12">
        <f t="shared" si="83"/>
        <v>0</v>
      </c>
    </row>
    <row r="1296" spans="1:22" ht="23.25" customHeight="1" x14ac:dyDescent="0.25">
      <c r="A1296" s="747"/>
      <c r="B1296" s="749"/>
      <c r="C1296" s="749"/>
      <c r="D1296" s="749"/>
      <c r="E1296" s="749"/>
      <c r="F1296" s="749"/>
      <c r="G1296" s="749"/>
      <c r="H1296" s="749"/>
      <c r="I1296" s="749"/>
      <c r="J1296" s="754"/>
      <c r="K1296" s="749"/>
      <c r="L1296" s="752"/>
      <c r="M1296" s="752"/>
      <c r="N1296" s="749"/>
      <c r="O1296" s="749"/>
      <c r="P1296" s="750"/>
      <c r="Q1296" s="749"/>
      <c r="R1296" s="684"/>
      <c r="S1296" s="12" t="str">
        <f t="shared" si="80"/>
        <v/>
      </c>
      <c r="T1296" s="12" t="str">
        <f t="shared" si="81"/>
        <v/>
      </c>
      <c r="U1296" s="12" t="str">
        <f t="shared" si="82"/>
        <v/>
      </c>
      <c r="V1296" s="12">
        <f t="shared" si="83"/>
        <v>0</v>
      </c>
    </row>
    <row r="1297" spans="1:22" ht="23.25" customHeight="1" x14ac:dyDescent="0.25">
      <c r="A1297" s="749"/>
      <c r="B1297" s="747"/>
      <c r="C1297" s="747"/>
      <c r="D1297" s="747"/>
      <c r="E1297" s="747"/>
      <c r="F1297" s="747"/>
      <c r="G1297" s="747"/>
      <c r="H1297" s="747"/>
      <c r="I1297" s="747"/>
      <c r="J1297" s="753"/>
      <c r="K1297" s="747"/>
      <c r="L1297" s="751"/>
      <c r="M1297" s="751"/>
      <c r="N1297" s="747"/>
      <c r="O1297" s="747"/>
      <c r="P1297" s="748"/>
      <c r="Q1297" s="747"/>
      <c r="R1297" s="684"/>
      <c r="S1297" s="12" t="str">
        <f t="shared" si="80"/>
        <v/>
      </c>
      <c r="T1297" s="12" t="str">
        <f t="shared" si="81"/>
        <v/>
      </c>
      <c r="U1297" s="12" t="str">
        <f t="shared" si="82"/>
        <v/>
      </c>
      <c r="V1297" s="12">
        <f t="shared" si="83"/>
        <v>0</v>
      </c>
    </row>
    <row r="1298" spans="1:22" ht="23.25" customHeight="1" x14ac:dyDescent="0.25">
      <c r="A1298" s="747"/>
      <c r="B1298" s="749"/>
      <c r="C1298" s="749"/>
      <c r="D1298" s="749"/>
      <c r="E1298" s="749"/>
      <c r="F1298" s="749"/>
      <c r="G1298" s="749"/>
      <c r="H1298" s="749"/>
      <c r="I1298" s="749"/>
      <c r="J1298" s="754"/>
      <c r="K1298" s="749"/>
      <c r="L1298" s="752"/>
      <c r="M1298" s="752"/>
      <c r="N1298" s="749"/>
      <c r="O1298" s="749"/>
      <c r="P1298" s="750"/>
      <c r="Q1298" s="749"/>
      <c r="R1298" s="684"/>
      <c r="S1298" s="12" t="str">
        <f t="shared" si="80"/>
        <v/>
      </c>
      <c r="T1298" s="12" t="str">
        <f t="shared" si="81"/>
        <v/>
      </c>
      <c r="U1298" s="12" t="str">
        <f t="shared" si="82"/>
        <v/>
      </c>
      <c r="V1298" s="12">
        <f t="shared" si="83"/>
        <v>0</v>
      </c>
    </row>
    <row r="1299" spans="1:22" ht="23.25" customHeight="1" x14ac:dyDescent="0.25">
      <c r="A1299" s="749"/>
      <c r="B1299" s="747"/>
      <c r="C1299" s="747"/>
      <c r="D1299" s="747"/>
      <c r="E1299" s="747"/>
      <c r="F1299" s="747"/>
      <c r="G1299" s="747"/>
      <c r="H1299" s="747"/>
      <c r="I1299" s="747"/>
      <c r="J1299" s="753"/>
      <c r="K1299" s="747"/>
      <c r="L1299" s="751"/>
      <c r="M1299" s="751"/>
      <c r="N1299" s="747"/>
      <c r="O1299" s="747"/>
      <c r="P1299" s="748"/>
      <c r="Q1299" s="747"/>
      <c r="R1299" s="684"/>
      <c r="S1299" s="12" t="str">
        <f t="shared" si="80"/>
        <v/>
      </c>
      <c r="T1299" s="12" t="str">
        <f t="shared" si="81"/>
        <v/>
      </c>
      <c r="U1299" s="12" t="str">
        <f t="shared" si="82"/>
        <v/>
      </c>
      <c r="V1299" s="12">
        <f t="shared" si="83"/>
        <v>0</v>
      </c>
    </row>
    <row r="1300" spans="1:22" ht="23.25" customHeight="1" x14ac:dyDescent="0.25">
      <c r="A1300" s="747"/>
      <c r="B1300" s="749"/>
      <c r="C1300" s="749"/>
      <c r="D1300" s="749"/>
      <c r="E1300" s="749"/>
      <c r="F1300" s="749"/>
      <c r="G1300" s="749"/>
      <c r="H1300" s="749"/>
      <c r="I1300" s="749"/>
      <c r="J1300" s="754"/>
      <c r="K1300" s="749"/>
      <c r="L1300" s="752"/>
      <c r="M1300" s="752"/>
      <c r="N1300" s="749"/>
      <c r="O1300" s="749"/>
      <c r="P1300" s="750"/>
      <c r="Q1300" s="749"/>
      <c r="R1300" s="684"/>
      <c r="S1300" s="12" t="str">
        <f t="shared" si="80"/>
        <v/>
      </c>
      <c r="T1300" s="12" t="str">
        <f t="shared" si="81"/>
        <v/>
      </c>
      <c r="U1300" s="12" t="str">
        <f t="shared" si="82"/>
        <v/>
      </c>
      <c r="V1300" s="12">
        <f t="shared" si="83"/>
        <v>0</v>
      </c>
    </row>
    <row r="1301" spans="1:22" ht="23.25" customHeight="1" x14ac:dyDescent="0.25">
      <c r="A1301" s="749"/>
      <c r="B1301" s="747"/>
      <c r="C1301" s="747"/>
      <c r="D1301" s="747"/>
      <c r="E1301" s="747"/>
      <c r="F1301" s="747"/>
      <c r="G1301" s="747"/>
      <c r="H1301" s="747"/>
      <c r="I1301" s="747"/>
      <c r="J1301" s="753"/>
      <c r="K1301" s="747"/>
      <c r="L1301" s="751"/>
      <c r="M1301" s="751"/>
      <c r="N1301" s="747"/>
      <c r="O1301" s="747"/>
      <c r="P1301" s="748"/>
      <c r="Q1301" s="747"/>
      <c r="R1301" s="684"/>
      <c r="S1301" s="12" t="str">
        <f t="shared" si="80"/>
        <v/>
      </c>
      <c r="T1301" s="12" t="str">
        <f t="shared" si="81"/>
        <v/>
      </c>
      <c r="U1301" s="12" t="str">
        <f t="shared" si="82"/>
        <v/>
      </c>
      <c r="V1301" s="12">
        <f t="shared" si="83"/>
        <v>0</v>
      </c>
    </row>
    <row r="1302" spans="1:22" ht="23.25" customHeight="1" x14ac:dyDescent="0.25">
      <c r="A1302" s="747"/>
      <c r="B1302" s="749"/>
      <c r="C1302" s="749"/>
      <c r="D1302" s="749"/>
      <c r="E1302" s="749"/>
      <c r="F1302" s="749"/>
      <c r="G1302" s="749"/>
      <c r="H1302" s="749"/>
      <c r="I1302" s="749"/>
      <c r="J1302" s="754"/>
      <c r="K1302" s="749"/>
      <c r="L1302" s="752"/>
      <c r="M1302" s="752"/>
      <c r="N1302" s="749"/>
      <c r="O1302" s="749"/>
      <c r="P1302" s="750"/>
      <c r="Q1302" s="749"/>
      <c r="R1302" s="684"/>
      <c r="S1302" s="12" t="str">
        <f t="shared" si="80"/>
        <v/>
      </c>
      <c r="T1302" s="12" t="str">
        <f t="shared" si="81"/>
        <v/>
      </c>
      <c r="U1302" s="12" t="str">
        <f t="shared" si="82"/>
        <v/>
      </c>
      <c r="V1302" s="12">
        <f t="shared" si="83"/>
        <v>0</v>
      </c>
    </row>
    <row r="1303" spans="1:22" ht="23.25" customHeight="1" x14ac:dyDescent="0.25">
      <c r="A1303" s="749"/>
      <c r="B1303" s="747"/>
      <c r="C1303" s="747"/>
      <c r="D1303" s="747"/>
      <c r="E1303" s="747"/>
      <c r="F1303" s="747"/>
      <c r="G1303" s="747"/>
      <c r="H1303" s="747"/>
      <c r="I1303" s="747"/>
      <c r="J1303" s="753"/>
      <c r="K1303" s="747"/>
      <c r="L1303" s="751"/>
      <c r="M1303" s="751"/>
      <c r="N1303" s="747"/>
      <c r="O1303" s="747"/>
      <c r="P1303" s="748"/>
      <c r="Q1303" s="747"/>
      <c r="R1303" s="684"/>
      <c r="S1303" s="12" t="str">
        <f t="shared" si="80"/>
        <v/>
      </c>
      <c r="T1303" s="12" t="str">
        <f t="shared" si="81"/>
        <v/>
      </c>
      <c r="U1303" s="12" t="str">
        <f t="shared" si="82"/>
        <v/>
      </c>
      <c r="V1303" s="12">
        <f t="shared" si="83"/>
        <v>0</v>
      </c>
    </row>
    <row r="1304" spans="1:22" ht="23.25" customHeight="1" x14ac:dyDescent="0.25">
      <c r="A1304" s="747"/>
      <c r="B1304" s="749"/>
      <c r="C1304" s="749"/>
      <c r="D1304" s="749"/>
      <c r="E1304" s="749"/>
      <c r="F1304" s="749"/>
      <c r="G1304" s="749"/>
      <c r="H1304" s="749"/>
      <c r="I1304" s="749"/>
      <c r="J1304" s="754"/>
      <c r="K1304" s="749"/>
      <c r="L1304" s="752"/>
      <c r="M1304" s="752"/>
      <c r="N1304" s="749"/>
      <c r="O1304" s="749"/>
      <c r="P1304" s="750"/>
      <c r="Q1304" s="749"/>
      <c r="R1304" s="684"/>
      <c r="S1304" s="12" t="str">
        <f t="shared" si="80"/>
        <v/>
      </c>
      <c r="T1304" s="12" t="str">
        <f t="shared" si="81"/>
        <v/>
      </c>
      <c r="U1304" s="12" t="str">
        <f t="shared" si="82"/>
        <v/>
      </c>
      <c r="V1304" s="12">
        <f t="shared" si="83"/>
        <v>0</v>
      </c>
    </row>
    <row r="1305" spans="1:22" ht="23.25" customHeight="1" x14ac:dyDescent="0.25">
      <c r="A1305" s="749"/>
      <c r="B1305" s="747"/>
      <c r="C1305" s="747"/>
      <c r="D1305" s="747"/>
      <c r="E1305" s="747"/>
      <c r="F1305" s="747"/>
      <c r="G1305" s="747"/>
      <c r="H1305" s="747"/>
      <c r="I1305" s="747"/>
      <c r="J1305" s="753"/>
      <c r="K1305" s="747"/>
      <c r="L1305" s="751"/>
      <c r="M1305" s="751"/>
      <c r="N1305" s="747"/>
      <c r="O1305" s="747"/>
      <c r="P1305" s="748"/>
      <c r="Q1305" s="747"/>
      <c r="R1305" s="684"/>
      <c r="S1305" s="12" t="str">
        <f t="shared" si="80"/>
        <v/>
      </c>
      <c r="T1305" s="12" t="str">
        <f t="shared" si="81"/>
        <v/>
      </c>
      <c r="U1305" s="12" t="str">
        <f t="shared" si="82"/>
        <v/>
      </c>
      <c r="V1305" s="12">
        <f t="shared" si="83"/>
        <v>0</v>
      </c>
    </row>
    <row r="1306" spans="1:22" ht="23.25" customHeight="1" x14ac:dyDescent="0.25">
      <c r="A1306" s="747"/>
      <c r="B1306" s="749"/>
      <c r="C1306" s="749"/>
      <c r="D1306" s="749"/>
      <c r="E1306" s="749"/>
      <c r="F1306" s="749"/>
      <c r="G1306" s="749"/>
      <c r="H1306" s="749"/>
      <c r="I1306" s="749"/>
      <c r="J1306" s="754"/>
      <c r="K1306" s="749"/>
      <c r="L1306" s="752"/>
      <c r="M1306" s="752"/>
      <c r="N1306" s="749"/>
      <c r="O1306" s="749"/>
      <c r="P1306" s="750"/>
      <c r="Q1306" s="749"/>
      <c r="R1306" s="684"/>
      <c r="S1306" s="12" t="str">
        <f t="shared" si="80"/>
        <v/>
      </c>
      <c r="T1306" s="12" t="str">
        <f t="shared" si="81"/>
        <v/>
      </c>
      <c r="U1306" s="12" t="str">
        <f t="shared" si="82"/>
        <v/>
      </c>
      <c r="V1306" s="12">
        <f t="shared" si="83"/>
        <v>0</v>
      </c>
    </row>
    <row r="1307" spans="1:22" ht="23.25" customHeight="1" x14ac:dyDescent="0.25">
      <c r="A1307" s="749"/>
      <c r="B1307" s="747"/>
      <c r="C1307" s="747"/>
      <c r="D1307" s="747"/>
      <c r="E1307" s="747"/>
      <c r="F1307" s="747"/>
      <c r="G1307" s="747"/>
      <c r="H1307" s="747"/>
      <c r="I1307" s="747"/>
      <c r="J1307" s="753"/>
      <c r="K1307" s="747"/>
      <c r="L1307" s="751"/>
      <c r="M1307" s="751"/>
      <c r="N1307" s="747"/>
      <c r="O1307" s="747"/>
      <c r="P1307" s="748"/>
      <c r="Q1307" s="747"/>
      <c r="R1307" s="684"/>
      <c r="S1307" s="12" t="str">
        <f t="shared" si="80"/>
        <v/>
      </c>
      <c r="T1307" s="12" t="str">
        <f t="shared" si="81"/>
        <v/>
      </c>
      <c r="U1307" s="12" t="str">
        <f t="shared" si="82"/>
        <v/>
      </c>
      <c r="V1307" s="12">
        <f t="shared" si="83"/>
        <v>0</v>
      </c>
    </row>
    <row r="1308" spans="1:22" ht="23.25" customHeight="1" x14ac:dyDescent="0.25">
      <c r="A1308" s="747"/>
      <c r="B1308" s="749"/>
      <c r="C1308" s="749"/>
      <c r="D1308" s="749"/>
      <c r="E1308" s="749"/>
      <c r="F1308" s="749"/>
      <c r="G1308" s="749"/>
      <c r="H1308" s="749"/>
      <c r="I1308" s="749"/>
      <c r="J1308" s="754"/>
      <c r="K1308" s="749"/>
      <c r="L1308" s="752"/>
      <c r="M1308" s="752"/>
      <c r="N1308" s="749"/>
      <c r="O1308" s="749"/>
      <c r="P1308" s="750"/>
      <c r="Q1308" s="749"/>
      <c r="R1308" s="684"/>
      <c r="S1308" s="12" t="str">
        <f t="shared" si="80"/>
        <v/>
      </c>
      <c r="T1308" s="12" t="str">
        <f t="shared" si="81"/>
        <v/>
      </c>
      <c r="U1308" s="12" t="str">
        <f t="shared" si="82"/>
        <v/>
      </c>
      <c r="V1308" s="12">
        <f t="shared" si="83"/>
        <v>0</v>
      </c>
    </row>
    <row r="1309" spans="1:22" ht="23.25" customHeight="1" x14ac:dyDescent="0.25">
      <c r="A1309" s="749"/>
      <c r="B1309" s="747"/>
      <c r="C1309" s="747"/>
      <c r="D1309" s="747"/>
      <c r="E1309" s="747"/>
      <c r="F1309" s="747"/>
      <c r="G1309" s="747"/>
      <c r="H1309" s="747"/>
      <c r="I1309" s="747"/>
      <c r="J1309" s="753"/>
      <c r="K1309" s="747"/>
      <c r="L1309" s="751"/>
      <c r="M1309" s="751"/>
      <c r="N1309" s="747"/>
      <c r="O1309" s="747"/>
      <c r="P1309" s="748"/>
      <c r="Q1309" s="747"/>
      <c r="R1309" s="684"/>
      <c r="S1309" s="12" t="str">
        <f t="shared" si="80"/>
        <v/>
      </c>
      <c r="T1309" s="12" t="str">
        <f t="shared" si="81"/>
        <v/>
      </c>
      <c r="U1309" s="12" t="str">
        <f t="shared" si="82"/>
        <v/>
      </c>
      <c r="V1309" s="12">
        <f t="shared" si="83"/>
        <v>0</v>
      </c>
    </row>
    <row r="1310" spans="1:22" ht="23.25" customHeight="1" x14ac:dyDescent="0.25">
      <c r="A1310" s="747"/>
      <c r="B1310" s="747"/>
      <c r="C1310" s="747"/>
      <c r="D1310" s="747"/>
      <c r="E1310" s="747"/>
      <c r="F1310" s="747"/>
      <c r="G1310" s="747"/>
      <c r="H1310" s="747"/>
      <c r="I1310" s="747"/>
      <c r="J1310" s="748"/>
      <c r="K1310" s="747"/>
      <c r="L1310" s="751"/>
      <c r="M1310" s="751"/>
      <c r="N1310" s="747"/>
      <c r="O1310" s="747"/>
      <c r="P1310" s="748"/>
      <c r="Q1310" s="747"/>
      <c r="R1310" s="684"/>
      <c r="S1310" s="12" t="str">
        <f t="shared" si="80"/>
        <v/>
      </c>
      <c r="T1310" s="12" t="str">
        <f t="shared" si="81"/>
        <v/>
      </c>
      <c r="U1310" s="12" t="str">
        <f t="shared" si="82"/>
        <v/>
      </c>
      <c r="V1310" s="12">
        <f t="shared" si="83"/>
        <v>0</v>
      </c>
    </row>
    <row r="1311" spans="1:22" ht="23.25" customHeight="1" x14ac:dyDescent="0.25">
      <c r="A1311" s="749"/>
      <c r="B1311" s="749"/>
      <c r="C1311" s="749"/>
      <c r="D1311" s="749"/>
      <c r="E1311" s="749"/>
      <c r="F1311" s="749"/>
      <c r="G1311" s="749"/>
      <c r="H1311" s="749"/>
      <c r="I1311" s="749"/>
      <c r="J1311" s="750"/>
      <c r="K1311" s="749"/>
      <c r="L1311" s="752"/>
      <c r="M1311" s="752"/>
      <c r="N1311" s="749"/>
      <c r="O1311" s="749"/>
      <c r="P1311" s="750"/>
      <c r="Q1311" s="749"/>
      <c r="R1311" s="684"/>
      <c r="S1311" s="12" t="str">
        <f t="shared" si="80"/>
        <v/>
      </c>
      <c r="T1311" s="12" t="str">
        <f t="shared" si="81"/>
        <v/>
      </c>
      <c r="U1311" s="12" t="str">
        <f t="shared" si="82"/>
        <v/>
      </c>
      <c r="V1311" s="12">
        <f t="shared" si="83"/>
        <v>0</v>
      </c>
    </row>
    <row r="1312" spans="1:22" ht="23.25" customHeight="1" x14ac:dyDescent="0.25">
      <c r="A1312" s="747"/>
      <c r="B1312" s="747"/>
      <c r="C1312" s="747"/>
      <c r="D1312" s="747"/>
      <c r="E1312" s="747"/>
      <c r="F1312" s="747"/>
      <c r="G1312" s="747"/>
      <c r="H1312" s="747"/>
      <c r="I1312" s="747"/>
      <c r="J1312" s="748"/>
      <c r="K1312" s="747"/>
      <c r="L1312" s="751"/>
      <c r="M1312" s="751"/>
      <c r="N1312" s="747"/>
      <c r="O1312" s="747"/>
      <c r="P1312" s="748"/>
      <c r="Q1312" s="747"/>
      <c r="R1312" s="684"/>
      <c r="S1312" s="12" t="str">
        <f t="shared" si="80"/>
        <v/>
      </c>
      <c r="T1312" s="12" t="str">
        <f t="shared" si="81"/>
        <v/>
      </c>
      <c r="U1312" s="12" t="str">
        <f t="shared" si="82"/>
        <v/>
      </c>
      <c r="V1312" s="12">
        <f t="shared" si="83"/>
        <v>0</v>
      </c>
    </row>
    <row r="1313" spans="1:22" ht="23.25" customHeight="1" x14ac:dyDescent="0.25">
      <c r="A1313" s="749"/>
      <c r="B1313" s="749"/>
      <c r="C1313" s="749"/>
      <c r="D1313" s="749"/>
      <c r="E1313" s="749"/>
      <c r="F1313" s="749"/>
      <c r="G1313" s="749"/>
      <c r="H1313" s="749"/>
      <c r="I1313" s="749"/>
      <c r="J1313" s="750"/>
      <c r="K1313" s="749"/>
      <c r="L1313" s="752"/>
      <c r="M1313" s="752"/>
      <c r="N1313" s="749"/>
      <c r="O1313" s="749"/>
      <c r="P1313" s="750"/>
      <c r="Q1313" s="749"/>
      <c r="R1313" s="684"/>
      <c r="S1313" s="12" t="str">
        <f t="shared" si="80"/>
        <v/>
      </c>
      <c r="T1313" s="12" t="str">
        <f t="shared" si="81"/>
        <v/>
      </c>
      <c r="U1313" s="12" t="str">
        <f t="shared" si="82"/>
        <v/>
      </c>
      <c r="V1313" s="12">
        <f t="shared" si="83"/>
        <v>0</v>
      </c>
    </row>
    <row r="1314" spans="1:22" ht="23.25" customHeight="1" x14ac:dyDescent="0.25">
      <c r="A1314" s="747"/>
      <c r="B1314" s="747"/>
      <c r="C1314" s="747"/>
      <c r="D1314" s="747"/>
      <c r="E1314" s="747"/>
      <c r="F1314" s="747"/>
      <c r="G1314" s="747"/>
      <c r="H1314" s="747"/>
      <c r="I1314" s="747"/>
      <c r="J1314" s="748"/>
      <c r="K1314" s="747"/>
      <c r="L1314" s="751"/>
      <c r="M1314" s="751"/>
      <c r="N1314" s="747"/>
      <c r="O1314" s="747"/>
      <c r="P1314" s="748"/>
      <c r="Q1314" s="747"/>
      <c r="R1314" s="684"/>
      <c r="S1314" s="12" t="str">
        <f t="shared" si="80"/>
        <v/>
      </c>
      <c r="T1314" s="12" t="str">
        <f t="shared" si="81"/>
        <v/>
      </c>
      <c r="U1314" s="12" t="str">
        <f t="shared" si="82"/>
        <v/>
      </c>
      <c r="V1314" s="12">
        <f t="shared" si="83"/>
        <v>0</v>
      </c>
    </row>
    <row r="1315" spans="1:22" ht="23.25" customHeight="1" x14ac:dyDescent="0.25">
      <c r="A1315" s="749"/>
      <c r="B1315" s="749"/>
      <c r="C1315" s="749"/>
      <c r="D1315" s="749"/>
      <c r="E1315" s="749"/>
      <c r="F1315" s="749"/>
      <c r="G1315" s="749"/>
      <c r="H1315" s="749"/>
      <c r="I1315" s="749"/>
      <c r="J1315" s="750"/>
      <c r="K1315" s="749"/>
      <c r="L1315" s="752"/>
      <c r="M1315" s="752"/>
      <c r="N1315" s="749"/>
      <c r="O1315" s="749"/>
      <c r="P1315" s="750"/>
      <c r="Q1315" s="749"/>
      <c r="R1315" s="684"/>
      <c r="S1315" s="12" t="str">
        <f t="shared" si="80"/>
        <v/>
      </c>
      <c r="T1315" s="12" t="str">
        <f t="shared" si="81"/>
        <v/>
      </c>
      <c r="U1315" s="12" t="str">
        <f t="shared" si="82"/>
        <v/>
      </c>
      <c r="V1315" s="12">
        <f t="shared" si="83"/>
        <v>0</v>
      </c>
    </row>
    <row r="1316" spans="1:22" ht="23.25" customHeight="1" x14ac:dyDescent="0.25">
      <c r="A1316" s="747"/>
      <c r="B1316" s="747"/>
      <c r="C1316" s="747"/>
      <c r="D1316" s="747"/>
      <c r="E1316" s="747"/>
      <c r="F1316" s="747"/>
      <c r="G1316" s="747"/>
      <c r="H1316" s="747"/>
      <c r="I1316" s="747"/>
      <c r="J1316" s="753"/>
      <c r="K1316" s="747"/>
      <c r="L1316" s="751"/>
      <c r="M1316" s="751"/>
      <c r="N1316" s="747"/>
      <c r="O1316" s="747"/>
      <c r="P1316" s="748"/>
      <c r="Q1316" s="747"/>
      <c r="R1316" s="684"/>
      <c r="S1316" s="12" t="str">
        <f t="shared" si="80"/>
        <v/>
      </c>
      <c r="T1316" s="12" t="str">
        <f t="shared" si="81"/>
        <v/>
      </c>
      <c r="U1316" s="12" t="str">
        <f t="shared" si="82"/>
        <v/>
      </c>
      <c r="V1316" s="12">
        <f t="shared" si="83"/>
        <v>0</v>
      </c>
    </row>
    <row r="1317" spans="1:22" ht="23.25" customHeight="1" x14ac:dyDescent="0.25">
      <c r="A1317" s="749"/>
      <c r="B1317" s="749"/>
      <c r="C1317" s="749"/>
      <c r="D1317" s="749"/>
      <c r="E1317" s="749"/>
      <c r="F1317" s="749"/>
      <c r="G1317" s="749"/>
      <c r="H1317" s="749"/>
      <c r="I1317" s="749"/>
      <c r="J1317" s="754"/>
      <c r="K1317" s="749"/>
      <c r="L1317" s="752"/>
      <c r="M1317" s="752"/>
      <c r="N1317" s="749"/>
      <c r="O1317" s="749"/>
      <c r="P1317" s="750"/>
      <c r="Q1317" s="749"/>
      <c r="R1317" s="684"/>
      <c r="S1317" s="12" t="str">
        <f t="shared" si="80"/>
        <v/>
      </c>
      <c r="T1317" s="12" t="str">
        <f t="shared" si="81"/>
        <v/>
      </c>
      <c r="U1317" s="12" t="str">
        <f t="shared" si="82"/>
        <v/>
      </c>
      <c r="V1317" s="12">
        <f t="shared" si="83"/>
        <v>0</v>
      </c>
    </row>
    <row r="1318" spans="1:22" ht="23.25" customHeight="1" x14ac:dyDescent="0.25">
      <c r="A1318" s="747"/>
      <c r="B1318" s="747"/>
      <c r="C1318" s="747"/>
      <c r="D1318" s="747"/>
      <c r="E1318" s="747"/>
      <c r="F1318" s="747"/>
      <c r="G1318" s="747"/>
      <c r="H1318" s="747"/>
      <c r="I1318" s="747"/>
      <c r="J1318" s="748"/>
      <c r="K1318" s="747"/>
      <c r="L1318" s="751"/>
      <c r="M1318" s="751"/>
      <c r="N1318" s="747"/>
      <c r="O1318" s="747"/>
      <c r="P1318" s="748"/>
      <c r="Q1318" s="747"/>
      <c r="R1318" s="684"/>
      <c r="S1318" s="12" t="str">
        <f t="shared" si="80"/>
        <v/>
      </c>
      <c r="T1318" s="12" t="str">
        <f t="shared" si="81"/>
        <v/>
      </c>
      <c r="U1318" s="12" t="str">
        <f t="shared" si="82"/>
        <v/>
      </c>
      <c r="V1318" s="12">
        <f t="shared" si="83"/>
        <v>0</v>
      </c>
    </row>
    <row r="1319" spans="1:22" ht="23.25" customHeight="1" x14ac:dyDescent="0.25">
      <c r="A1319" s="749"/>
      <c r="B1319" s="749"/>
      <c r="C1319" s="749"/>
      <c r="D1319" s="749"/>
      <c r="E1319" s="749"/>
      <c r="F1319" s="749"/>
      <c r="G1319" s="749"/>
      <c r="H1319" s="749"/>
      <c r="I1319" s="749"/>
      <c r="J1319" s="750"/>
      <c r="K1319" s="749"/>
      <c r="L1319" s="752"/>
      <c r="M1319" s="752"/>
      <c r="N1319" s="749"/>
      <c r="O1319" s="749"/>
      <c r="P1319" s="750"/>
      <c r="Q1319" s="749"/>
      <c r="R1319" s="684"/>
      <c r="S1319" s="12" t="str">
        <f t="shared" si="80"/>
        <v/>
      </c>
      <c r="T1319" s="12" t="str">
        <f t="shared" si="81"/>
        <v/>
      </c>
      <c r="U1319" s="12" t="str">
        <f t="shared" si="82"/>
        <v/>
      </c>
      <c r="V1319" s="12">
        <f t="shared" si="83"/>
        <v>0</v>
      </c>
    </row>
    <row r="1320" spans="1:22" ht="23.25" customHeight="1" x14ac:dyDescent="0.25">
      <c r="A1320" s="747"/>
      <c r="B1320" s="747"/>
      <c r="C1320" s="747"/>
      <c r="D1320" s="747"/>
      <c r="E1320" s="747"/>
      <c r="F1320" s="747"/>
      <c r="G1320" s="747"/>
      <c r="H1320" s="747"/>
      <c r="I1320" s="747"/>
      <c r="J1320" s="748"/>
      <c r="K1320" s="747"/>
      <c r="L1320" s="751"/>
      <c r="M1320" s="751"/>
      <c r="N1320" s="747"/>
      <c r="O1320" s="747"/>
      <c r="P1320" s="748"/>
      <c r="Q1320" s="747"/>
      <c r="R1320" s="684"/>
      <c r="S1320" s="12" t="str">
        <f t="shared" si="80"/>
        <v/>
      </c>
      <c r="T1320" s="12" t="str">
        <f t="shared" si="81"/>
        <v/>
      </c>
      <c r="U1320" s="12" t="str">
        <f t="shared" si="82"/>
        <v/>
      </c>
      <c r="V1320" s="12">
        <f t="shared" si="83"/>
        <v>0</v>
      </c>
    </row>
    <row r="1321" spans="1:22" ht="23.25" customHeight="1" x14ac:dyDescent="0.25">
      <c r="A1321" s="749"/>
      <c r="B1321" s="749"/>
      <c r="C1321" s="749"/>
      <c r="D1321" s="749"/>
      <c r="E1321" s="749"/>
      <c r="F1321" s="749"/>
      <c r="G1321" s="749"/>
      <c r="H1321" s="749"/>
      <c r="I1321" s="749"/>
      <c r="J1321" s="750"/>
      <c r="K1321" s="749"/>
      <c r="L1321" s="752"/>
      <c r="M1321" s="752"/>
      <c r="N1321" s="749"/>
      <c r="O1321" s="749"/>
      <c r="P1321" s="750"/>
      <c r="Q1321" s="749"/>
      <c r="R1321" s="684"/>
      <c r="S1321" s="12" t="str">
        <f t="shared" si="80"/>
        <v/>
      </c>
      <c r="T1321" s="12" t="str">
        <f t="shared" si="81"/>
        <v/>
      </c>
      <c r="U1321" s="12" t="str">
        <f t="shared" si="82"/>
        <v/>
      </c>
      <c r="V1321" s="12">
        <f t="shared" si="83"/>
        <v>0</v>
      </c>
    </row>
    <row r="1322" spans="1:22" ht="23.25" customHeight="1" x14ac:dyDescent="0.25">
      <c r="A1322" s="747"/>
      <c r="B1322" s="747"/>
      <c r="C1322" s="747"/>
      <c r="D1322" s="747"/>
      <c r="E1322" s="747"/>
      <c r="F1322" s="747"/>
      <c r="G1322" s="747"/>
      <c r="H1322" s="747"/>
      <c r="I1322" s="747"/>
      <c r="J1322" s="748"/>
      <c r="K1322" s="747"/>
      <c r="L1322" s="751"/>
      <c r="M1322" s="751"/>
      <c r="N1322" s="747"/>
      <c r="O1322" s="747"/>
      <c r="P1322" s="748"/>
      <c r="Q1322" s="747"/>
      <c r="R1322" s="684"/>
      <c r="S1322" s="12" t="str">
        <f t="shared" si="80"/>
        <v/>
      </c>
      <c r="T1322" s="12" t="str">
        <f t="shared" si="81"/>
        <v/>
      </c>
      <c r="U1322" s="12" t="str">
        <f t="shared" si="82"/>
        <v/>
      </c>
      <c r="V1322" s="12">
        <f t="shared" si="83"/>
        <v>0</v>
      </c>
    </row>
    <row r="1323" spans="1:22" ht="23.25" customHeight="1" x14ac:dyDescent="0.25">
      <c r="A1323" s="749"/>
      <c r="B1323" s="749"/>
      <c r="C1323" s="749"/>
      <c r="D1323" s="749"/>
      <c r="E1323" s="749"/>
      <c r="F1323" s="749"/>
      <c r="G1323" s="749"/>
      <c r="H1323" s="749"/>
      <c r="I1323" s="749"/>
      <c r="J1323" s="750"/>
      <c r="K1323" s="749"/>
      <c r="L1323" s="752"/>
      <c r="M1323" s="752"/>
      <c r="N1323" s="749"/>
      <c r="O1323" s="749"/>
      <c r="P1323" s="750"/>
      <c r="Q1323" s="749"/>
      <c r="R1323" s="684"/>
      <c r="S1323" s="12" t="str">
        <f t="shared" si="80"/>
        <v/>
      </c>
      <c r="T1323" s="12" t="str">
        <f t="shared" si="81"/>
        <v/>
      </c>
      <c r="U1323" s="12" t="str">
        <f t="shared" si="82"/>
        <v/>
      </c>
      <c r="V1323" s="12">
        <f t="shared" si="83"/>
        <v>0</v>
      </c>
    </row>
    <row r="1324" spans="1:22" ht="23.25" customHeight="1" x14ac:dyDescent="0.25">
      <c r="A1324" s="747"/>
      <c r="B1324" s="747"/>
      <c r="C1324" s="747"/>
      <c r="D1324" s="747"/>
      <c r="E1324" s="747"/>
      <c r="F1324" s="747"/>
      <c r="G1324" s="747"/>
      <c r="H1324" s="747"/>
      <c r="I1324" s="747"/>
      <c r="J1324" s="748"/>
      <c r="K1324" s="747"/>
      <c r="L1324" s="751"/>
      <c r="M1324" s="751"/>
      <c r="N1324" s="747"/>
      <c r="O1324" s="747"/>
      <c r="P1324" s="748"/>
      <c r="Q1324" s="747"/>
      <c r="R1324" s="684"/>
      <c r="S1324" s="12" t="str">
        <f t="shared" si="80"/>
        <v/>
      </c>
      <c r="T1324" s="12" t="str">
        <f t="shared" si="81"/>
        <v/>
      </c>
      <c r="U1324" s="12" t="str">
        <f t="shared" si="82"/>
        <v/>
      </c>
      <c r="V1324" s="12">
        <f t="shared" si="83"/>
        <v>0</v>
      </c>
    </row>
    <row r="1325" spans="1:22" ht="23.25" customHeight="1" x14ac:dyDescent="0.25">
      <c r="A1325" s="749"/>
      <c r="B1325" s="749"/>
      <c r="C1325" s="749"/>
      <c r="D1325" s="749"/>
      <c r="E1325" s="749"/>
      <c r="F1325" s="749"/>
      <c r="G1325" s="749"/>
      <c r="H1325" s="749"/>
      <c r="I1325" s="749"/>
      <c r="J1325" s="750"/>
      <c r="K1325" s="749"/>
      <c r="L1325" s="752"/>
      <c r="M1325" s="752"/>
      <c r="N1325" s="749"/>
      <c r="O1325" s="749"/>
      <c r="P1325" s="750"/>
      <c r="Q1325" s="749"/>
      <c r="R1325" s="684"/>
      <c r="S1325" s="12" t="str">
        <f t="shared" si="80"/>
        <v/>
      </c>
      <c r="T1325" s="12" t="str">
        <f t="shared" si="81"/>
        <v/>
      </c>
      <c r="U1325" s="12" t="str">
        <f t="shared" si="82"/>
        <v/>
      </c>
      <c r="V1325" s="12">
        <f t="shared" si="83"/>
        <v>0</v>
      </c>
    </row>
    <row r="1326" spans="1:22" ht="23.25" customHeight="1" x14ac:dyDescent="0.25">
      <c r="A1326" s="747"/>
      <c r="B1326" s="747"/>
      <c r="C1326" s="747"/>
      <c r="D1326" s="747"/>
      <c r="E1326" s="747"/>
      <c r="F1326" s="747"/>
      <c r="G1326" s="747"/>
      <c r="H1326" s="747"/>
      <c r="I1326" s="747"/>
      <c r="J1326" s="748"/>
      <c r="K1326" s="747"/>
      <c r="L1326" s="751"/>
      <c r="M1326" s="751"/>
      <c r="N1326" s="747"/>
      <c r="O1326" s="747"/>
      <c r="P1326" s="748"/>
      <c r="Q1326" s="747"/>
      <c r="R1326" s="684"/>
      <c r="S1326" s="12" t="str">
        <f t="shared" si="80"/>
        <v/>
      </c>
      <c r="T1326" s="12" t="str">
        <f t="shared" si="81"/>
        <v/>
      </c>
      <c r="U1326" s="12" t="str">
        <f t="shared" si="82"/>
        <v/>
      </c>
      <c r="V1326" s="12">
        <f t="shared" si="83"/>
        <v>0</v>
      </c>
    </row>
    <row r="1327" spans="1:22" ht="23.25" customHeight="1" x14ac:dyDescent="0.25">
      <c r="A1327" s="749"/>
      <c r="B1327" s="749"/>
      <c r="C1327" s="749"/>
      <c r="D1327" s="749"/>
      <c r="E1327" s="749"/>
      <c r="F1327" s="749"/>
      <c r="G1327" s="749"/>
      <c r="H1327" s="749"/>
      <c r="I1327" s="749"/>
      <c r="J1327" s="750"/>
      <c r="K1327" s="749"/>
      <c r="L1327" s="752"/>
      <c r="M1327" s="752"/>
      <c r="N1327" s="749"/>
      <c r="O1327" s="749"/>
      <c r="P1327" s="750"/>
      <c r="Q1327" s="749"/>
      <c r="R1327" s="684"/>
      <c r="S1327" s="12" t="str">
        <f t="shared" si="80"/>
        <v/>
      </c>
      <c r="T1327" s="12" t="str">
        <f t="shared" si="81"/>
        <v/>
      </c>
      <c r="U1327" s="12" t="str">
        <f t="shared" si="82"/>
        <v/>
      </c>
      <c r="V1327" s="12">
        <f t="shared" si="83"/>
        <v>0</v>
      </c>
    </row>
    <row r="1328" spans="1:22" ht="23.25" customHeight="1" x14ac:dyDescent="0.25">
      <c r="A1328" s="747"/>
      <c r="B1328" s="747"/>
      <c r="C1328" s="747"/>
      <c r="D1328" s="747"/>
      <c r="E1328" s="747"/>
      <c r="F1328" s="747"/>
      <c r="G1328" s="747"/>
      <c r="H1328" s="747"/>
      <c r="I1328" s="747"/>
      <c r="J1328" s="748"/>
      <c r="K1328" s="747"/>
      <c r="L1328" s="751"/>
      <c r="M1328" s="751"/>
      <c r="N1328" s="747"/>
      <c r="O1328" s="747"/>
      <c r="P1328" s="748"/>
      <c r="Q1328" s="747"/>
      <c r="R1328" s="684"/>
      <c r="S1328" s="12" t="str">
        <f t="shared" si="80"/>
        <v/>
      </c>
      <c r="T1328" s="12" t="str">
        <f t="shared" si="81"/>
        <v/>
      </c>
      <c r="U1328" s="12" t="str">
        <f t="shared" si="82"/>
        <v/>
      </c>
      <c r="V1328" s="12">
        <f t="shared" si="83"/>
        <v>0</v>
      </c>
    </row>
    <row r="1329" spans="1:22" ht="23.25" customHeight="1" x14ac:dyDescent="0.25">
      <c r="A1329" s="749"/>
      <c r="B1329" s="749"/>
      <c r="C1329" s="749"/>
      <c r="D1329" s="749"/>
      <c r="E1329" s="749"/>
      <c r="F1329" s="749"/>
      <c r="G1329" s="749"/>
      <c r="H1329" s="749"/>
      <c r="I1329" s="749"/>
      <c r="J1329" s="750"/>
      <c r="K1329" s="749"/>
      <c r="L1329" s="752"/>
      <c r="M1329" s="752"/>
      <c r="N1329" s="749"/>
      <c r="O1329" s="749"/>
      <c r="P1329" s="750"/>
      <c r="Q1329" s="749"/>
      <c r="R1329" s="684"/>
      <c r="S1329" s="12" t="str">
        <f t="shared" si="80"/>
        <v/>
      </c>
      <c r="T1329" s="12" t="str">
        <f t="shared" si="81"/>
        <v/>
      </c>
      <c r="U1329" s="12" t="str">
        <f t="shared" si="82"/>
        <v/>
      </c>
      <c r="V1329" s="12">
        <f t="shared" si="83"/>
        <v>0</v>
      </c>
    </row>
    <row r="1330" spans="1:22" ht="23.25" customHeight="1" x14ac:dyDescent="0.25">
      <c r="A1330" s="747"/>
      <c r="B1330" s="747"/>
      <c r="C1330" s="747"/>
      <c r="D1330" s="747"/>
      <c r="E1330" s="747"/>
      <c r="F1330" s="747"/>
      <c r="G1330" s="747"/>
      <c r="H1330" s="747"/>
      <c r="I1330" s="747"/>
      <c r="J1330" s="748"/>
      <c r="K1330" s="747"/>
      <c r="L1330" s="751"/>
      <c r="M1330" s="751"/>
      <c r="N1330" s="747"/>
      <c r="O1330" s="747"/>
      <c r="P1330" s="748"/>
      <c r="Q1330" s="747"/>
      <c r="R1330" s="684"/>
      <c r="S1330" s="12" t="str">
        <f t="shared" si="80"/>
        <v/>
      </c>
      <c r="T1330" s="12" t="str">
        <f t="shared" si="81"/>
        <v/>
      </c>
      <c r="U1330" s="12" t="str">
        <f t="shared" si="82"/>
        <v/>
      </c>
      <c r="V1330" s="12">
        <f t="shared" si="83"/>
        <v>0</v>
      </c>
    </row>
    <row r="1331" spans="1:22" ht="23.25" customHeight="1" x14ac:dyDescent="0.25">
      <c r="A1331" s="749"/>
      <c r="B1331" s="749"/>
      <c r="C1331" s="749"/>
      <c r="D1331" s="749"/>
      <c r="E1331" s="749"/>
      <c r="F1331" s="749"/>
      <c r="G1331" s="749"/>
      <c r="H1331" s="749"/>
      <c r="I1331" s="749"/>
      <c r="J1331" s="750"/>
      <c r="K1331" s="749"/>
      <c r="L1331" s="752"/>
      <c r="M1331" s="752"/>
      <c r="N1331" s="749"/>
      <c r="O1331" s="749"/>
      <c r="P1331" s="750"/>
      <c r="Q1331" s="749"/>
      <c r="R1331" s="684"/>
      <c r="S1331" s="12" t="str">
        <f t="shared" si="80"/>
        <v/>
      </c>
      <c r="T1331" s="12" t="str">
        <f t="shared" si="81"/>
        <v/>
      </c>
      <c r="U1331" s="12" t="str">
        <f t="shared" si="82"/>
        <v/>
      </c>
      <c r="V1331" s="12">
        <f t="shared" si="83"/>
        <v>0</v>
      </c>
    </row>
    <row r="1332" spans="1:22" ht="23.25" customHeight="1" x14ac:dyDescent="0.25">
      <c r="A1332" s="747"/>
      <c r="B1332" s="747"/>
      <c r="C1332" s="747"/>
      <c r="D1332" s="747"/>
      <c r="E1332" s="747"/>
      <c r="F1332" s="747"/>
      <c r="G1332" s="747"/>
      <c r="H1332" s="747"/>
      <c r="I1332" s="747"/>
      <c r="J1332" s="748"/>
      <c r="K1332" s="747"/>
      <c r="L1332" s="751"/>
      <c r="M1332" s="751"/>
      <c r="N1332" s="747"/>
      <c r="O1332" s="747"/>
      <c r="P1332" s="748"/>
      <c r="Q1332" s="747"/>
      <c r="R1332" s="684"/>
      <c r="S1332" s="12" t="str">
        <f t="shared" si="80"/>
        <v/>
      </c>
      <c r="T1332" s="12" t="str">
        <f t="shared" si="81"/>
        <v/>
      </c>
      <c r="U1332" s="12" t="str">
        <f t="shared" si="82"/>
        <v/>
      </c>
      <c r="V1332" s="12">
        <f t="shared" si="83"/>
        <v>0</v>
      </c>
    </row>
    <row r="1333" spans="1:22" ht="23.25" customHeight="1" x14ac:dyDescent="0.25">
      <c r="A1333" s="749"/>
      <c r="B1333" s="749"/>
      <c r="C1333" s="749"/>
      <c r="D1333" s="749"/>
      <c r="E1333" s="749"/>
      <c r="F1333" s="749"/>
      <c r="G1333" s="749"/>
      <c r="H1333" s="749"/>
      <c r="I1333" s="749"/>
      <c r="J1333" s="750"/>
      <c r="K1333" s="749"/>
      <c r="L1333" s="752"/>
      <c r="M1333" s="752"/>
      <c r="N1333" s="749"/>
      <c r="O1333" s="749"/>
      <c r="P1333" s="750"/>
      <c r="Q1333" s="749"/>
      <c r="R1333" s="684"/>
      <c r="S1333" s="12" t="str">
        <f t="shared" si="80"/>
        <v/>
      </c>
      <c r="T1333" s="12" t="str">
        <f t="shared" si="81"/>
        <v/>
      </c>
      <c r="U1333" s="12" t="str">
        <f t="shared" si="82"/>
        <v/>
      </c>
      <c r="V1333" s="12">
        <f t="shared" si="83"/>
        <v>0</v>
      </c>
    </row>
    <row r="1334" spans="1:22" ht="23.25" customHeight="1" x14ac:dyDescent="0.25">
      <c r="A1334" s="747"/>
      <c r="B1334" s="747"/>
      <c r="C1334" s="747"/>
      <c r="D1334" s="747"/>
      <c r="E1334" s="747"/>
      <c r="F1334" s="747"/>
      <c r="G1334" s="747"/>
      <c r="H1334" s="747"/>
      <c r="I1334" s="747"/>
      <c r="J1334" s="748"/>
      <c r="K1334" s="747"/>
      <c r="L1334" s="751"/>
      <c r="M1334" s="751"/>
      <c r="N1334" s="747"/>
      <c r="O1334" s="747"/>
      <c r="P1334" s="748"/>
      <c r="Q1334" s="747"/>
      <c r="R1334" s="684"/>
      <c r="S1334" s="12" t="str">
        <f t="shared" si="80"/>
        <v/>
      </c>
      <c r="T1334" s="12" t="str">
        <f t="shared" si="81"/>
        <v/>
      </c>
      <c r="U1334" s="12" t="str">
        <f t="shared" si="82"/>
        <v/>
      </c>
      <c r="V1334" s="12">
        <f t="shared" si="83"/>
        <v>0</v>
      </c>
    </row>
    <row r="1335" spans="1:22" ht="23.25" customHeight="1" x14ac:dyDescent="0.25">
      <c r="A1335" s="749"/>
      <c r="B1335" s="749"/>
      <c r="C1335" s="749"/>
      <c r="D1335" s="749"/>
      <c r="E1335" s="749"/>
      <c r="F1335" s="749"/>
      <c r="G1335" s="749"/>
      <c r="H1335" s="749"/>
      <c r="I1335" s="749"/>
      <c r="J1335" s="750"/>
      <c r="K1335" s="749"/>
      <c r="L1335" s="752"/>
      <c r="M1335" s="752"/>
      <c r="N1335" s="749"/>
      <c r="O1335" s="749"/>
      <c r="P1335" s="750"/>
      <c r="Q1335" s="749"/>
      <c r="R1335" s="684"/>
      <c r="S1335" s="12" t="str">
        <f t="shared" si="80"/>
        <v/>
      </c>
      <c r="T1335" s="12" t="str">
        <f t="shared" si="81"/>
        <v/>
      </c>
      <c r="U1335" s="12" t="str">
        <f t="shared" si="82"/>
        <v/>
      </c>
      <c r="V1335" s="12">
        <f t="shared" si="83"/>
        <v>0</v>
      </c>
    </row>
    <row r="1336" spans="1:22" ht="23.25" customHeight="1" x14ac:dyDescent="0.25">
      <c r="A1336" s="747"/>
      <c r="B1336" s="747"/>
      <c r="C1336" s="747"/>
      <c r="D1336" s="747"/>
      <c r="E1336" s="747"/>
      <c r="F1336" s="747"/>
      <c r="G1336" s="747"/>
      <c r="H1336" s="747"/>
      <c r="I1336" s="747"/>
      <c r="J1336" s="748"/>
      <c r="K1336" s="747"/>
      <c r="L1336" s="751"/>
      <c r="M1336" s="751"/>
      <c r="N1336" s="747"/>
      <c r="O1336" s="747"/>
      <c r="P1336" s="748"/>
      <c r="Q1336" s="747"/>
      <c r="R1336" s="684"/>
      <c r="S1336" s="12" t="str">
        <f t="shared" si="80"/>
        <v/>
      </c>
      <c r="T1336" s="12" t="str">
        <f t="shared" si="81"/>
        <v/>
      </c>
      <c r="U1336" s="12" t="str">
        <f t="shared" si="82"/>
        <v/>
      </c>
      <c r="V1336" s="12">
        <f t="shared" si="83"/>
        <v>0</v>
      </c>
    </row>
    <row r="1337" spans="1:22" ht="23.25" customHeight="1" x14ac:dyDescent="0.25">
      <c r="A1337" s="749"/>
      <c r="B1337" s="749"/>
      <c r="C1337" s="749"/>
      <c r="D1337" s="749"/>
      <c r="E1337" s="749"/>
      <c r="F1337" s="749"/>
      <c r="G1337" s="749"/>
      <c r="H1337" s="749"/>
      <c r="I1337" s="749"/>
      <c r="J1337" s="750"/>
      <c r="K1337" s="749"/>
      <c r="L1337" s="752"/>
      <c r="M1337" s="752"/>
      <c r="N1337" s="749"/>
      <c r="O1337" s="749"/>
      <c r="P1337" s="750"/>
      <c r="Q1337" s="749"/>
      <c r="R1337" s="684"/>
      <c r="S1337" s="12" t="str">
        <f t="shared" si="80"/>
        <v/>
      </c>
      <c r="T1337" s="12" t="str">
        <f t="shared" si="81"/>
        <v/>
      </c>
      <c r="U1337" s="12" t="str">
        <f t="shared" si="82"/>
        <v/>
      </c>
      <c r="V1337" s="12">
        <f t="shared" si="83"/>
        <v>0</v>
      </c>
    </row>
    <row r="1338" spans="1:22" ht="23.25" customHeight="1" x14ac:dyDescent="0.25">
      <c r="A1338" s="747"/>
      <c r="B1338" s="747"/>
      <c r="C1338" s="747"/>
      <c r="D1338" s="747"/>
      <c r="E1338" s="747"/>
      <c r="F1338" s="747"/>
      <c r="G1338" s="747"/>
      <c r="H1338" s="747"/>
      <c r="I1338" s="747"/>
      <c r="J1338" s="748"/>
      <c r="K1338" s="747"/>
      <c r="L1338" s="751"/>
      <c r="M1338" s="751"/>
      <c r="N1338" s="747"/>
      <c r="O1338" s="747"/>
      <c r="P1338" s="748"/>
      <c r="Q1338" s="747"/>
      <c r="R1338" s="684"/>
      <c r="S1338" s="12" t="str">
        <f t="shared" si="80"/>
        <v/>
      </c>
      <c r="T1338" s="12" t="str">
        <f t="shared" si="81"/>
        <v/>
      </c>
      <c r="U1338" s="12" t="str">
        <f t="shared" si="82"/>
        <v/>
      </c>
      <c r="V1338" s="12">
        <f t="shared" si="83"/>
        <v>0</v>
      </c>
    </row>
    <row r="1339" spans="1:22" ht="23.25" customHeight="1" x14ac:dyDescent="0.25">
      <c r="A1339" s="749"/>
      <c r="B1339" s="749"/>
      <c r="C1339" s="749"/>
      <c r="D1339" s="749"/>
      <c r="E1339" s="749"/>
      <c r="F1339" s="749"/>
      <c r="G1339" s="749"/>
      <c r="H1339" s="749"/>
      <c r="I1339" s="749"/>
      <c r="J1339" s="750"/>
      <c r="K1339" s="749"/>
      <c r="L1339" s="752"/>
      <c r="M1339" s="752"/>
      <c r="N1339" s="749"/>
      <c r="O1339" s="749"/>
      <c r="P1339" s="750"/>
      <c r="Q1339" s="749"/>
      <c r="R1339" s="684"/>
      <c r="S1339" s="12" t="str">
        <f t="shared" si="80"/>
        <v/>
      </c>
      <c r="T1339" s="12" t="str">
        <f t="shared" si="81"/>
        <v/>
      </c>
      <c r="U1339" s="12" t="str">
        <f t="shared" si="82"/>
        <v/>
      </c>
      <c r="V1339" s="12">
        <f t="shared" si="83"/>
        <v>0</v>
      </c>
    </row>
    <row r="1340" spans="1:22" ht="23.25" customHeight="1" x14ac:dyDescent="0.25">
      <c r="A1340" s="747"/>
      <c r="B1340" s="747"/>
      <c r="C1340" s="747"/>
      <c r="D1340" s="747"/>
      <c r="E1340" s="747"/>
      <c r="F1340" s="747"/>
      <c r="G1340" s="747"/>
      <c r="H1340" s="747"/>
      <c r="I1340" s="747"/>
      <c r="J1340" s="748"/>
      <c r="K1340" s="747"/>
      <c r="L1340" s="751"/>
      <c r="M1340" s="751"/>
      <c r="N1340" s="747"/>
      <c r="O1340" s="747"/>
      <c r="P1340" s="748"/>
      <c r="Q1340" s="747"/>
      <c r="R1340" s="684"/>
      <c r="S1340" s="12" t="str">
        <f t="shared" si="80"/>
        <v/>
      </c>
      <c r="T1340" s="12" t="str">
        <f t="shared" si="81"/>
        <v/>
      </c>
      <c r="U1340" s="12" t="str">
        <f t="shared" si="82"/>
        <v/>
      </c>
      <c r="V1340" s="12">
        <f t="shared" si="83"/>
        <v>0</v>
      </c>
    </row>
    <row r="1341" spans="1:22" ht="23.25" customHeight="1" x14ac:dyDescent="0.25">
      <c r="A1341" s="749"/>
      <c r="B1341" s="749"/>
      <c r="C1341" s="749"/>
      <c r="D1341" s="749"/>
      <c r="E1341" s="749"/>
      <c r="F1341" s="749"/>
      <c r="G1341" s="749"/>
      <c r="H1341" s="749"/>
      <c r="I1341" s="749"/>
      <c r="J1341" s="750"/>
      <c r="K1341" s="749"/>
      <c r="L1341" s="752"/>
      <c r="M1341" s="752"/>
      <c r="N1341" s="749"/>
      <c r="O1341" s="749"/>
      <c r="P1341" s="750"/>
      <c r="Q1341" s="749"/>
      <c r="R1341" s="684"/>
      <c r="S1341" s="12" t="str">
        <f t="shared" si="80"/>
        <v/>
      </c>
      <c r="T1341" s="12" t="str">
        <f t="shared" si="81"/>
        <v/>
      </c>
      <c r="U1341" s="12" t="str">
        <f t="shared" si="82"/>
        <v/>
      </c>
      <c r="V1341" s="12">
        <f t="shared" si="83"/>
        <v>0</v>
      </c>
    </row>
    <row r="1342" spans="1:22" ht="23.25" customHeight="1" x14ac:dyDescent="0.25">
      <c r="A1342" s="747"/>
      <c r="B1342" s="747"/>
      <c r="C1342" s="747"/>
      <c r="D1342" s="747"/>
      <c r="E1342" s="747"/>
      <c r="F1342" s="747"/>
      <c r="G1342" s="747"/>
      <c r="H1342" s="747"/>
      <c r="I1342" s="747"/>
      <c r="J1342" s="748"/>
      <c r="K1342" s="747"/>
      <c r="L1342" s="751"/>
      <c r="M1342" s="751"/>
      <c r="N1342" s="747"/>
      <c r="O1342" s="747"/>
      <c r="P1342" s="748"/>
      <c r="Q1342" s="747"/>
      <c r="R1342" s="684"/>
      <c r="S1342" s="12" t="str">
        <f t="shared" si="80"/>
        <v/>
      </c>
      <c r="T1342" s="12" t="str">
        <f t="shared" si="81"/>
        <v/>
      </c>
      <c r="U1342" s="12" t="str">
        <f t="shared" si="82"/>
        <v/>
      </c>
      <c r="V1342" s="12">
        <f t="shared" si="83"/>
        <v>0</v>
      </c>
    </row>
    <row r="1343" spans="1:22" ht="23.25" customHeight="1" x14ac:dyDescent="0.25">
      <c r="A1343" s="749"/>
      <c r="B1343" s="749"/>
      <c r="C1343" s="749"/>
      <c r="D1343" s="749"/>
      <c r="E1343" s="749"/>
      <c r="F1343" s="749"/>
      <c r="G1343" s="749"/>
      <c r="H1343" s="749"/>
      <c r="I1343" s="749"/>
      <c r="J1343" s="750"/>
      <c r="K1343" s="749"/>
      <c r="L1343" s="752"/>
      <c r="M1343" s="752"/>
      <c r="N1343" s="749"/>
      <c r="O1343" s="749"/>
      <c r="P1343" s="750"/>
      <c r="Q1343" s="749"/>
      <c r="R1343" s="684"/>
      <c r="S1343" s="12" t="str">
        <f t="shared" si="80"/>
        <v/>
      </c>
      <c r="T1343" s="12" t="str">
        <f t="shared" si="81"/>
        <v/>
      </c>
      <c r="U1343" s="12" t="str">
        <f t="shared" si="82"/>
        <v/>
      </c>
      <c r="V1343" s="12">
        <f t="shared" si="83"/>
        <v>0</v>
      </c>
    </row>
    <row r="1344" spans="1:22" ht="23.25" customHeight="1" x14ac:dyDescent="0.25">
      <c r="A1344" s="747"/>
      <c r="B1344" s="747"/>
      <c r="C1344" s="747"/>
      <c r="D1344" s="747"/>
      <c r="E1344" s="747"/>
      <c r="F1344" s="747"/>
      <c r="G1344" s="747"/>
      <c r="H1344" s="747"/>
      <c r="I1344" s="747"/>
      <c r="J1344" s="748"/>
      <c r="K1344" s="747"/>
      <c r="L1344" s="751"/>
      <c r="M1344" s="751"/>
      <c r="N1344" s="747"/>
      <c r="O1344" s="747"/>
      <c r="P1344" s="748"/>
      <c r="Q1344" s="747"/>
      <c r="R1344" s="684"/>
      <c r="S1344" s="12" t="str">
        <f t="shared" si="80"/>
        <v/>
      </c>
      <c r="T1344" s="12" t="str">
        <f t="shared" si="81"/>
        <v/>
      </c>
      <c r="U1344" s="12" t="str">
        <f t="shared" si="82"/>
        <v/>
      </c>
      <c r="V1344" s="12">
        <f t="shared" si="83"/>
        <v>0</v>
      </c>
    </row>
    <row r="1345" spans="1:22" ht="23.25" customHeight="1" x14ac:dyDescent="0.25">
      <c r="A1345" s="749"/>
      <c r="B1345" s="749"/>
      <c r="C1345" s="749"/>
      <c r="D1345" s="749"/>
      <c r="E1345" s="749"/>
      <c r="F1345" s="749"/>
      <c r="G1345" s="749"/>
      <c r="H1345" s="749"/>
      <c r="I1345" s="749"/>
      <c r="J1345" s="750"/>
      <c r="K1345" s="749"/>
      <c r="L1345" s="752"/>
      <c r="M1345" s="752"/>
      <c r="N1345" s="749"/>
      <c r="O1345" s="749"/>
      <c r="P1345" s="750"/>
      <c r="Q1345" s="749"/>
      <c r="R1345" s="684"/>
      <c r="S1345" s="12" t="str">
        <f t="shared" si="80"/>
        <v/>
      </c>
      <c r="T1345" s="12" t="str">
        <f t="shared" si="81"/>
        <v/>
      </c>
      <c r="U1345" s="12" t="str">
        <f t="shared" si="82"/>
        <v/>
      </c>
      <c r="V1345" s="12">
        <f t="shared" si="83"/>
        <v>0</v>
      </c>
    </row>
    <row r="1346" spans="1:22" ht="23.25" customHeight="1" x14ac:dyDescent="0.25">
      <c r="A1346" s="747"/>
      <c r="B1346" s="747"/>
      <c r="C1346" s="747"/>
      <c r="D1346" s="747"/>
      <c r="E1346" s="747"/>
      <c r="F1346" s="747"/>
      <c r="G1346" s="747"/>
      <c r="H1346" s="747"/>
      <c r="I1346" s="747"/>
      <c r="J1346" s="748"/>
      <c r="K1346" s="747"/>
      <c r="L1346" s="751"/>
      <c r="M1346" s="751"/>
      <c r="N1346" s="747"/>
      <c r="O1346" s="747"/>
      <c r="P1346" s="748"/>
      <c r="Q1346" s="747"/>
      <c r="R1346" s="684"/>
      <c r="S1346" s="12" t="str">
        <f t="shared" si="80"/>
        <v/>
      </c>
      <c r="T1346" s="12" t="str">
        <f t="shared" si="81"/>
        <v/>
      </c>
      <c r="U1346" s="12" t="str">
        <f t="shared" si="82"/>
        <v/>
      </c>
      <c r="V1346" s="12">
        <f t="shared" si="83"/>
        <v>0</v>
      </c>
    </row>
    <row r="1347" spans="1:22" ht="23.25" customHeight="1" x14ac:dyDescent="0.25">
      <c r="A1347" s="749"/>
      <c r="B1347" s="749"/>
      <c r="C1347" s="749"/>
      <c r="D1347" s="749"/>
      <c r="E1347" s="749"/>
      <c r="F1347" s="749"/>
      <c r="G1347" s="749"/>
      <c r="H1347" s="749"/>
      <c r="I1347" s="749"/>
      <c r="J1347" s="750"/>
      <c r="K1347" s="749"/>
      <c r="L1347" s="752"/>
      <c r="M1347" s="752"/>
      <c r="N1347" s="749"/>
      <c r="O1347" s="749"/>
      <c r="P1347" s="750"/>
      <c r="Q1347" s="749"/>
      <c r="R1347" s="684"/>
      <c r="S1347" s="12" t="str">
        <f t="shared" si="80"/>
        <v/>
      </c>
      <c r="T1347" s="12" t="str">
        <f t="shared" si="81"/>
        <v/>
      </c>
      <c r="U1347" s="12" t="str">
        <f t="shared" si="82"/>
        <v/>
      </c>
      <c r="V1347" s="12">
        <f t="shared" si="83"/>
        <v>0</v>
      </c>
    </row>
    <row r="1348" spans="1:22" ht="23.25" customHeight="1" x14ac:dyDescent="0.25">
      <c r="A1348" s="747"/>
      <c r="B1348" s="747"/>
      <c r="C1348" s="747"/>
      <c r="D1348" s="747"/>
      <c r="E1348" s="747"/>
      <c r="F1348" s="747"/>
      <c r="G1348" s="747"/>
      <c r="H1348" s="747"/>
      <c r="I1348" s="747"/>
      <c r="J1348" s="748"/>
      <c r="K1348" s="747"/>
      <c r="L1348" s="751"/>
      <c r="M1348" s="751"/>
      <c r="N1348" s="747"/>
      <c r="O1348" s="747"/>
      <c r="P1348" s="748"/>
      <c r="Q1348" s="747"/>
      <c r="R1348" s="684"/>
      <c r="S1348" s="12" t="str">
        <f t="shared" si="80"/>
        <v/>
      </c>
      <c r="T1348" s="12" t="str">
        <f t="shared" si="81"/>
        <v/>
      </c>
      <c r="U1348" s="12" t="str">
        <f t="shared" si="82"/>
        <v/>
      </c>
      <c r="V1348" s="12">
        <f t="shared" si="83"/>
        <v>0</v>
      </c>
    </row>
    <row r="1349" spans="1:22" ht="23.25" customHeight="1" x14ac:dyDescent="0.25">
      <c r="A1349" s="749"/>
      <c r="B1349" s="749"/>
      <c r="C1349" s="749"/>
      <c r="D1349" s="749"/>
      <c r="E1349" s="749"/>
      <c r="F1349" s="749"/>
      <c r="G1349" s="749"/>
      <c r="H1349" s="749"/>
      <c r="I1349" s="749"/>
      <c r="J1349" s="750"/>
      <c r="K1349" s="749"/>
      <c r="L1349" s="752"/>
      <c r="M1349" s="752"/>
      <c r="N1349" s="749"/>
      <c r="O1349" s="749"/>
      <c r="P1349" s="750"/>
      <c r="Q1349" s="749"/>
      <c r="R1349" s="684"/>
      <c r="S1349" s="12" t="str">
        <f t="shared" si="80"/>
        <v/>
      </c>
      <c r="T1349" s="12" t="str">
        <f t="shared" si="81"/>
        <v/>
      </c>
      <c r="U1349" s="12" t="str">
        <f t="shared" si="82"/>
        <v/>
      </c>
      <c r="V1349" s="12">
        <f t="shared" si="83"/>
        <v>0</v>
      </c>
    </row>
    <row r="1350" spans="1:22" ht="23.25" customHeight="1" x14ac:dyDescent="0.25">
      <c r="A1350" s="747"/>
      <c r="B1350" s="747"/>
      <c r="C1350" s="747"/>
      <c r="D1350" s="747"/>
      <c r="E1350" s="747"/>
      <c r="F1350" s="747"/>
      <c r="G1350" s="747"/>
      <c r="H1350" s="747"/>
      <c r="I1350" s="747"/>
      <c r="J1350" s="748"/>
      <c r="K1350" s="747"/>
      <c r="L1350" s="751"/>
      <c r="M1350" s="751"/>
      <c r="N1350" s="747"/>
      <c r="O1350" s="747"/>
      <c r="P1350" s="748"/>
      <c r="Q1350" s="747"/>
      <c r="R1350" s="684"/>
      <c r="S1350" s="12" t="str">
        <f t="shared" si="80"/>
        <v/>
      </c>
      <c r="T1350" s="12" t="str">
        <f t="shared" si="81"/>
        <v/>
      </c>
      <c r="U1350" s="12" t="str">
        <f t="shared" si="82"/>
        <v/>
      </c>
      <c r="V1350" s="12">
        <f t="shared" si="83"/>
        <v>0</v>
      </c>
    </row>
    <row r="1351" spans="1:22" ht="23.25" customHeight="1" x14ac:dyDescent="0.25">
      <c r="A1351" s="749"/>
      <c r="B1351" s="749"/>
      <c r="C1351" s="749"/>
      <c r="D1351" s="749"/>
      <c r="E1351" s="749"/>
      <c r="F1351" s="749"/>
      <c r="G1351" s="749"/>
      <c r="H1351" s="749"/>
      <c r="I1351" s="749"/>
      <c r="J1351" s="750"/>
      <c r="K1351" s="749"/>
      <c r="L1351" s="752"/>
      <c r="M1351" s="752"/>
      <c r="N1351" s="749"/>
      <c r="O1351" s="749"/>
      <c r="P1351" s="750"/>
      <c r="Q1351" s="749"/>
      <c r="R1351" s="684"/>
      <c r="S1351" s="12" t="str">
        <f t="shared" ref="S1351:S1414" si="84">IF(N1351="P",1,IF(N1351="D",1,""))</f>
        <v/>
      </c>
      <c r="T1351" s="12" t="str">
        <f t="shared" ref="T1351:T1414" si="85">IF(N1351="A",1,"")</f>
        <v/>
      </c>
      <c r="U1351" s="12" t="str">
        <f t="shared" ref="U1351:U1414" si="86">IF(N1351="CL",1,IF(N1351="SL",1,IF(N1351="EL",1,"")))</f>
        <v/>
      </c>
      <c r="V1351" s="12">
        <f t="shared" ref="V1351:V1414" si="87">SUM(S1351:U1351)</f>
        <v>0</v>
      </c>
    </row>
    <row r="1352" spans="1:22" ht="23.25" customHeight="1" x14ac:dyDescent="0.25">
      <c r="A1352" s="747"/>
      <c r="B1352" s="747"/>
      <c r="C1352" s="747"/>
      <c r="D1352" s="747"/>
      <c r="E1352" s="747"/>
      <c r="F1352" s="747"/>
      <c r="G1352" s="747"/>
      <c r="H1352" s="747"/>
      <c r="I1352" s="747"/>
      <c r="J1352" s="748"/>
      <c r="K1352" s="747"/>
      <c r="L1352" s="751"/>
      <c r="M1352" s="751"/>
      <c r="N1352" s="747"/>
      <c r="O1352" s="747"/>
      <c r="P1352" s="748"/>
      <c r="Q1352" s="747"/>
      <c r="R1352" s="684"/>
      <c r="S1352" s="12" t="str">
        <f t="shared" si="84"/>
        <v/>
      </c>
      <c r="T1352" s="12" t="str">
        <f t="shared" si="85"/>
        <v/>
      </c>
      <c r="U1352" s="12" t="str">
        <f t="shared" si="86"/>
        <v/>
      </c>
      <c r="V1352" s="12">
        <f t="shared" si="87"/>
        <v>0</v>
      </c>
    </row>
    <row r="1353" spans="1:22" ht="23.25" customHeight="1" x14ac:dyDescent="0.25">
      <c r="A1353" s="749"/>
      <c r="B1353" s="749"/>
      <c r="C1353" s="749"/>
      <c r="D1353" s="749"/>
      <c r="E1353" s="749"/>
      <c r="F1353" s="749"/>
      <c r="G1353" s="749"/>
      <c r="H1353" s="749"/>
      <c r="I1353" s="749"/>
      <c r="J1353" s="750"/>
      <c r="K1353" s="749"/>
      <c r="L1353" s="752"/>
      <c r="M1353" s="752"/>
      <c r="N1353" s="749"/>
      <c r="O1353" s="749"/>
      <c r="P1353" s="750"/>
      <c r="Q1353" s="749"/>
      <c r="R1353" s="684"/>
      <c r="S1353" s="12" t="str">
        <f t="shared" si="84"/>
        <v/>
      </c>
      <c r="T1353" s="12" t="str">
        <f t="shared" si="85"/>
        <v/>
      </c>
      <c r="U1353" s="12" t="str">
        <f t="shared" si="86"/>
        <v/>
      </c>
      <c r="V1353" s="12">
        <f t="shared" si="87"/>
        <v>0</v>
      </c>
    </row>
    <row r="1354" spans="1:22" ht="23.25" customHeight="1" x14ac:dyDescent="0.25">
      <c r="A1354" s="747"/>
      <c r="B1354" s="747"/>
      <c r="C1354" s="747"/>
      <c r="D1354" s="747"/>
      <c r="E1354" s="747"/>
      <c r="F1354" s="747"/>
      <c r="G1354" s="747"/>
      <c r="H1354" s="747"/>
      <c r="I1354" s="747"/>
      <c r="J1354" s="748"/>
      <c r="K1354" s="747"/>
      <c r="L1354" s="751"/>
      <c r="M1354" s="751"/>
      <c r="N1354" s="747"/>
      <c r="O1354" s="747"/>
      <c r="P1354" s="748"/>
      <c r="Q1354" s="747"/>
      <c r="R1354" s="684"/>
      <c r="S1354" s="12" t="str">
        <f t="shared" si="84"/>
        <v/>
      </c>
      <c r="T1354" s="12" t="str">
        <f t="shared" si="85"/>
        <v/>
      </c>
      <c r="U1354" s="12" t="str">
        <f t="shared" si="86"/>
        <v/>
      </c>
      <c r="V1354" s="12">
        <f t="shared" si="87"/>
        <v>0</v>
      </c>
    </row>
    <row r="1355" spans="1:22" ht="23.25" customHeight="1" x14ac:dyDescent="0.25">
      <c r="A1355" s="749"/>
      <c r="B1355" s="749"/>
      <c r="C1355" s="749"/>
      <c r="D1355" s="749"/>
      <c r="E1355" s="749"/>
      <c r="F1355" s="749"/>
      <c r="G1355" s="749"/>
      <c r="H1355" s="749"/>
      <c r="I1355" s="749"/>
      <c r="J1355" s="750"/>
      <c r="K1355" s="749"/>
      <c r="L1355" s="752"/>
      <c r="M1355" s="752"/>
      <c r="N1355" s="749"/>
      <c r="O1355" s="749"/>
      <c r="P1355" s="750"/>
      <c r="Q1355" s="749"/>
      <c r="R1355" s="684"/>
      <c r="S1355" s="12" t="str">
        <f t="shared" si="84"/>
        <v/>
      </c>
      <c r="T1355" s="12" t="str">
        <f t="shared" si="85"/>
        <v/>
      </c>
      <c r="U1355" s="12" t="str">
        <f t="shared" si="86"/>
        <v/>
      </c>
      <c r="V1355" s="12">
        <f t="shared" si="87"/>
        <v>0</v>
      </c>
    </row>
    <row r="1356" spans="1:22" ht="23.25" customHeight="1" x14ac:dyDescent="0.25">
      <c r="A1356" s="747"/>
      <c r="B1356" s="747"/>
      <c r="C1356" s="747"/>
      <c r="D1356" s="747"/>
      <c r="E1356" s="747"/>
      <c r="F1356" s="747"/>
      <c r="G1356" s="747"/>
      <c r="H1356" s="747"/>
      <c r="I1356" s="747"/>
      <c r="J1356" s="748"/>
      <c r="K1356" s="747"/>
      <c r="L1356" s="751"/>
      <c r="M1356" s="751"/>
      <c r="N1356" s="747"/>
      <c r="O1356" s="747"/>
      <c r="P1356" s="748"/>
      <c r="Q1356" s="747"/>
      <c r="R1356" s="684"/>
      <c r="S1356" s="12" t="str">
        <f t="shared" si="84"/>
        <v/>
      </c>
      <c r="T1356" s="12" t="str">
        <f t="shared" si="85"/>
        <v/>
      </c>
      <c r="U1356" s="12" t="str">
        <f t="shared" si="86"/>
        <v/>
      </c>
      <c r="V1356" s="12">
        <f t="shared" si="87"/>
        <v>0</v>
      </c>
    </row>
    <row r="1357" spans="1:22" ht="23.25" customHeight="1" x14ac:dyDescent="0.25">
      <c r="A1357" s="749"/>
      <c r="B1357" s="749"/>
      <c r="C1357" s="749"/>
      <c r="D1357" s="749"/>
      <c r="E1357" s="749"/>
      <c r="F1357" s="749"/>
      <c r="G1357" s="749"/>
      <c r="H1357" s="749"/>
      <c r="I1357" s="749"/>
      <c r="J1357" s="750"/>
      <c r="K1357" s="749"/>
      <c r="L1357" s="752"/>
      <c r="M1357" s="752"/>
      <c r="N1357" s="749"/>
      <c r="O1357" s="749"/>
      <c r="P1357" s="750"/>
      <c r="Q1357" s="749"/>
      <c r="R1357" s="684"/>
      <c r="S1357" s="12" t="str">
        <f t="shared" si="84"/>
        <v/>
      </c>
      <c r="T1357" s="12" t="str">
        <f t="shared" si="85"/>
        <v/>
      </c>
      <c r="U1357" s="12" t="str">
        <f t="shared" si="86"/>
        <v/>
      </c>
      <c r="V1357" s="12">
        <f t="shared" si="87"/>
        <v>0</v>
      </c>
    </row>
    <row r="1358" spans="1:22" ht="23.25" customHeight="1" x14ac:dyDescent="0.25">
      <c r="A1358" s="747"/>
      <c r="B1358" s="747"/>
      <c r="C1358" s="747"/>
      <c r="D1358" s="747"/>
      <c r="E1358" s="747"/>
      <c r="F1358" s="747"/>
      <c r="G1358" s="747"/>
      <c r="H1358" s="747"/>
      <c r="I1358" s="747"/>
      <c r="J1358" s="748"/>
      <c r="K1358" s="747"/>
      <c r="L1358" s="751"/>
      <c r="M1358" s="751"/>
      <c r="N1358" s="747"/>
      <c r="O1358" s="747"/>
      <c r="P1358" s="748"/>
      <c r="Q1358" s="747"/>
      <c r="R1358" s="684"/>
      <c r="S1358" s="12" t="str">
        <f t="shared" si="84"/>
        <v/>
      </c>
      <c r="T1358" s="12" t="str">
        <f t="shared" si="85"/>
        <v/>
      </c>
      <c r="U1358" s="12" t="str">
        <f t="shared" si="86"/>
        <v/>
      </c>
      <c r="V1358" s="12">
        <f t="shared" si="87"/>
        <v>0</v>
      </c>
    </row>
    <row r="1359" spans="1:22" ht="23.25" customHeight="1" x14ac:dyDescent="0.25">
      <c r="A1359" s="749"/>
      <c r="B1359" s="749"/>
      <c r="C1359" s="749"/>
      <c r="D1359" s="749"/>
      <c r="E1359" s="749"/>
      <c r="F1359" s="749"/>
      <c r="G1359" s="749"/>
      <c r="H1359" s="749"/>
      <c r="I1359" s="749"/>
      <c r="J1359" s="750"/>
      <c r="K1359" s="749"/>
      <c r="L1359" s="752"/>
      <c r="M1359" s="752"/>
      <c r="N1359" s="749"/>
      <c r="O1359" s="749"/>
      <c r="P1359" s="750"/>
      <c r="Q1359" s="749"/>
      <c r="R1359" s="684"/>
      <c r="S1359" s="12" t="str">
        <f t="shared" si="84"/>
        <v/>
      </c>
      <c r="T1359" s="12" t="str">
        <f t="shared" si="85"/>
        <v/>
      </c>
      <c r="U1359" s="12" t="str">
        <f t="shared" si="86"/>
        <v/>
      </c>
      <c r="V1359" s="12">
        <f t="shared" si="87"/>
        <v>0</v>
      </c>
    </row>
    <row r="1360" spans="1:22" ht="23.25" customHeight="1" x14ac:dyDescent="0.25">
      <c r="A1360" s="747"/>
      <c r="B1360" s="747"/>
      <c r="C1360" s="747"/>
      <c r="D1360" s="747"/>
      <c r="E1360" s="747"/>
      <c r="F1360" s="747"/>
      <c r="G1360" s="747"/>
      <c r="H1360" s="747"/>
      <c r="I1360" s="747"/>
      <c r="J1360" s="748"/>
      <c r="K1360" s="747"/>
      <c r="L1360" s="751"/>
      <c r="M1360" s="751"/>
      <c r="N1360" s="747"/>
      <c r="O1360" s="747"/>
      <c r="P1360" s="748"/>
      <c r="Q1360" s="747"/>
      <c r="R1360" s="684"/>
      <c r="S1360" s="12" t="str">
        <f t="shared" si="84"/>
        <v/>
      </c>
      <c r="T1360" s="12" t="str">
        <f t="shared" si="85"/>
        <v/>
      </c>
      <c r="U1360" s="12" t="str">
        <f t="shared" si="86"/>
        <v/>
      </c>
      <c r="V1360" s="12">
        <f t="shared" si="87"/>
        <v>0</v>
      </c>
    </row>
    <row r="1361" spans="1:22" ht="23.25" customHeight="1" x14ac:dyDescent="0.25">
      <c r="A1361" s="749"/>
      <c r="B1361" s="749"/>
      <c r="C1361" s="749"/>
      <c r="D1361" s="749"/>
      <c r="E1361" s="749"/>
      <c r="F1361" s="749"/>
      <c r="G1361" s="749"/>
      <c r="H1361" s="749"/>
      <c r="I1361" s="749"/>
      <c r="J1361" s="750"/>
      <c r="K1361" s="749"/>
      <c r="L1361" s="752"/>
      <c r="M1361" s="752"/>
      <c r="N1361" s="749"/>
      <c r="O1361" s="749"/>
      <c r="P1361" s="750"/>
      <c r="Q1361" s="749"/>
      <c r="R1361" s="684"/>
      <c r="S1361" s="12" t="str">
        <f t="shared" si="84"/>
        <v/>
      </c>
      <c r="T1361" s="12" t="str">
        <f t="shared" si="85"/>
        <v/>
      </c>
      <c r="U1361" s="12" t="str">
        <f t="shared" si="86"/>
        <v/>
      </c>
      <c r="V1361" s="12">
        <f t="shared" si="87"/>
        <v>0</v>
      </c>
    </row>
    <row r="1362" spans="1:22" ht="23.25" customHeight="1" x14ac:dyDescent="0.25">
      <c r="A1362" s="747"/>
      <c r="B1362" s="747"/>
      <c r="C1362" s="747"/>
      <c r="D1362" s="747"/>
      <c r="E1362" s="747"/>
      <c r="F1362" s="747"/>
      <c r="G1362" s="747"/>
      <c r="H1362" s="747"/>
      <c r="I1362" s="747"/>
      <c r="J1362" s="753"/>
      <c r="K1362" s="747"/>
      <c r="L1362" s="751"/>
      <c r="M1362" s="751"/>
      <c r="N1362" s="747"/>
      <c r="O1362" s="747"/>
      <c r="P1362" s="748"/>
      <c r="Q1362" s="747"/>
      <c r="R1362" s="684"/>
      <c r="S1362" s="12" t="str">
        <f t="shared" si="84"/>
        <v/>
      </c>
      <c r="T1362" s="12" t="str">
        <f t="shared" si="85"/>
        <v/>
      </c>
      <c r="U1362" s="12" t="str">
        <f t="shared" si="86"/>
        <v/>
      </c>
      <c r="V1362" s="12">
        <f t="shared" si="87"/>
        <v>0</v>
      </c>
    </row>
    <row r="1363" spans="1:22" ht="23.25" customHeight="1" x14ac:dyDescent="0.25">
      <c r="A1363" s="749"/>
      <c r="B1363" s="749"/>
      <c r="C1363" s="749"/>
      <c r="D1363" s="749"/>
      <c r="E1363" s="749"/>
      <c r="F1363" s="749"/>
      <c r="G1363" s="749"/>
      <c r="H1363" s="749"/>
      <c r="I1363" s="749"/>
      <c r="J1363" s="754"/>
      <c r="K1363" s="749"/>
      <c r="L1363" s="752"/>
      <c r="M1363" s="752"/>
      <c r="N1363" s="749"/>
      <c r="O1363" s="749"/>
      <c r="P1363" s="750"/>
      <c r="Q1363" s="749"/>
      <c r="R1363" s="684"/>
      <c r="S1363" s="12" t="str">
        <f t="shared" si="84"/>
        <v/>
      </c>
      <c r="T1363" s="12" t="str">
        <f t="shared" si="85"/>
        <v/>
      </c>
      <c r="U1363" s="12" t="str">
        <f t="shared" si="86"/>
        <v/>
      </c>
      <c r="V1363" s="12">
        <f t="shared" si="87"/>
        <v>0</v>
      </c>
    </row>
    <row r="1364" spans="1:22" ht="23.25" customHeight="1" x14ac:dyDescent="0.25">
      <c r="A1364" s="747"/>
      <c r="B1364" s="747"/>
      <c r="C1364" s="747"/>
      <c r="D1364" s="747"/>
      <c r="E1364" s="747"/>
      <c r="F1364" s="747"/>
      <c r="G1364" s="747"/>
      <c r="H1364" s="747"/>
      <c r="I1364" s="747"/>
      <c r="J1364" s="753"/>
      <c r="K1364" s="747"/>
      <c r="L1364" s="751"/>
      <c r="M1364" s="751"/>
      <c r="N1364" s="747"/>
      <c r="O1364" s="747"/>
      <c r="P1364" s="748"/>
      <c r="Q1364" s="747"/>
      <c r="R1364" s="684"/>
      <c r="S1364" s="12" t="str">
        <f t="shared" si="84"/>
        <v/>
      </c>
      <c r="T1364" s="12" t="str">
        <f t="shared" si="85"/>
        <v/>
      </c>
      <c r="U1364" s="12" t="str">
        <f t="shared" si="86"/>
        <v/>
      </c>
      <c r="V1364" s="12">
        <f t="shared" si="87"/>
        <v>0</v>
      </c>
    </row>
    <row r="1365" spans="1:22" ht="23.25" customHeight="1" x14ac:dyDescent="0.25">
      <c r="A1365" s="749"/>
      <c r="B1365" s="749"/>
      <c r="C1365" s="749"/>
      <c r="D1365" s="749"/>
      <c r="E1365" s="749"/>
      <c r="F1365" s="749"/>
      <c r="G1365" s="749"/>
      <c r="H1365" s="749"/>
      <c r="I1365" s="749"/>
      <c r="J1365" s="754"/>
      <c r="K1365" s="749"/>
      <c r="L1365" s="752"/>
      <c r="M1365" s="752"/>
      <c r="N1365" s="749"/>
      <c r="O1365" s="749"/>
      <c r="P1365" s="750"/>
      <c r="Q1365" s="749"/>
      <c r="R1365" s="684"/>
      <c r="S1365" s="12" t="str">
        <f t="shared" si="84"/>
        <v/>
      </c>
      <c r="T1365" s="12" t="str">
        <f t="shared" si="85"/>
        <v/>
      </c>
      <c r="U1365" s="12" t="str">
        <f t="shared" si="86"/>
        <v/>
      </c>
      <c r="V1365" s="12">
        <f t="shared" si="87"/>
        <v>0</v>
      </c>
    </row>
    <row r="1366" spans="1:22" ht="23.25" customHeight="1" x14ac:dyDescent="0.25">
      <c r="A1366" s="747"/>
      <c r="B1366" s="747"/>
      <c r="C1366" s="747"/>
      <c r="D1366" s="747"/>
      <c r="E1366" s="747"/>
      <c r="F1366" s="747"/>
      <c r="G1366" s="747"/>
      <c r="H1366" s="747"/>
      <c r="I1366" s="747"/>
      <c r="J1366" s="753"/>
      <c r="K1366" s="747"/>
      <c r="L1366" s="751"/>
      <c r="M1366" s="751"/>
      <c r="N1366" s="747"/>
      <c r="O1366" s="747"/>
      <c r="P1366" s="748"/>
      <c r="Q1366" s="747"/>
      <c r="R1366" s="684"/>
      <c r="S1366" s="12" t="str">
        <f t="shared" si="84"/>
        <v/>
      </c>
      <c r="T1366" s="12" t="str">
        <f t="shared" si="85"/>
        <v/>
      </c>
      <c r="U1366" s="12" t="str">
        <f t="shared" si="86"/>
        <v/>
      </c>
      <c r="V1366" s="12">
        <f t="shared" si="87"/>
        <v>0</v>
      </c>
    </row>
    <row r="1367" spans="1:22" ht="15" customHeight="1" x14ac:dyDescent="0.25">
      <c r="A1367" s="749"/>
      <c r="B1367" s="749"/>
      <c r="C1367" s="749"/>
      <c r="D1367" s="749"/>
      <c r="E1367" s="749"/>
      <c r="F1367" s="749"/>
      <c r="G1367" s="749"/>
      <c r="H1367" s="749"/>
      <c r="I1367" s="749"/>
      <c r="J1367" s="754"/>
      <c r="K1367" s="749"/>
      <c r="L1367" s="752"/>
      <c r="M1367" s="752"/>
      <c r="N1367" s="749"/>
      <c r="O1367" s="749"/>
      <c r="P1367" s="750"/>
      <c r="Q1367" s="749"/>
      <c r="R1367" s="684"/>
      <c r="S1367" s="12" t="str">
        <f t="shared" si="84"/>
        <v/>
      </c>
      <c r="T1367" s="12" t="str">
        <f t="shared" si="85"/>
        <v/>
      </c>
      <c r="U1367" s="12" t="str">
        <f t="shared" si="86"/>
        <v/>
      </c>
      <c r="V1367" s="12">
        <f t="shared" si="87"/>
        <v>0</v>
      </c>
    </row>
    <row r="1368" spans="1:22" ht="15" customHeight="1" x14ac:dyDescent="0.25">
      <c r="A1368" s="747"/>
      <c r="B1368" s="747"/>
      <c r="C1368" s="747"/>
      <c r="D1368" s="747"/>
      <c r="E1368" s="747"/>
      <c r="F1368" s="747"/>
      <c r="G1368" s="747"/>
      <c r="H1368" s="747"/>
      <c r="I1368" s="747"/>
      <c r="J1368" s="753"/>
      <c r="K1368" s="747"/>
      <c r="L1368" s="751"/>
      <c r="M1368" s="751"/>
      <c r="N1368" s="747"/>
      <c r="O1368" s="747"/>
      <c r="P1368" s="748"/>
      <c r="Q1368" s="747"/>
      <c r="R1368" s="684"/>
      <c r="S1368" s="12" t="str">
        <f t="shared" si="84"/>
        <v/>
      </c>
      <c r="T1368" s="12" t="str">
        <f t="shared" si="85"/>
        <v/>
      </c>
      <c r="U1368" s="12" t="str">
        <f t="shared" si="86"/>
        <v/>
      </c>
      <c r="V1368" s="12">
        <f t="shared" si="87"/>
        <v>0</v>
      </c>
    </row>
    <row r="1369" spans="1:22" ht="15" customHeight="1" x14ac:dyDescent="0.25">
      <c r="A1369" s="749"/>
      <c r="B1369" s="749"/>
      <c r="C1369" s="749"/>
      <c r="D1369" s="749"/>
      <c r="E1369" s="749"/>
      <c r="F1369" s="749"/>
      <c r="G1369" s="749"/>
      <c r="H1369" s="749"/>
      <c r="I1369" s="749"/>
      <c r="J1369" s="754"/>
      <c r="K1369" s="749"/>
      <c r="L1369" s="752"/>
      <c r="M1369" s="752"/>
      <c r="N1369" s="749"/>
      <c r="O1369" s="749"/>
      <c r="P1369" s="750"/>
      <c r="Q1369" s="749"/>
      <c r="R1369" s="684"/>
      <c r="S1369" s="12" t="str">
        <f t="shared" si="84"/>
        <v/>
      </c>
      <c r="T1369" s="12" t="str">
        <f t="shared" si="85"/>
        <v/>
      </c>
      <c r="U1369" s="12" t="str">
        <f t="shared" si="86"/>
        <v/>
      </c>
      <c r="V1369" s="12">
        <f t="shared" si="87"/>
        <v>0</v>
      </c>
    </row>
    <row r="1370" spans="1:22" ht="15" customHeight="1" x14ac:dyDescent="0.25">
      <c r="A1370" s="747"/>
      <c r="B1370" s="747"/>
      <c r="C1370" s="747"/>
      <c r="D1370" s="747"/>
      <c r="E1370" s="747"/>
      <c r="F1370" s="747"/>
      <c r="G1370" s="747"/>
      <c r="H1370" s="747"/>
      <c r="I1370" s="747"/>
      <c r="J1370" s="753"/>
      <c r="K1370" s="747"/>
      <c r="L1370" s="751"/>
      <c r="M1370" s="751"/>
      <c r="N1370" s="747"/>
      <c r="O1370" s="747"/>
      <c r="P1370" s="748"/>
      <c r="Q1370" s="747"/>
      <c r="R1370" s="684"/>
      <c r="S1370" s="12" t="str">
        <f t="shared" si="84"/>
        <v/>
      </c>
      <c r="T1370" s="12" t="str">
        <f t="shared" si="85"/>
        <v/>
      </c>
      <c r="U1370" s="12" t="str">
        <f t="shared" si="86"/>
        <v/>
      </c>
      <c r="V1370" s="12">
        <f t="shared" si="87"/>
        <v>0</v>
      </c>
    </row>
    <row r="1371" spans="1:22" ht="15" customHeight="1" x14ac:dyDescent="0.25">
      <c r="A1371" s="749"/>
      <c r="B1371" s="749"/>
      <c r="C1371" s="749"/>
      <c r="D1371" s="749"/>
      <c r="E1371" s="749"/>
      <c r="F1371" s="749"/>
      <c r="G1371" s="749"/>
      <c r="H1371" s="749"/>
      <c r="I1371" s="749"/>
      <c r="J1371" s="750"/>
      <c r="K1371" s="749"/>
      <c r="L1371" s="752"/>
      <c r="M1371" s="752"/>
      <c r="N1371" s="749"/>
      <c r="O1371" s="749"/>
      <c r="P1371" s="750"/>
      <c r="Q1371" s="749"/>
      <c r="R1371" s="684"/>
      <c r="S1371" s="12" t="str">
        <f t="shared" si="84"/>
        <v/>
      </c>
      <c r="T1371" s="12" t="str">
        <f t="shared" si="85"/>
        <v/>
      </c>
      <c r="U1371" s="12" t="str">
        <f t="shared" si="86"/>
        <v/>
      </c>
      <c r="V1371" s="12">
        <f t="shared" si="87"/>
        <v>0</v>
      </c>
    </row>
    <row r="1372" spans="1:22" ht="15" customHeight="1" x14ac:dyDescent="0.25">
      <c r="A1372" s="747"/>
      <c r="B1372" s="747"/>
      <c r="C1372" s="747"/>
      <c r="D1372" s="747"/>
      <c r="E1372" s="747"/>
      <c r="F1372" s="747"/>
      <c r="G1372" s="747"/>
      <c r="H1372" s="747"/>
      <c r="I1372" s="747"/>
      <c r="J1372" s="748"/>
      <c r="K1372" s="747"/>
      <c r="L1372" s="751"/>
      <c r="M1372" s="751"/>
      <c r="N1372" s="747"/>
      <c r="O1372" s="747"/>
      <c r="P1372" s="748"/>
      <c r="Q1372" s="747"/>
      <c r="R1372" s="684"/>
      <c r="S1372" s="12" t="str">
        <f t="shared" si="84"/>
        <v/>
      </c>
      <c r="T1372" s="12" t="str">
        <f t="shared" si="85"/>
        <v/>
      </c>
      <c r="U1372" s="12" t="str">
        <f t="shared" si="86"/>
        <v/>
      </c>
      <c r="V1372" s="12">
        <f t="shared" si="87"/>
        <v>0</v>
      </c>
    </row>
    <row r="1373" spans="1:22" ht="15" customHeight="1" x14ac:dyDescent="0.25">
      <c r="A1373" s="749"/>
      <c r="B1373" s="749"/>
      <c r="C1373" s="749"/>
      <c r="D1373" s="749"/>
      <c r="E1373" s="749"/>
      <c r="F1373" s="749"/>
      <c r="G1373" s="749"/>
      <c r="H1373" s="749"/>
      <c r="I1373" s="749"/>
      <c r="J1373" s="750"/>
      <c r="K1373" s="749"/>
      <c r="L1373" s="752"/>
      <c r="M1373" s="752"/>
      <c r="N1373" s="749"/>
      <c r="O1373" s="749"/>
      <c r="P1373" s="750"/>
      <c r="Q1373" s="749"/>
      <c r="R1373" s="684"/>
      <c r="S1373" s="12" t="str">
        <f t="shared" si="84"/>
        <v/>
      </c>
      <c r="T1373" s="12" t="str">
        <f t="shared" si="85"/>
        <v/>
      </c>
      <c r="U1373" s="12" t="str">
        <f t="shared" si="86"/>
        <v/>
      </c>
      <c r="V1373" s="12">
        <f t="shared" si="87"/>
        <v>0</v>
      </c>
    </row>
    <row r="1374" spans="1:22" ht="15" customHeight="1" x14ac:dyDescent="0.25">
      <c r="A1374" s="747"/>
      <c r="B1374" s="747"/>
      <c r="C1374" s="747"/>
      <c r="D1374" s="747"/>
      <c r="E1374" s="747"/>
      <c r="F1374" s="747"/>
      <c r="G1374" s="747"/>
      <c r="H1374" s="747"/>
      <c r="I1374" s="747"/>
      <c r="J1374" s="748"/>
      <c r="K1374" s="747"/>
      <c r="L1374" s="751"/>
      <c r="M1374" s="751"/>
      <c r="N1374" s="747"/>
      <c r="O1374" s="747"/>
      <c r="P1374" s="748"/>
      <c r="Q1374" s="747"/>
      <c r="R1374" s="684"/>
      <c r="S1374" s="12" t="str">
        <f t="shared" si="84"/>
        <v/>
      </c>
      <c r="T1374" s="12" t="str">
        <f t="shared" si="85"/>
        <v/>
      </c>
      <c r="U1374" s="12" t="str">
        <f t="shared" si="86"/>
        <v/>
      </c>
      <c r="V1374" s="12">
        <f t="shared" si="87"/>
        <v>0</v>
      </c>
    </row>
    <row r="1375" spans="1:22" ht="15" customHeight="1" x14ac:dyDescent="0.25">
      <c r="A1375" s="749"/>
      <c r="B1375" s="749"/>
      <c r="C1375" s="749"/>
      <c r="D1375" s="749"/>
      <c r="E1375" s="749"/>
      <c r="F1375" s="749"/>
      <c r="G1375" s="749"/>
      <c r="H1375" s="749"/>
      <c r="I1375" s="749"/>
      <c r="J1375" s="750"/>
      <c r="K1375" s="749"/>
      <c r="L1375" s="752"/>
      <c r="M1375" s="752"/>
      <c r="N1375" s="749"/>
      <c r="O1375" s="749"/>
      <c r="P1375" s="750"/>
      <c r="Q1375" s="749"/>
      <c r="R1375" s="684"/>
      <c r="S1375" s="12" t="str">
        <f t="shared" si="84"/>
        <v/>
      </c>
      <c r="T1375" s="12" t="str">
        <f t="shared" si="85"/>
        <v/>
      </c>
      <c r="U1375" s="12" t="str">
        <f t="shared" si="86"/>
        <v/>
      </c>
      <c r="V1375" s="12">
        <f t="shared" si="87"/>
        <v>0</v>
      </c>
    </row>
    <row r="1376" spans="1:22" ht="15" customHeight="1" x14ac:dyDescent="0.25">
      <c r="A1376" s="747"/>
      <c r="B1376" s="747"/>
      <c r="C1376" s="747"/>
      <c r="D1376" s="747"/>
      <c r="E1376" s="747"/>
      <c r="F1376" s="747"/>
      <c r="G1376" s="747"/>
      <c r="H1376" s="747"/>
      <c r="I1376" s="747"/>
      <c r="J1376" s="748"/>
      <c r="K1376" s="747"/>
      <c r="L1376" s="751"/>
      <c r="M1376" s="751"/>
      <c r="N1376" s="747"/>
      <c r="O1376" s="747"/>
      <c r="P1376" s="748"/>
      <c r="Q1376" s="747"/>
      <c r="R1376" s="684"/>
      <c r="S1376" s="12" t="str">
        <f t="shared" si="84"/>
        <v/>
      </c>
      <c r="T1376" s="12" t="str">
        <f t="shared" si="85"/>
        <v/>
      </c>
      <c r="U1376" s="12" t="str">
        <f t="shared" si="86"/>
        <v/>
      </c>
      <c r="V1376" s="12">
        <f t="shared" si="87"/>
        <v>0</v>
      </c>
    </row>
    <row r="1377" spans="1:22" ht="15" customHeight="1" x14ac:dyDescent="0.25">
      <c r="A1377" s="749"/>
      <c r="B1377" s="749"/>
      <c r="C1377" s="749"/>
      <c r="D1377" s="749"/>
      <c r="E1377" s="749"/>
      <c r="F1377" s="749"/>
      <c r="G1377" s="749"/>
      <c r="H1377" s="749"/>
      <c r="I1377" s="749"/>
      <c r="J1377" s="750"/>
      <c r="K1377" s="749"/>
      <c r="L1377" s="752"/>
      <c r="M1377" s="752"/>
      <c r="N1377" s="749"/>
      <c r="O1377" s="749"/>
      <c r="P1377" s="750"/>
      <c r="Q1377" s="749"/>
      <c r="R1377" s="684"/>
      <c r="S1377" s="12" t="str">
        <f t="shared" si="84"/>
        <v/>
      </c>
      <c r="T1377" s="12" t="str">
        <f t="shared" si="85"/>
        <v/>
      </c>
      <c r="U1377" s="12" t="str">
        <f t="shared" si="86"/>
        <v/>
      </c>
      <c r="V1377" s="12">
        <f t="shared" si="87"/>
        <v>0</v>
      </c>
    </row>
    <row r="1378" spans="1:22" ht="15" customHeight="1" x14ac:dyDescent="0.25">
      <c r="A1378" s="747"/>
      <c r="B1378" s="747"/>
      <c r="C1378" s="747"/>
      <c r="D1378" s="747"/>
      <c r="E1378" s="747"/>
      <c r="F1378" s="747"/>
      <c r="G1378" s="747"/>
      <c r="H1378" s="747"/>
      <c r="I1378" s="747"/>
      <c r="J1378" s="748"/>
      <c r="K1378" s="747"/>
      <c r="L1378" s="751"/>
      <c r="M1378" s="751"/>
      <c r="N1378" s="747"/>
      <c r="O1378" s="747"/>
      <c r="P1378" s="748"/>
      <c r="Q1378" s="747"/>
      <c r="R1378" s="684"/>
      <c r="S1378" s="12" t="str">
        <f t="shared" si="84"/>
        <v/>
      </c>
      <c r="T1378" s="12" t="str">
        <f t="shared" si="85"/>
        <v/>
      </c>
      <c r="U1378" s="12" t="str">
        <f t="shared" si="86"/>
        <v/>
      </c>
      <c r="V1378" s="12">
        <f t="shared" si="87"/>
        <v>0</v>
      </c>
    </row>
    <row r="1379" spans="1:22" ht="15" customHeight="1" x14ac:dyDescent="0.25">
      <c r="A1379" s="749"/>
      <c r="B1379" s="749"/>
      <c r="C1379" s="749"/>
      <c r="D1379" s="749"/>
      <c r="E1379" s="749"/>
      <c r="F1379" s="749"/>
      <c r="G1379" s="749"/>
      <c r="H1379" s="749"/>
      <c r="I1379" s="749"/>
      <c r="J1379" s="750"/>
      <c r="K1379" s="749"/>
      <c r="L1379" s="752"/>
      <c r="M1379" s="752"/>
      <c r="N1379" s="749"/>
      <c r="O1379" s="749"/>
      <c r="P1379" s="750"/>
      <c r="Q1379" s="749"/>
      <c r="R1379" s="684"/>
      <c r="S1379" s="12" t="str">
        <f t="shared" si="84"/>
        <v/>
      </c>
      <c r="T1379" s="12" t="str">
        <f t="shared" si="85"/>
        <v/>
      </c>
      <c r="U1379" s="12" t="str">
        <f t="shared" si="86"/>
        <v/>
      </c>
      <c r="V1379" s="12">
        <f t="shared" si="87"/>
        <v>0</v>
      </c>
    </row>
    <row r="1380" spans="1:22" ht="15" customHeight="1" x14ac:dyDescent="0.25">
      <c r="A1380" s="747"/>
      <c r="B1380" s="747"/>
      <c r="C1380" s="747"/>
      <c r="D1380" s="747"/>
      <c r="E1380" s="747"/>
      <c r="F1380" s="747"/>
      <c r="G1380" s="747"/>
      <c r="H1380" s="747"/>
      <c r="I1380" s="747"/>
      <c r="J1380" s="748"/>
      <c r="K1380" s="747"/>
      <c r="L1380" s="751"/>
      <c r="M1380" s="751"/>
      <c r="N1380" s="747"/>
      <c r="O1380" s="747"/>
      <c r="P1380" s="748"/>
      <c r="Q1380" s="747"/>
      <c r="R1380" s="684"/>
      <c r="S1380" s="12" t="str">
        <f t="shared" si="84"/>
        <v/>
      </c>
      <c r="T1380" s="12" t="str">
        <f t="shared" si="85"/>
        <v/>
      </c>
      <c r="U1380" s="12" t="str">
        <f t="shared" si="86"/>
        <v/>
      </c>
      <c r="V1380" s="12">
        <f t="shared" si="87"/>
        <v>0</v>
      </c>
    </row>
    <row r="1381" spans="1:22" ht="15" customHeight="1" x14ac:dyDescent="0.25">
      <c r="A1381" s="749"/>
      <c r="B1381" s="749"/>
      <c r="C1381" s="749"/>
      <c r="D1381" s="749"/>
      <c r="E1381" s="749"/>
      <c r="F1381" s="749"/>
      <c r="G1381" s="749"/>
      <c r="H1381" s="749"/>
      <c r="I1381" s="749"/>
      <c r="J1381" s="750"/>
      <c r="K1381" s="749"/>
      <c r="L1381" s="752"/>
      <c r="M1381" s="752"/>
      <c r="N1381" s="749"/>
      <c r="O1381" s="749"/>
      <c r="P1381" s="750"/>
      <c r="Q1381" s="749"/>
      <c r="R1381" s="684"/>
      <c r="S1381" s="12" t="str">
        <f t="shared" si="84"/>
        <v/>
      </c>
      <c r="T1381" s="12" t="str">
        <f t="shared" si="85"/>
        <v/>
      </c>
      <c r="U1381" s="12" t="str">
        <f t="shared" si="86"/>
        <v/>
      </c>
      <c r="V1381" s="12">
        <f t="shared" si="87"/>
        <v>0</v>
      </c>
    </row>
    <row r="1382" spans="1:22" ht="15" customHeight="1" x14ac:dyDescent="0.25">
      <c r="A1382" s="747"/>
      <c r="B1382" s="747"/>
      <c r="C1382" s="747"/>
      <c r="D1382" s="747"/>
      <c r="E1382" s="747"/>
      <c r="F1382" s="747"/>
      <c r="G1382" s="747"/>
      <c r="H1382" s="747"/>
      <c r="I1382" s="747"/>
      <c r="J1382" s="748"/>
      <c r="K1382" s="747"/>
      <c r="L1382" s="751"/>
      <c r="M1382" s="751"/>
      <c r="N1382" s="747"/>
      <c r="O1382" s="747"/>
      <c r="P1382" s="748"/>
      <c r="Q1382" s="747"/>
      <c r="R1382" s="684"/>
      <c r="S1382" s="12" t="str">
        <f t="shared" si="84"/>
        <v/>
      </c>
      <c r="T1382" s="12" t="str">
        <f t="shared" si="85"/>
        <v/>
      </c>
      <c r="U1382" s="12" t="str">
        <f t="shared" si="86"/>
        <v/>
      </c>
      <c r="V1382" s="12">
        <f t="shared" si="87"/>
        <v>0</v>
      </c>
    </row>
    <row r="1383" spans="1:22" ht="15" customHeight="1" x14ac:dyDescent="0.25">
      <c r="A1383" s="749"/>
      <c r="B1383" s="749"/>
      <c r="C1383" s="749"/>
      <c r="D1383" s="749"/>
      <c r="E1383" s="749"/>
      <c r="F1383" s="749"/>
      <c r="G1383" s="749"/>
      <c r="H1383" s="749"/>
      <c r="I1383" s="749"/>
      <c r="J1383" s="750"/>
      <c r="K1383" s="749"/>
      <c r="L1383" s="752"/>
      <c r="M1383" s="752"/>
      <c r="N1383" s="749"/>
      <c r="O1383" s="749"/>
      <c r="P1383" s="750"/>
      <c r="Q1383" s="749"/>
      <c r="R1383" s="684"/>
      <c r="S1383" s="12" t="str">
        <f t="shared" si="84"/>
        <v/>
      </c>
      <c r="T1383" s="12" t="str">
        <f t="shared" si="85"/>
        <v/>
      </c>
      <c r="U1383" s="12" t="str">
        <f t="shared" si="86"/>
        <v/>
      </c>
      <c r="V1383" s="12">
        <f t="shared" si="87"/>
        <v>0</v>
      </c>
    </row>
    <row r="1384" spans="1:22" ht="15" customHeight="1" x14ac:dyDescent="0.25">
      <c r="A1384" s="747"/>
      <c r="B1384" s="747"/>
      <c r="C1384" s="747"/>
      <c r="D1384" s="747"/>
      <c r="E1384" s="747"/>
      <c r="F1384" s="747"/>
      <c r="G1384" s="747"/>
      <c r="H1384" s="747"/>
      <c r="I1384" s="747"/>
      <c r="J1384" s="748"/>
      <c r="K1384" s="747"/>
      <c r="L1384" s="751"/>
      <c r="M1384" s="751"/>
      <c r="N1384" s="747"/>
      <c r="O1384" s="747"/>
      <c r="P1384" s="748"/>
      <c r="Q1384" s="747"/>
      <c r="R1384" s="684"/>
      <c r="S1384" s="12" t="str">
        <f t="shared" si="84"/>
        <v/>
      </c>
      <c r="T1384" s="12" t="str">
        <f t="shared" si="85"/>
        <v/>
      </c>
      <c r="U1384" s="12" t="str">
        <f t="shared" si="86"/>
        <v/>
      </c>
      <c r="V1384" s="12">
        <f t="shared" si="87"/>
        <v>0</v>
      </c>
    </row>
    <row r="1385" spans="1:22" ht="15" customHeight="1" x14ac:dyDescent="0.25">
      <c r="A1385" s="749"/>
      <c r="B1385" s="749"/>
      <c r="C1385" s="749"/>
      <c r="D1385" s="749"/>
      <c r="E1385" s="749"/>
      <c r="F1385" s="749"/>
      <c r="G1385" s="749"/>
      <c r="H1385" s="749"/>
      <c r="I1385" s="749"/>
      <c r="J1385" s="750"/>
      <c r="K1385" s="749"/>
      <c r="L1385" s="752"/>
      <c r="M1385" s="752"/>
      <c r="N1385" s="749"/>
      <c r="O1385" s="749"/>
      <c r="P1385" s="750"/>
      <c r="Q1385" s="749"/>
      <c r="R1385" s="684"/>
      <c r="S1385" s="12" t="str">
        <f t="shared" si="84"/>
        <v/>
      </c>
      <c r="T1385" s="12" t="str">
        <f t="shared" si="85"/>
        <v/>
      </c>
      <c r="U1385" s="12" t="str">
        <f t="shared" si="86"/>
        <v/>
      </c>
      <c r="V1385" s="12">
        <f t="shared" si="87"/>
        <v>0</v>
      </c>
    </row>
    <row r="1386" spans="1:22" ht="15" customHeight="1" x14ac:dyDescent="0.25">
      <c r="A1386" s="747"/>
      <c r="B1386" s="747"/>
      <c r="C1386" s="747"/>
      <c r="D1386" s="747"/>
      <c r="E1386" s="747"/>
      <c r="F1386" s="747"/>
      <c r="G1386" s="747"/>
      <c r="H1386" s="747"/>
      <c r="I1386" s="747"/>
      <c r="J1386" s="748"/>
      <c r="K1386" s="747"/>
      <c r="L1386" s="751"/>
      <c r="M1386" s="751"/>
      <c r="N1386" s="747"/>
      <c r="O1386" s="747"/>
      <c r="P1386" s="748"/>
      <c r="Q1386" s="747"/>
      <c r="R1386" s="684"/>
      <c r="S1386" s="12" t="str">
        <f t="shared" si="84"/>
        <v/>
      </c>
      <c r="T1386" s="12" t="str">
        <f t="shared" si="85"/>
        <v/>
      </c>
      <c r="U1386" s="12" t="str">
        <f t="shared" si="86"/>
        <v/>
      </c>
      <c r="V1386" s="12">
        <f t="shared" si="87"/>
        <v>0</v>
      </c>
    </row>
    <row r="1387" spans="1:22" ht="15" customHeight="1" x14ac:dyDescent="0.25">
      <c r="A1387" s="749"/>
      <c r="B1387" s="749"/>
      <c r="C1387" s="749"/>
      <c r="D1387" s="749"/>
      <c r="E1387" s="749"/>
      <c r="F1387" s="749"/>
      <c r="G1387" s="749"/>
      <c r="H1387" s="749"/>
      <c r="I1387" s="749"/>
      <c r="J1387" s="750"/>
      <c r="K1387" s="749"/>
      <c r="L1387" s="752"/>
      <c r="M1387" s="752"/>
      <c r="N1387" s="749"/>
      <c r="O1387" s="749"/>
      <c r="P1387" s="750"/>
      <c r="Q1387" s="749"/>
      <c r="R1387" s="684"/>
      <c r="S1387" s="12" t="str">
        <f t="shared" si="84"/>
        <v/>
      </c>
      <c r="T1387" s="12" t="str">
        <f t="shared" si="85"/>
        <v/>
      </c>
      <c r="U1387" s="12" t="str">
        <f t="shared" si="86"/>
        <v/>
      </c>
      <c r="V1387" s="12">
        <f t="shared" si="87"/>
        <v>0</v>
      </c>
    </row>
    <row r="1388" spans="1:22" ht="15" customHeight="1" x14ac:dyDescent="0.25">
      <c r="A1388" s="747"/>
      <c r="B1388" s="747"/>
      <c r="C1388" s="747"/>
      <c r="D1388" s="747"/>
      <c r="E1388" s="747"/>
      <c r="F1388" s="747"/>
      <c r="G1388" s="747"/>
      <c r="H1388" s="747"/>
      <c r="I1388" s="747"/>
      <c r="J1388" s="748"/>
      <c r="K1388" s="747"/>
      <c r="L1388" s="751"/>
      <c r="M1388" s="751"/>
      <c r="N1388" s="747"/>
      <c r="O1388" s="747"/>
      <c r="P1388" s="748"/>
      <c r="Q1388" s="747"/>
      <c r="R1388" s="684"/>
      <c r="S1388" s="12" t="str">
        <f t="shared" si="84"/>
        <v/>
      </c>
      <c r="T1388" s="12" t="str">
        <f t="shared" si="85"/>
        <v/>
      </c>
      <c r="U1388" s="12" t="str">
        <f t="shared" si="86"/>
        <v/>
      </c>
      <c r="V1388" s="12">
        <f t="shared" si="87"/>
        <v>0</v>
      </c>
    </row>
    <row r="1389" spans="1:22" ht="15" customHeight="1" x14ac:dyDescent="0.25">
      <c r="A1389" s="749"/>
      <c r="B1389" s="749"/>
      <c r="C1389" s="749"/>
      <c r="D1389" s="749"/>
      <c r="E1389" s="749"/>
      <c r="F1389" s="749"/>
      <c r="G1389" s="749"/>
      <c r="H1389" s="749"/>
      <c r="I1389" s="749"/>
      <c r="J1389" s="750"/>
      <c r="K1389" s="749"/>
      <c r="L1389" s="752"/>
      <c r="M1389" s="752"/>
      <c r="N1389" s="749"/>
      <c r="O1389" s="749"/>
      <c r="P1389" s="750"/>
      <c r="Q1389" s="749"/>
      <c r="R1389" s="684"/>
      <c r="S1389" s="12" t="str">
        <f t="shared" si="84"/>
        <v/>
      </c>
      <c r="T1389" s="12" t="str">
        <f t="shared" si="85"/>
        <v/>
      </c>
      <c r="U1389" s="12" t="str">
        <f t="shared" si="86"/>
        <v/>
      </c>
      <c r="V1389" s="12">
        <f t="shared" si="87"/>
        <v>0</v>
      </c>
    </row>
    <row r="1390" spans="1:22" ht="15" customHeight="1" x14ac:dyDescent="0.25">
      <c r="A1390" s="747"/>
      <c r="B1390" s="747"/>
      <c r="C1390" s="747"/>
      <c r="D1390" s="747"/>
      <c r="E1390" s="747"/>
      <c r="F1390" s="747"/>
      <c r="G1390" s="747"/>
      <c r="H1390" s="747"/>
      <c r="I1390" s="747"/>
      <c r="J1390" s="748"/>
      <c r="K1390" s="747"/>
      <c r="L1390" s="751"/>
      <c r="M1390" s="751"/>
      <c r="N1390" s="747"/>
      <c r="O1390" s="747"/>
      <c r="P1390" s="748"/>
      <c r="Q1390" s="747"/>
      <c r="R1390" s="684"/>
      <c r="S1390" s="12" t="str">
        <f t="shared" si="84"/>
        <v/>
      </c>
      <c r="T1390" s="12" t="str">
        <f t="shared" si="85"/>
        <v/>
      </c>
      <c r="U1390" s="12" t="str">
        <f t="shared" si="86"/>
        <v/>
      </c>
      <c r="V1390" s="12">
        <f t="shared" si="87"/>
        <v>0</v>
      </c>
    </row>
    <row r="1391" spans="1:22" ht="15" customHeight="1" x14ac:dyDescent="0.25">
      <c r="A1391" s="749"/>
      <c r="B1391" s="749"/>
      <c r="C1391" s="749"/>
      <c r="D1391" s="749"/>
      <c r="E1391" s="749"/>
      <c r="F1391" s="749"/>
      <c r="G1391" s="749"/>
      <c r="H1391" s="749"/>
      <c r="I1391" s="749"/>
      <c r="J1391" s="750"/>
      <c r="K1391" s="749"/>
      <c r="L1391" s="752"/>
      <c r="M1391" s="752"/>
      <c r="N1391" s="749"/>
      <c r="O1391" s="749"/>
      <c r="P1391" s="750"/>
      <c r="Q1391" s="749"/>
      <c r="R1391" s="684"/>
      <c r="S1391" s="12" t="str">
        <f t="shared" si="84"/>
        <v/>
      </c>
      <c r="T1391" s="12" t="str">
        <f t="shared" si="85"/>
        <v/>
      </c>
      <c r="U1391" s="12" t="str">
        <f t="shared" si="86"/>
        <v/>
      </c>
      <c r="V1391" s="12">
        <f t="shared" si="87"/>
        <v>0</v>
      </c>
    </row>
    <row r="1392" spans="1:22" ht="15" customHeight="1" x14ac:dyDescent="0.25">
      <c r="A1392" s="747"/>
      <c r="B1392" s="747"/>
      <c r="C1392" s="747"/>
      <c r="D1392" s="747"/>
      <c r="E1392" s="747"/>
      <c r="F1392" s="747"/>
      <c r="G1392" s="747"/>
      <c r="H1392" s="747"/>
      <c r="I1392" s="747"/>
      <c r="J1392" s="748"/>
      <c r="K1392" s="747"/>
      <c r="L1392" s="751"/>
      <c r="M1392" s="751"/>
      <c r="N1392" s="747"/>
      <c r="O1392" s="747"/>
      <c r="P1392" s="748"/>
      <c r="Q1392" s="747"/>
      <c r="R1392" s="684"/>
      <c r="S1392" s="12" t="str">
        <f t="shared" si="84"/>
        <v/>
      </c>
      <c r="T1392" s="12" t="str">
        <f t="shared" si="85"/>
        <v/>
      </c>
      <c r="U1392" s="12" t="str">
        <f t="shared" si="86"/>
        <v/>
      </c>
      <c r="V1392" s="12">
        <f t="shared" si="87"/>
        <v>0</v>
      </c>
    </row>
    <row r="1393" spans="1:22" ht="15" customHeight="1" x14ac:dyDescent="0.25">
      <c r="A1393" s="749"/>
      <c r="B1393" s="749"/>
      <c r="C1393" s="749"/>
      <c r="D1393" s="749"/>
      <c r="E1393" s="749"/>
      <c r="F1393" s="749"/>
      <c r="G1393" s="749"/>
      <c r="H1393" s="749"/>
      <c r="I1393" s="749"/>
      <c r="J1393" s="750"/>
      <c r="K1393" s="749"/>
      <c r="L1393" s="752"/>
      <c r="M1393" s="752"/>
      <c r="N1393" s="749"/>
      <c r="O1393" s="749"/>
      <c r="P1393" s="750"/>
      <c r="Q1393" s="749"/>
      <c r="R1393" s="684"/>
      <c r="S1393" s="12" t="str">
        <f t="shared" si="84"/>
        <v/>
      </c>
      <c r="T1393" s="12" t="str">
        <f t="shared" si="85"/>
        <v/>
      </c>
      <c r="U1393" s="12" t="str">
        <f t="shared" si="86"/>
        <v/>
      </c>
      <c r="V1393" s="12">
        <f t="shared" si="87"/>
        <v>0</v>
      </c>
    </row>
    <row r="1394" spans="1:22" ht="15" customHeight="1" x14ac:dyDescent="0.25">
      <c r="A1394" s="747"/>
      <c r="B1394" s="747"/>
      <c r="C1394" s="747"/>
      <c r="D1394" s="747"/>
      <c r="E1394" s="747"/>
      <c r="F1394" s="747"/>
      <c r="G1394" s="747"/>
      <c r="H1394" s="747"/>
      <c r="I1394" s="747"/>
      <c r="J1394" s="748"/>
      <c r="K1394" s="747"/>
      <c r="L1394" s="751"/>
      <c r="M1394" s="751"/>
      <c r="N1394" s="747"/>
      <c r="O1394" s="747"/>
      <c r="P1394" s="748"/>
      <c r="Q1394" s="747"/>
      <c r="R1394" s="684"/>
      <c r="S1394" s="12" t="str">
        <f t="shared" si="84"/>
        <v/>
      </c>
      <c r="T1394" s="12" t="str">
        <f t="shared" si="85"/>
        <v/>
      </c>
      <c r="U1394" s="12" t="str">
        <f t="shared" si="86"/>
        <v/>
      </c>
      <c r="V1394" s="12">
        <f t="shared" si="87"/>
        <v>0</v>
      </c>
    </row>
    <row r="1395" spans="1:22" ht="15" customHeight="1" x14ac:dyDescent="0.25">
      <c r="A1395" s="749"/>
      <c r="B1395" s="749"/>
      <c r="C1395" s="749"/>
      <c r="D1395" s="749"/>
      <c r="E1395" s="749"/>
      <c r="F1395" s="749"/>
      <c r="G1395" s="749"/>
      <c r="H1395" s="749"/>
      <c r="I1395" s="749"/>
      <c r="J1395" s="750"/>
      <c r="K1395" s="749"/>
      <c r="L1395" s="752"/>
      <c r="M1395" s="752"/>
      <c r="N1395" s="749"/>
      <c r="O1395" s="749"/>
      <c r="P1395" s="750"/>
      <c r="Q1395" s="749"/>
      <c r="R1395" s="684"/>
      <c r="S1395" s="12" t="str">
        <f t="shared" si="84"/>
        <v/>
      </c>
      <c r="T1395" s="12" t="str">
        <f t="shared" si="85"/>
        <v/>
      </c>
      <c r="U1395" s="12" t="str">
        <f t="shared" si="86"/>
        <v/>
      </c>
      <c r="V1395" s="12">
        <f t="shared" si="87"/>
        <v>0</v>
      </c>
    </row>
    <row r="1396" spans="1:22" ht="15" customHeight="1" x14ac:dyDescent="0.25">
      <c r="A1396" s="747"/>
      <c r="B1396" s="747"/>
      <c r="C1396" s="747"/>
      <c r="D1396" s="747"/>
      <c r="E1396" s="747"/>
      <c r="F1396" s="747"/>
      <c r="G1396" s="747"/>
      <c r="H1396" s="747"/>
      <c r="I1396" s="747"/>
      <c r="J1396" s="748"/>
      <c r="K1396" s="747"/>
      <c r="L1396" s="751"/>
      <c r="M1396" s="751"/>
      <c r="N1396" s="747"/>
      <c r="O1396" s="747"/>
      <c r="P1396" s="748"/>
      <c r="Q1396" s="747"/>
      <c r="R1396" s="684"/>
      <c r="S1396" s="12" t="str">
        <f t="shared" si="84"/>
        <v/>
      </c>
      <c r="T1396" s="12" t="str">
        <f t="shared" si="85"/>
        <v/>
      </c>
      <c r="U1396" s="12" t="str">
        <f t="shared" si="86"/>
        <v/>
      </c>
      <c r="V1396" s="12">
        <f t="shared" si="87"/>
        <v>0</v>
      </c>
    </row>
    <row r="1397" spans="1:22" ht="15" customHeight="1" x14ac:dyDescent="0.25">
      <c r="A1397" s="749"/>
      <c r="B1397" s="749"/>
      <c r="C1397" s="749"/>
      <c r="D1397" s="749"/>
      <c r="E1397" s="749"/>
      <c r="F1397" s="749"/>
      <c r="G1397" s="749"/>
      <c r="H1397" s="749"/>
      <c r="I1397" s="749"/>
      <c r="J1397" s="750"/>
      <c r="K1397" s="749"/>
      <c r="L1397" s="752"/>
      <c r="M1397" s="752"/>
      <c r="N1397" s="749"/>
      <c r="O1397" s="749"/>
      <c r="P1397" s="750"/>
      <c r="Q1397" s="749"/>
      <c r="R1397" s="684"/>
      <c r="S1397" s="12" t="str">
        <f t="shared" si="84"/>
        <v/>
      </c>
      <c r="T1397" s="12" t="str">
        <f t="shared" si="85"/>
        <v/>
      </c>
      <c r="U1397" s="12" t="str">
        <f t="shared" si="86"/>
        <v/>
      </c>
      <c r="V1397" s="12">
        <f t="shared" si="87"/>
        <v>0</v>
      </c>
    </row>
    <row r="1398" spans="1:22" ht="15" customHeight="1" x14ac:dyDescent="0.25">
      <c r="A1398" s="747"/>
      <c r="B1398" s="747"/>
      <c r="C1398" s="747"/>
      <c r="D1398" s="747"/>
      <c r="E1398" s="747"/>
      <c r="F1398" s="747"/>
      <c r="G1398" s="747"/>
      <c r="H1398" s="747"/>
      <c r="I1398" s="747"/>
      <c r="J1398" s="748"/>
      <c r="K1398" s="747"/>
      <c r="L1398" s="751"/>
      <c r="M1398" s="751"/>
      <c r="N1398" s="747"/>
      <c r="O1398" s="747"/>
      <c r="P1398" s="748"/>
      <c r="Q1398" s="747"/>
      <c r="R1398" s="684"/>
      <c r="S1398" s="12" t="str">
        <f t="shared" si="84"/>
        <v/>
      </c>
      <c r="T1398" s="12" t="str">
        <f t="shared" si="85"/>
        <v/>
      </c>
      <c r="U1398" s="12" t="str">
        <f t="shared" si="86"/>
        <v/>
      </c>
      <c r="V1398" s="12">
        <f t="shared" si="87"/>
        <v>0</v>
      </c>
    </row>
    <row r="1399" spans="1:22" ht="15" customHeight="1" x14ac:dyDescent="0.25">
      <c r="A1399" s="749"/>
      <c r="B1399" s="749"/>
      <c r="C1399" s="749"/>
      <c r="D1399" s="749"/>
      <c r="E1399" s="749"/>
      <c r="F1399" s="749"/>
      <c r="G1399" s="749"/>
      <c r="H1399" s="749"/>
      <c r="I1399" s="749"/>
      <c r="J1399" s="750"/>
      <c r="K1399" s="749"/>
      <c r="L1399" s="752"/>
      <c r="M1399" s="752"/>
      <c r="N1399" s="749"/>
      <c r="O1399" s="749"/>
      <c r="P1399" s="750"/>
      <c r="Q1399" s="749"/>
      <c r="R1399" s="684"/>
      <c r="S1399" s="12" t="str">
        <f t="shared" si="84"/>
        <v/>
      </c>
      <c r="T1399" s="12" t="str">
        <f t="shared" si="85"/>
        <v/>
      </c>
      <c r="U1399" s="12" t="str">
        <f t="shared" si="86"/>
        <v/>
      </c>
      <c r="V1399" s="12">
        <f t="shared" si="87"/>
        <v>0</v>
      </c>
    </row>
    <row r="1400" spans="1:22" ht="15" customHeight="1" x14ac:dyDescent="0.25">
      <c r="A1400" s="747"/>
      <c r="B1400" s="747"/>
      <c r="C1400" s="747"/>
      <c r="D1400" s="747"/>
      <c r="E1400" s="747"/>
      <c r="F1400" s="747"/>
      <c r="G1400" s="747"/>
      <c r="H1400" s="747"/>
      <c r="I1400" s="747"/>
      <c r="J1400" s="748"/>
      <c r="K1400" s="747"/>
      <c r="L1400" s="751"/>
      <c r="M1400" s="751"/>
      <c r="N1400" s="747"/>
      <c r="O1400" s="747"/>
      <c r="P1400" s="748"/>
      <c r="Q1400" s="747"/>
      <c r="R1400" s="684"/>
      <c r="S1400" s="12" t="str">
        <f t="shared" si="84"/>
        <v/>
      </c>
      <c r="T1400" s="12" t="str">
        <f t="shared" si="85"/>
        <v/>
      </c>
      <c r="U1400" s="12" t="str">
        <f t="shared" si="86"/>
        <v/>
      </c>
      <c r="V1400" s="12">
        <f t="shared" si="87"/>
        <v>0</v>
      </c>
    </row>
    <row r="1401" spans="1:22" ht="15" customHeight="1" x14ac:dyDescent="0.25">
      <c r="A1401" s="749"/>
      <c r="B1401" s="749"/>
      <c r="C1401" s="749"/>
      <c r="D1401" s="749"/>
      <c r="E1401" s="749"/>
      <c r="F1401" s="749"/>
      <c r="G1401" s="749"/>
      <c r="H1401" s="749"/>
      <c r="I1401" s="749"/>
      <c r="J1401" s="750"/>
      <c r="K1401" s="749"/>
      <c r="L1401" s="752"/>
      <c r="M1401" s="752"/>
      <c r="N1401" s="749"/>
      <c r="O1401" s="749"/>
      <c r="P1401" s="750"/>
      <c r="Q1401" s="749"/>
      <c r="R1401" s="684"/>
      <c r="S1401" s="12" t="str">
        <f t="shared" si="84"/>
        <v/>
      </c>
      <c r="T1401" s="12" t="str">
        <f t="shared" si="85"/>
        <v/>
      </c>
      <c r="U1401" s="12" t="str">
        <f t="shared" si="86"/>
        <v/>
      </c>
      <c r="V1401" s="12">
        <f t="shared" si="87"/>
        <v>0</v>
      </c>
    </row>
    <row r="1402" spans="1:22" ht="15" customHeight="1" x14ac:dyDescent="0.25">
      <c r="A1402" s="747"/>
      <c r="B1402" s="747"/>
      <c r="C1402" s="747"/>
      <c r="D1402" s="747"/>
      <c r="E1402" s="747"/>
      <c r="F1402" s="747"/>
      <c r="G1402" s="747"/>
      <c r="H1402" s="747"/>
      <c r="I1402" s="747"/>
      <c r="J1402" s="748"/>
      <c r="K1402" s="747"/>
      <c r="L1402" s="751"/>
      <c r="M1402" s="751"/>
      <c r="N1402" s="747"/>
      <c r="O1402" s="747"/>
      <c r="P1402" s="748"/>
      <c r="Q1402" s="747"/>
      <c r="R1402" s="684"/>
      <c r="S1402" s="12" t="str">
        <f t="shared" si="84"/>
        <v/>
      </c>
      <c r="T1402" s="12" t="str">
        <f t="shared" si="85"/>
        <v/>
      </c>
      <c r="U1402" s="12" t="str">
        <f t="shared" si="86"/>
        <v/>
      </c>
      <c r="V1402" s="12">
        <f t="shared" si="87"/>
        <v>0</v>
      </c>
    </row>
    <row r="1403" spans="1:22" ht="15" customHeight="1" x14ac:dyDescent="0.25">
      <c r="A1403" s="749"/>
      <c r="B1403" s="749"/>
      <c r="C1403" s="749"/>
      <c r="D1403" s="749"/>
      <c r="E1403" s="749"/>
      <c r="F1403" s="749"/>
      <c r="G1403" s="749"/>
      <c r="H1403" s="749"/>
      <c r="I1403" s="749"/>
      <c r="J1403" s="750"/>
      <c r="K1403" s="749"/>
      <c r="L1403" s="752"/>
      <c r="M1403" s="752"/>
      <c r="N1403" s="749"/>
      <c r="O1403" s="749"/>
      <c r="P1403" s="750"/>
      <c r="Q1403" s="749"/>
      <c r="R1403" s="684"/>
      <c r="S1403" s="12" t="str">
        <f t="shared" si="84"/>
        <v/>
      </c>
      <c r="T1403" s="12" t="str">
        <f t="shared" si="85"/>
        <v/>
      </c>
      <c r="U1403" s="12" t="str">
        <f t="shared" si="86"/>
        <v/>
      </c>
      <c r="V1403" s="12">
        <f t="shared" si="87"/>
        <v>0</v>
      </c>
    </row>
    <row r="1404" spans="1:22" ht="15" customHeight="1" x14ac:dyDescent="0.25">
      <c r="A1404" s="747"/>
      <c r="B1404" s="747"/>
      <c r="C1404" s="747"/>
      <c r="D1404" s="747"/>
      <c r="E1404" s="747"/>
      <c r="F1404" s="747"/>
      <c r="G1404" s="747"/>
      <c r="H1404" s="747"/>
      <c r="I1404" s="747"/>
      <c r="J1404" s="748"/>
      <c r="K1404" s="747"/>
      <c r="L1404" s="751"/>
      <c r="M1404" s="751"/>
      <c r="N1404" s="747"/>
      <c r="O1404" s="747"/>
      <c r="P1404" s="748"/>
      <c r="Q1404" s="747"/>
      <c r="R1404" s="684"/>
      <c r="S1404" s="12" t="str">
        <f t="shared" si="84"/>
        <v/>
      </c>
      <c r="T1404" s="12" t="str">
        <f t="shared" si="85"/>
        <v/>
      </c>
      <c r="U1404" s="12" t="str">
        <f t="shared" si="86"/>
        <v/>
      </c>
      <c r="V1404" s="12">
        <f t="shared" si="87"/>
        <v>0</v>
      </c>
    </row>
    <row r="1405" spans="1:22" ht="15" customHeight="1" x14ac:dyDescent="0.25">
      <c r="A1405" s="749"/>
      <c r="B1405" s="749"/>
      <c r="C1405" s="749"/>
      <c r="D1405" s="749"/>
      <c r="E1405" s="749"/>
      <c r="F1405" s="749"/>
      <c r="G1405" s="749"/>
      <c r="H1405" s="749"/>
      <c r="I1405" s="749"/>
      <c r="J1405" s="750"/>
      <c r="K1405" s="749"/>
      <c r="L1405" s="752"/>
      <c r="M1405" s="752"/>
      <c r="N1405" s="749"/>
      <c r="O1405" s="749"/>
      <c r="P1405" s="750"/>
      <c r="Q1405" s="749"/>
      <c r="R1405" s="684"/>
      <c r="S1405" s="12" t="str">
        <f t="shared" si="84"/>
        <v/>
      </c>
      <c r="T1405" s="12" t="str">
        <f t="shared" si="85"/>
        <v/>
      </c>
      <c r="U1405" s="12" t="str">
        <f t="shared" si="86"/>
        <v/>
      </c>
      <c r="V1405" s="12">
        <f t="shared" si="87"/>
        <v>0</v>
      </c>
    </row>
    <row r="1406" spans="1:22" ht="15" customHeight="1" x14ac:dyDescent="0.25">
      <c r="A1406" s="747"/>
      <c r="B1406" s="747"/>
      <c r="C1406" s="747"/>
      <c r="D1406" s="747"/>
      <c r="E1406" s="747"/>
      <c r="F1406" s="747"/>
      <c r="G1406" s="747"/>
      <c r="H1406" s="747"/>
      <c r="I1406" s="747"/>
      <c r="J1406" s="748"/>
      <c r="K1406" s="747"/>
      <c r="L1406" s="751"/>
      <c r="M1406" s="751"/>
      <c r="N1406" s="747"/>
      <c r="O1406" s="747"/>
      <c r="P1406" s="748"/>
      <c r="Q1406" s="747"/>
      <c r="R1406" s="684"/>
      <c r="S1406" s="12" t="str">
        <f t="shared" si="84"/>
        <v/>
      </c>
      <c r="T1406" s="12" t="str">
        <f t="shared" si="85"/>
        <v/>
      </c>
      <c r="U1406" s="12" t="str">
        <f t="shared" si="86"/>
        <v/>
      </c>
      <c r="V1406" s="12">
        <f t="shared" si="87"/>
        <v>0</v>
      </c>
    </row>
    <row r="1407" spans="1:22" ht="15" customHeight="1" x14ac:dyDescent="0.25">
      <c r="A1407" s="749"/>
      <c r="B1407" s="749"/>
      <c r="C1407" s="749"/>
      <c r="D1407" s="749"/>
      <c r="E1407" s="749"/>
      <c r="F1407" s="749"/>
      <c r="G1407" s="749"/>
      <c r="H1407" s="749"/>
      <c r="I1407" s="749"/>
      <c r="J1407" s="750"/>
      <c r="K1407" s="749"/>
      <c r="L1407" s="752"/>
      <c r="M1407" s="752"/>
      <c r="N1407" s="749"/>
      <c r="O1407" s="749"/>
      <c r="P1407" s="750"/>
      <c r="Q1407" s="749"/>
      <c r="R1407" s="684"/>
      <c r="S1407" s="12" t="str">
        <f t="shared" si="84"/>
        <v/>
      </c>
      <c r="T1407" s="12" t="str">
        <f t="shared" si="85"/>
        <v/>
      </c>
      <c r="U1407" s="12" t="str">
        <f t="shared" si="86"/>
        <v/>
      </c>
      <c r="V1407" s="12">
        <f t="shared" si="87"/>
        <v>0</v>
      </c>
    </row>
    <row r="1408" spans="1:22" ht="15" customHeight="1" x14ac:dyDescent="0.25">
      <c r="A1408" s="747"/>
      <c r="B1408" s="747"/>
      <c r="C1408" s="747"/>
      <c r="D1408" s="747"/>
      <c r="E1408" s="747"/>
      <c r="F1408" s="747"/>
      <c r="G1408" s="747"/>
      <c r="H1408" s="747"/>
      <c r="I1408" s="747"/>
      <c r="J1408" s="748"/>
      <c r="K1408" s="747"/>
      <c r="L1408" s="751"/>
      <c r="M1408" s="751"/>
      <c r="N1408" s="747"/>
      <c r="O1408" s="747"/>
      <c r="P1408" s="748"/>
      <c r="Q1408" s="747"/>
      <c r="R1408" s="684"/>
      <c r="S1408" s="12" t="str">
        <f t="shared" si="84"/>
        <v/>
      </c>
      <c r="T1408" s="12" t="str">
        <f t="shared" si="85"/>
        <v/>
      </c>
      <c r="U1408" s="12" t="str">
        <f t="shared" si="86"/>
        <v/>
      </c>
      <c r="V1408" s="12">
        <f t="shared" si="87"/>
        <v>0</v>
      </c>
    </row>
    <row r="1409" spans="1:22" ht="15" customHeight="1" x14ac:dyDescent="0.25">
      <c r="A1409" s="749"/>
      <c r="B1409" s="749"/>
      <c r="C1409" s="749"/>
      <c r="D1409" s="749"/>
      <c r="E1409" s="749"/>
      <c r="F1409" s="749"/>
      <c r="G1409" s="749"/>
      <c r="H1409" s="749"/>
      <c r="I1409" s="749"/>
      <c r="J1409" s="750"/>
      <c r="K1409" s="749"/>
      <c r="L1409" s="752"/>
      <c r="M1409" s="752"/>
      <c r="N1409" s="749"/>
      <c r="O1409" s="749"/>
      <c r="P1409" s="750"/>
      <c r="Q1409" s="749"/>
      <c r="R1409" s="684"/>
      <c r="S1409" s="12" t="str">
        <f t="shared" si="84"/>
        <v/>
      </c>
      <c r="T1409" s="12" t="str">
        <f t="shared" si="85"/>
        <v/>
      </c>
      <c r="U1409" s="12" t="str">
        <f t="shared" si="86"/>
        <v/>
      </c>
      <c r="V1409" s="12">
        <f t="shared" si="87"/>
        <v>0</v>
      </c>
    </row>
    <row r="1410" spans="1:22" ht="15" customHeight="1" x14ac:dyDescent="0.25">
      <c r="A1410" s="747"/>
      <c r="B1410" s="747"/>
      <c r="C1410" s="747"/>
      <c r="D1410" s="747"/>
      <c r="E1410" s="747"/>
      <c r="F1410" s="747"/>
      <c r="G1410" s="747"/>
      <c r="H1410" s="747"/>
      <c r="I1410" s="747"/>
      <c r="J1410" s="748"/>
      <c r="K1410" s="747"/>
      <c r="L1410" s="751"/>
      <c r="M1410" s="751"/>
      <c r="N1410" s="747"/>
      <c r="O1410" s="747"/>
      <c r="P1410" s="748"/>
      <c r="Q1410" s="747"/>
      <c r="R1410" s="684"/>
      <c r="S1410" s="12" t="str">
        <f t="shared" si="84"/>
        <v/>
      </c>
      <c r="T1410" s="12" t="str">
        <f t="shared" si="85"/>
        <v/>
      </c>
      <c r="U1410" s="12" t="str">
        <f t="shared" si="86"/>
        <v/>
      </c>
      <c r="V1410" s="12">
        <f t="shared" si="87"/>
        <v>0</v>
      </c>
    </row>
    <row r="1411" spans="1:22" ht="15" customHeight="1" x14ac:dyDescent="0.25">
      <c r="A1411" s="749"/>
      <c r="B1411" s="749"/>
      <c r="C1411" s="749"/>
      <c r="D1411" s="749"/>
      <c r="E1411" s="749"/>
      <c r="F1411" s="749"/>
      <c r="G1411" s="749"/>
      <c r="H1411" s="749"/>
      <c r="I1411" s="749"/>
      <c r="J1411" s="750"/>
      <c r="K1411" s="749"/>
      <c r="L1411" s="752"/>
      <c r="M1411" s="752"/>
      <c r="N1411" s="749"/>
      <c r="O1411" s="749"/>
      <c r="P1411" s="750"/>
      <c r="Q1411" s="749"/>
      <c r="R1411" s="684"/>
      <c r="S1411" s="12" t="str">
        <f t="shared" si="84"/>
        <v/>
      </c>
      <c r="T1411" s="12" t="str">
        <f t="shared" si="85"/>
        <v/>
      </c>
      <c r="U1411" s="12" t="str">
        <f t="shared" si="86"/>
        <v/>
      </c>
      <c r="V1411" s="12">
        <f t="shared" si="87"/>
        <v>0</v>
      </c>
    </row>
    <row r="1412" spans="1:22" ht="15" customHeight="1" x14ac:dyDescent="0.25">
      <c r="A1412" s="747"/>
      <c r="B1412" s="747"/>
      <c r="C1412" s="747"/>
      <c r="D1412" s="747"/>
      <c r="E1412" s="747"/>
      <c r="F1412" s="747"/>
      <c r="G1412" s="747"/>
      <c r="H1412" s="747"/>
      <c r="I1412" s="747"/>
      <c r="J1412" s="748"/>
      <c r="K1412" s="747"/>
      <c r="L1412" s="751"/>
      <c r="M1412" s="751"/>
      <c r="N1412" s="747"/>
      <c r="O1412" s="747"/>
      <c r="P1412" s="748"/>
      <c r="Q1412" s="747"/>
      <c r="R1412" s="684"/>
      <c r="S1412" s="12" t="str">
        <f t="shared" si="84"/>
        <v/>
      </c>
      <c r="T1412" s="12" t="str">
        <f t="shared" si="85"/>
        <v/>
      </c>
      <c r="U1412" s="12" t="str">
        <f t="shared" si="86"/>
        <v/>
      </c>
      <c r="V1412" s="12">
        <f t="shared" si="87"/>
        <v>0</v>
      </c>
    </row>
    <row r="1413" spans="1:22" ht="15" customHeight="1" x14ac:dyDescent="0.25">
      <c r="A1413" s="749"/>
      <c r="B1413" s="749"/>
      <c r="C1413" s="749"/>
      <c r="D1413" s="749"/>
      <c r="E1413" s="749"/>
      <c r="F1413" s="749"/>
      <c r="G1413" s="749"/>
      <c r="H1413" s="749"/>
      <c r="I1413" s="749"/>
      <c r="J1413" s="750"/>
      <c r="K1413" s="749"/>
      <c r="L1413" s="752"/>
      <c r="M1413" s="752"/>
      <c r="N1413" s="749"/>
      <c r="O1413" s="749"/>
      <c r="P1413" s="750"/>
      <c r="Q1413" s="749"/>
      <c r="R1413" s="684"/>
      <c r="S1413" s="12" t="str">
        <f t="shared" si="84"/>
        <v/>
      </c>
      <c r="T1413" s="12" t="str">
        <f t="shared" si="85"/>
        <v/>
      </c>
      <c r="U1413" s="12" t="str">
        <f t="shared" si="86"/>
        <v/>
      </c>
      <c r="V1413" s="12">
        <f t="shared" si="87"/>
        <v>0</v>
      </c>
    </row>
    <row r="1414" spans="1:22" ht="15" customHeight="1" x14ac:dyDescent="0.25">
      <c r="A1414" s="747"/>
      <c r="B1414" s="747"/>
      <c r="C1414" s="747"/>
      <c r="D1414" s="747"/>
      <c r="E1414" s="747"/>
      <c r="F1414" s="747"/>
      <c r="G1414" s="747"/>
      <c r="H1414" s="747"/>
      <c r="I1414" s="747"/>
      <c r="J1414" s="748"/>
      <c r="K1414" s="747"/>
      <c r="L1414" s="751"/>
      <c r="M1414" s="751"/>
      <c r="N1414" s="747"/>
      <c r="O1414" s="747"/>
      <c r="P1414" s="748"/>
      <c r="Q1414" s="747"/>
      <c r="R1414" s="684"/>
      <c r="S1414" s="12" t="str">
        <f t="shared" si="84"/>
        <v/>
      </c>
      <c r="T1414" s="12" t="str">
        <f t="shared" si="85"/>
        <v/>
      </c>
      <c r="U1414" s="12" t="str">
        <f t="shared" si="86"/>
        <v/>
      </c>
      <c r="V1414" s="12">
        <f t="shared" si="87"/>
        <v>0</v>
      </c>
    </row>
    <row r="1415" spans="1:22" ht="15" customHeight="1" x14ac:dyDescent="0.25">
      <c r="A1415" s="749"/>
      <c r="B1415" s="749"/>
      <c r="C1415" s="749"/>
      <c r="D1415" s="749"/>
      <c r="E1415" s="749"/>
      <c r="F1415" s="749"/>
      <c r="G1415" s="749"/>
      <c r="H1415" s="749"/>
      <c r="I1415" s="749"/>
      <c r="J1415" s="750"/>
      <c r="K1415" s="749"/>
      <c r="L1415" s="752"/>
      <c r="M1415" s="752"/>
      <c r="N1415" s="749"/>
      <c r="O1415" s="749"/>
      <c r="P1415" s="750"/>
      <c r="Q1415" s="749"/>
      <c r="R1415" s="684"/>
      <c r="S1415" s="12" t="str">
        <f t="shared" ref="S1415:S1478" si="88">IF(N1415="P",1,IF(N1415="D",1,""))</f>
        <v/>
      </c>
      <c r="T1415" s="12" t="str">
        <f t="shared" ref="T1415:T1478" si="89">IF(N1415="A",1,"")</f>
        <v/>
      </c>
      <c r="U1415" s="12" t="str">
        <f t="shared" ref="U1415:U1478" si="90">IF(N1415="CL",1,IF(N1415="SL",1,IF(N1415="EL",1,"")))</f>
        <v/>
      </c>
      <c r="V1415" s="12">
        <f t="shared" ref="V1415:V1478" si="91">SUM(S1415:U1415)</f>
        <v>0</v>
      </c>
    </row>
    <row r="1416" spans="1:22" ht="15" customHeight="1" x14ac:dyDescent="0.25">
      <c r="A1416" s="747"/>
      <c r="B1416" s="747"/>
      <c r="C1416" s="747"/>
      <c r="D1416" s="747"/>
      <c r="E1416" s="747"/>
      <c r="F1416" s="747"/>
      <c r="G1416" s="747"/>
      <c r="H1416" s="747"/>
      <c r="I1416" s="747"/>
      <c r="J1416" s="748"/>
      <c r="K1416" s="747"/>
      <c r="L1416" s="751"/>
      <c r="M1416" s="751"/>
      <c r="N1416" s="747"/>
      <c r="O1416" s="747"/>
      <c r="P1416" s="748"/>
      <c r="Q1416" s="747"/>
      <c r="R1416" s="684"/>
      <c r="S1416" s="12" t="str">
        <f t="shared" si="88"/>
        <v/>
      </c>
      <c r="T1416" s="12" t="str">
        <f t="shared" si="89"/>
        <v/>
      </c>
      <c r="U1416" s="12" t="str">
        <f t="shared" si="90"/>
        <v/>
      </c>
      <c r="V1416" s="12">
        <f t="shared" si="91"/>
        <v>0</v>
      </c>
    </row>
    <row r="1417" spans="1:22" ht="15" customHeight="1" x14ac:dyDescent="0.25">
      <c r="A1417" s="749"/>
      <c r="B1417" s="749"/>
      <c r="C1417" s="749"/>
      <c r="D1417" s="749"/>
      <c r="E1417" s="749"/>
      <c r="F1417" s="749"/>
      <c r="G1417" s="749"/>
      <c r="H1417" s="749"/>
      <c r="I1417" s="749"/>
      <c r="J1417" s="750"/>
      <c r="K1417" s="749"/>
      <c r="L1417" s="752"/>
      <c r="M1417" s="752"/>
      <c r="N1417" s="749"/>
      <c r="O1417" s="749"/>
      <c r="P1417" s="750"/>
      <c r="Q1417" s="749"/>
      <c r="R1417" s="684"/>
      <c r="S1417" s="12" t="str">
        <f t="shared" si="88"/>
        <v/>
      </c>
      <c r="T1417" s="12" t="str">
        <f t="shared" si="89"/>
        <v/>
      </c>
      <c r="U1417" s="12" t="str">
        <f t="shared" si="90"/>
        <v/>
      </c>
      <c r="V1417" s="12">
        <f t="shared" si="91"/>
        <v>0</v>
      </c>
    </row>
    <row r="1418" spans="1:22" ht="15" customHeight="1" x14ac:dyDescent="0.25">
      <c r="A1418" s="747"/>
      <c r="B1418" s="747"/>
      <c r="C1418" s="747"/>
      <c r="D1418" s="747"/>
      <c r="E1418" s="747"/>
      <c r="F1418" s="747"/>
      <c r="G1418" s="747"/>
      <c r="H1418" s="747"/>
      <c r="I1418" s="747"/>
      <c r="J1418" s="748"/>
      <c r="K1418" s="747"/>
      <c r="L1418" s="751"/>
      <c r="M1418" s="751"/>
      <c r="N1418" s="747"/>
      <c r="O1418" s="747"/>
      <c r="P1418" s="748"/>
      <c r="Q1418" s="747"/>
      <c r="R1418" s="684"/>
      <c r="S1418" s="12" t="str">
        <f t="shared" si="88"/>
        <v/>
      </c>
      <c r="T1418" s="12" t="str">
        <f t="shared" si="89"/>
        <v/>
      </c>
      <c r="U1418" s="12" t="str">
        <f t="shared" si="90"/>
        <v/>
      </c>
      <c r="V1418" s="12">
        <f t="shared" si="91"/>
        <v>0</v>
      </c>
    </row>
    <row r="1419" spans="1:22" ht="15" customHeight="1" x14ac:dyDescent="0.25">
      <c r="A1419" s="749"/>
      <c r="B1419" s="749"/>
      <c r="C1419" s="749"/>
      <c r="D1419" s="749"/>
      <c r="E1419" s="749"/>
      <c r="F1419" s="749"/>
      <c r="G1419" s="749"/>
      <c r="H1419" s="749"/>
      <c r="I1419" s="749"/>
      <c r="J1419" s="750"/>
      <c r="K1419" s="749"/>
      <c r="L1419" s="752"/>
      <c r="M1419" s="752"/>
      <c r="N1419" s="749"/>
      <c r="O1419" s="749"/>
      <c r="P1419" s="750"/>
      <c r="Q1419" s="749"/>
      <c r="R1419" s="684"/>
      <c r="S1419" s="12" t="str">
        <f t="shared" si="88"/>
        <v/>
      </c>
      <c r="T1419" s="12" t="str">
        <f t="shared" si="89"/>
        <v/>
      </c>
      <c r="U1419" s="12" t="str">
        <f t="shared" si="90"/>
        <v/>
      </c>
      <c r="V1419" s="12">
        <f t="shared" si="91"/>
        <v>0</v>
      </c>
    </row>
    <row r="1420" spans="1:22" ht="15" customHeight="1" x14ac:dyDescent="0.25">
      <c r="A1420" s="747"/>
      <c r="B1420" s="747"/>
      <c r="C1420" s="747"/>
      <c r="D1420" s="747"/>
      <c r="E1420" s="747"/>
      <c r="F1420" s="747"/>
      <c r="G1420" s="747"/>
      <c r="H1420" s="747"/>
      <c r="I1420" s="747"/>
      <c r="J1420" s="748"/>
      <c r="K1420" s="747"/>
      <c r="L1420" s="751"/>
      <c r="M1420" s="751"/>
      <c r="N1420" s="747"/>
      <c r="O1420" s="747"/>
      <c r="P1420" s="748"/>
      <c r="Q1420" s="747"/>
      <c r="R1420" s="684"/>
      <c r="S1420" s="12" t="str">
        <f t="shared" si="88"/>
        <v/>
      </c>
      <c r="T1420" s="12" t="str">
        <f t="shared" si="89"/>
        <v/>
      </c>
      <c r="U1420" s="12" t="str">
        <f t="shared" si="90"/>
        <v/>
      </c>
      <c r="V1420" s="12">
        <f t="shared" si="91"/>
        <v>0</v>
      </c>
    </row>
    <row r="1421" spans="1:22" ht="15" customHeight="1" x14ac:dyDescent="0.25">
      <c r="A1421" s="749"/>
      <c r="B1421" s="749"/>
      <c r="C1421" s="749"/>
      <c r="D1421" s="749"/>
      <c r="E1421" s="749"/>
      <c r="F1421" s="749"/>
      <c r="G1421" s="749"/>
      <c r="H1421" s="749"/>
      <c r="I1421" s="749"/>
      <c r="J1421" s="750"/>
      <c r="K1421" s="749"/>
      <c r="L1421" s="752"/>
      <c r="M1421" s="752"/>
      <c r="N1421" s="749"/>
      <c r="O1421" s="749"/>
      <c r="P1421" s="750"/>
      <c r="Q1421" s="749"/>
      <c r="R1421" s="684"/>
      <c r="S1421" s="12" t="str">
        <f t="shared" si="88"/>
        <v/>
      </c>
      <c r="T1421" s="12" t="str">
        <f t="shared" si="89"/>
        <v/>
      </c>
      <c r="U1421" s="12" t="str">
        <f t="shared" si="90"/>
        <v/>
      </c>
      <c r="V1421" s="12">
        <f t="shared" si="91"/>
        <v>0</v>
      </c>
    </row>
    <row r="1422" spans="1:22" ht="15" customHeight="1" x14ac:dyDescent="0.25">
      <c r="A1422" s="747"/>
      <c r="B1422" s="747"/>
      <c r="C1422" s="747"/>
      <c r="D1422" s="747"/>
      <c r="E1422" s="747"/>
      <c r="F1422" s="747"/>
      <c r="G1422" s="747"/>
      <c r="H1422" s="747"/>
      <c r="I1422" s="747"/>
      <c r="J1422" s="748"/>
      <c r="K1422" s="747"/>
      <c r="L1422" s="751"/>
      <c r="M1422" s="751"/>
      <c r="N1422" s="747"/>
      <c r="O1422" s="747"/>
      <c r="P1422" s="748"/>
      <c r="Q1422" s="747"/>
      <c r="R1422" s="684"/>
      <c r="S1422" s="12" t="str">
        <f t="shared" si="88"/>
        <v/>
      </c>
      <c r="T1422" s="12" t="str">
        <f t="shared" si="89"/>
        <v/>
      </c>
      <c r="U1422" s="12" t="str">
        <f t="shared" si="90"/>
        <v/>
      </c>
      <c r="V1422" s="12">
        <f t="shared" si="91"/>
        <v>0</v>
      </c>
    </row>
    <row r="1423" spans="1:22" ht="15" customHeight="1" x14ac:dyDescent="0.25">
      <c r="A1423" s="749"/>
      <c r="B1423" s="749"/>
      <c r="C1423" s="749"/>
      <c r="D1423" s="749"/>
      <c r="E1423" s="749"/>
      <c r="F1423" s="749"/>
      <c r="G1423" s="749"/>
      <c r="H1423" s="749"/>
      <c r="I1423" s="749"/>
      <c r="J1423" s="750"/>
      <c r="K1423" s="749"/>
      <c r="L1423" s="752"/>
      <c r="M1423" s="752"/>
      <c r="N1423" s="749"/>
      <c r="O1423" s="749"/>
      <c r="P1423" s="750"/>
      <c r="Q1423" s="749"/>
      <c r="R1423" s="684"/>
      <c r="S1423" s="12" t="str">
        <f t="shared" si="88"/>
        <v/>
      </c>
      <c r="T1423" s="12" t="str">
        <f t="shared" si="89"/>
        <v/>
      </c>
      <c r="U1423" s="12" t="str">
        <f t="shared" si="90"/>
        <v/>
      </c>
      <c r="V1423" s="12">
        <f t="shared" si="91"/>
        <v>0</v>
      </c>
    </row>
    <row r="1424" spans="1:22" ht="15" customHeight="1" x14ac:dyDescent="0.25">
      <c r="A1424" s="747"/>
      <c r="B1424" s="747"/>
      <c r="C1424" s="747"/>
      <c r="D1424" s="747"/>
      <c r="E1424" s="747"/>
      <c r="F1424" s="747"/>
      <c r="G1424" s="747"/>
      <c r="H1424" s="747"/>
      <c r="I1424" s="747"/>
      <c r="J1424" s="748"/>
      <c r="K1424" s="747"/>
      <c r="L1424" s="751"/>
      <c r="M1424" s="751"/>
      <c r="N1424" s="747"/>
      <c r="O1424" s="747"/>
      <c r="P1424" s="748"/>
      <c r="Q1424" s="747"/>
      <c r="R1424" s="684"/>
      <c r="S1424" s="12" t="str">
        <f t="shared" si="88"/>
        <v/>
      </c>
      <c r="T1424" s="12" t="str">
        <f t="shared" si="89"/>
        <v/>
      </c>
      <c r="U1424" s="12" t="str">
        <f t="shared" si="90"/>
        <v/>
      </c>
      <c r="V1424" s="12">
        <f t="shared" si="91"/>
        <v>0</v>
      </c>
    </row>
    <row r="1425" spans="1:22" ht="15" customHeight="1" x14ac:dyDescent="0.25">
      <c r="A1425" s="749"/>
      <c r="B1425" s="749"/>
      <c r="C1425" s="749"/>
      <c r="D1425" s="749"/>
      <c r="E1425" s="749"/>
      <c r="F1425" s="749"/>
      <c r="G1425" s="749"/>
      <c r="H1425" s="749"/>
      <c r="I1425" s="749"/>
      <c r="J1425" s="750"/>
      <c r="K1425" s="749"/>
      <c r="L1425" s="752"/>
      <c r="M1425" s="752"/>
      <c r="N1425" s="749"/>
      <c r="O1425" s="749"/>
      <c r="P1425" s="750"/>
      <c r="Q1425" s="749"/>
      <c r="R1425" s="684"/>
      <c r="S1425" s="12" t="str">
        <f t="shared" si="88"/>
        <v/>
      </c>
      <c r="T1425" s="12" t="str">
        <f t="shared" si="89"/>
        <v/>
      </c>
      <c r="U1425" s="12" t="str">
        <f t="shared" si="90"/>
        <v/>
      </c>
      <c r="V1425" s="12">
        <f t="shared" si="91"/>
        <v>0</v>
      </c>
    </row>
    <row r="1426" spans="1:22" ht="15" customHeight="1" x14ac:dyDescent="0.25">
      <c r="A1426" s="747"/>
      <c r="B1426" s="747"/>
      <c r="C1426" s="747"/>
      <c r="D1426" s="747"/>
      <c r="E1426" s="747"/>
      <c r="F1426" s="747"/>
      <c r="G1426" s="747"/>
      <c r="H1426" s="747"/>
      <c r="I1426" s="747"/>
      <c r="J1426" s="748"/>
      <c r="K1426" s="747"/>
      <c r="L1426" s="751"/>
      <c r="M1426" s="751"/>
      <c r="N1426" s="747"/>
      <c r="O1426" s="747"/>
      <c r="P1426" s="748"/>
      <c r="Q1426" s="747"/>
      <c r="R1426" s="684"/>
      <c r="S1426" s="12" t="str">
        <f t="shared" si="88"/>
        <v/>
      </c>
      <c r="T1426" s="12" t="str">
        <f t="shared" si="89"/>
        <v/>
      </c>
      <c r="U1426" s="12" t="str">
        <f t="shared" si="90"/>
        <v/>
      </c>
      <c r="V1426" s="12">
        <f t="shared" si="91"/>
        <v>0</v>
      </c>
    </row>
    <row r="1427" spans="1:22" ht="15" customHeight="1" x14ac:dyDescent="0.25">
      <c r="A1427" s="749"/>
      <c r="B1427" s="749"/>
      <c r="C1427" s="749"/>
      <c r="D1427" s="749"/>
      <c r="E1427" s="749"/>
      <c r="F1427" s="749"/>
      <c r="G1427" s="749"/>
      <c r="H1427" s="749"/>
      <c r="I1427" s="749"/>
      <c r="J1427" s="750"/>
      <c r="K1427" s="749"/>
      <c r="L1427" s="752"/>
      <c r="M1427" s="752"/>
      <c r="N1427" s="749"/>
      <c r="O1427" s="749"/>
      <c r="P1427" s="750"/>
      <c r="Q1427" s="749"/>
      <c r="R1427" s="684"/>
      <c r="S1427" s="12" t="str">
        <f t="shared" si="88"/>
        <v/>
      </c>
      <c r="T1427" s="12" t="str">
        <f t="shared" si="89"/>
        <v/>
      </c>
      <c r="U1427" s="12" t="str">
        <f t="shared" si="90"/>
        <v/>
      </c>
      <c r="V1427" s="12">
        <f t="shared" si="91"/>
        <v>0</v>
      </c>
    </row>
    <row r="1428" spans="1:22" ht="15" customHeight="1" x14ac:dyDescent="0.25">
      <c r="A1428" s="747"/>
      <c r="B1428" s="747"/>
      <c r="C1428" s="747"/>
      <c r="D1428" s="747"/>
      <c r="E1428" s="747"/>
      <c r="F1428" s="747"/>
      <c r="G1428" s="747"/>
      <c r="H1428" s="747"/>
      <c r="I1428" s="747"/>
      <c r="J1428" s="748"/>
      <c r="K1428" s="747"/>
      <c r="L1428" s="751"/>
      <c r="M1428" s="751"/>
      <c r="N1428" s="747"/>
      <c r="O1428" s="747"/>
      <c r="P1428" s="748"/>
      <c r="Q1428" s="747"/>
      <c r="R1428" s="684"/>
      <c r="S1428" s="12" t="str">
        <f t="shared" si="88"/>
        <v/>
      </c>
      <c r="T1428" s="12" t="str">
        <f t="shared" si="89"/>
        <v/>
      </c>
      <c r="U1428" s="12" t="str">
        <f t="shared" si="90"/>
        <v/>
      </c>
      <c r="V1428" s="12">
        <f t="shared" si="91"/>
        <v>0</v>
      </c>
    </row>
    <row r="1429" spans="1:22" ht="15" customHeight="1" x14ac:dyDescent="0.25">
      <c r="A1429" s="749"/>
      <c r="B1429" s="749"/>
      <c r="C1429" s="749"/>
      <c r="D1429" s="749"/>
      <c r="E1429" s="749"/>
      <c r="F1429" s="749"/>
      <c r="G1429" s="749"/>
      <c r="H1429" s="749"/>
      <c r="I1429" s="749"/>
      <c r="J1429" s="750"/>
      <c r="K1429" s="749"/>
      <c r="L1429" s="752"/>
      <c r="M1429" s="752"/>
      <c r="N1429" s="749"/>
      <c r="O1429" s="749"/>
      <c r="P1429" s="750"/>
      <c r="Q1429" s="749"/>
      <c r="R1429" s="684"/>
      <c r="S1429" s="12" t="str">
        <f t="shared" si="88"/>
        <v/>
      </c>
      <c r="T1429" s="12" t="str">
        <f t="shared" si="89"/>
        <v/>
      </c>
      <c r="U1429" s="12" t="str">
        <f t="shared" si="90"/>
        <v/>
      </c>
      <c r="V1429" s="12">
        <f t="shared" si="91"/>
        <v>0</v>
      </c>
    </row>
    <row r="1430" spans="1:22" ht="15" customHeight="1" x14ac:dyDescent="0.25">
      <c r="A1430" s="747"/>
      <c r="B1430" s="747"/>
      <c r="C1430" s="747"/>
      <c r="D1430" s="747"/>
      <c r="E1430" s="747"/>
      <c r="F1430" s="747"/>
      <c r="G1430" s="747"/>
      <c r="H1430" s="747"/>
      <c r="I1430" s="747"/>
      <c r="J1430" s="748"/>
      <c r="K1430" s="747"/>
      <c r="L1430" s="751"/>
      <c r="M1430" s="751"/>
      <c r="N1430" s="747"/>
      <c r="O1430" s="747"/>
      <c r="P1430" s="748"/>
      <c r="Q1430" s="747"/>
      <c r="R1430" s="684"/>
      <c r="S1430" s="12" t="str">
        <f t="shared" si="88"/>
        <v/>
      </c>
      <c r="T1430" s="12" t="str">
        <f t="shared" si="89"/>
        <v/>
      </c>
      <c r="U1430" s="12" t="str">
        <f t="shared" si="90"/>
        <v/>
      </c>
      <c r="V1430" s="12">
        <f t="shared" si="91"/>
        <v>0</v>
      </c>
    </row>
    <row r="1431" spans="1:22" ht="15" customHeight="1" x14ac:dyDescent="0.25">
      <c r="A1431" s="749"/>
      <c r="B1431" s="749"/>
      <c r="C1431" s="749"/>
      <c r="D1431" s="749"/>
      <c r="E1431" s="749"/>
      <c r="F1431" s="749"/>
      <c r="G1431" s="749"/>
      <c r="H1431" s="749"/>
      <c r="I1431" s="749"/>
      <c r="J1431" s="750"/>
      <c r="K1431" s="749"/>
      <c r="L1431" s="752"/>
      <c r="M1431" s="752"/>
      <c r="N1431" s="749"/>
      <c r="O1431" s="749"/>
      <c r="P1431" s="750"/>
      <c r="Q1431" s="749"/>
      <c r="R1431" s="684"/>
      <c r="S1431" s="12" t="str">
        <f t="shared" si="88"/>
        <v/>
      </c>
      <c r="T1431" s="12" t="str">
        <f t="shared" si="89"/>
        <v/>
      </c>
      <c r="U1431" s="12" t="str">
        <f t="shared" si="90"/>
        <v/>
      </c>
      <c r="V1431" s="12">
        <f t="shared" si="91"/>
        <v>0</v>
      </c>
    </row>
    <row r="1432" spans="1:22" ht="15" customHeight="1" x14ac:dyDescent="0.25">
      <c r="A1432" s="747"/>
      <c r="B1432" s="747"/>
      <c r="C1432" s="747"/>
      <c r="D1432" s="747"/>
      <c r="E1432" s="747"/>
      <c r="F1432" s="747"/>
      <c r="G1432" s="747"/>
      <c r="H1432" s="747"/>
      <c r="I1432" s="747"/>
      <c r="J1432" s="748"/>
      <c r="K1432" s="747"/>
      <c r="L1432" s="751"/>
      <c r="M1432" s="751"/>
      <c r="N1432" s="747"/>
      <c r="O1432" s="747"/>
      <c r="P1432" s="748"/>
      <c r="Q1432" s="747"/>
      <c r="R1432" s="684"/>
      <c r="S1432" s="12" t="str">
        <f t="shared" si="88"/>
        <v/>
      </c>
      <c r="T1432" s="12" t="str">
        <f t="shared" si="89"/>
        <v/>
      </c>
      <c r="U1432" s="12" t="str">
        <f t="shared" si="90"/>
        <v/>
      </c>
      <c r="V1432" s="12">
        <f t="shared" si="91"/>
        <v>0</v>
      </c>
    </row>
    <row r="1433" spans="1:22" ht="15" customHeight="1" x14ac:dyDescent="0.25">
      <c r="A1433" s="749"/>
      <c r="B1433" s="749"/>
      <c r="C1433" s="749"/>
      <c r="D1433" s="749"/>
      <c r="E1433" s="749"/>
      <c r="F1433" s="749"/>
      <c r="G1433" s="749"/>
      <c r="H1433" s="749"/>
      <c r="I1433" s="749"/>
      <c r="J1433" s="750"/>
      <c r="K1433" s="749"/>
      <c r="L1433" s="752"/>
      <c r="M1433" s="752"/>
      <c r="N1433" s="749"/>
      <c r="O1433" s="749"/>
      <c r="P1433" s="750"/>
      <c r="Q1433" s="749"/>
      <c r="R1433" s="684"/>
      <c r="S1433" s="12" t="str">
        <f t="shared" si="88"/>
        <v/>
      </c>
      <c r="T1433" s="12" t="str">
        <f t="shared" si="89"/>
        <v/>
      </c>
      <c r="U1433" s="12" t="str">
        <f t="shared" si="90"/>
        <v/>
      </c>
      <c r="V1433" s="12">
        <f t="shared" si="91"/>
        <v>0</v>
      </c>
    </row>
    <row r="1434" spans="1:22" ht="15" customHeight="1" x14ac:dyDescent="0.25">
      <c r="A1434" s="747"/>
      <c r="B1434" s="747"/>
      <c r="C1434" s="747"/>
      <c r="D1434" s="747"/>
      <c r="E1434" s="747"/>
      <c r="F1434" s="747"/>
      <c r="G1434" s="747"/>
      <c r="H1434" s="747"/>
      <c r="I1434" s="747"/>
      <c r="J1434" s="748"/>
      <c r="K1434" s="747"/>
      <c r="L1434" s="751"/>
      <c r="M1434" s="751"/>
      <c r="N1434" s="747"/>
      <c r="O1434" s="747"/>
      <c r="P1434" s="748"/>
      <c r="Q1434" s="747"/>
      <c r="R1434" s="684"/>
      <c r="S1434" s="12" t="str">
        <f t="shared" si="88"/>
        <v/>
      </c>
      <c r="T1434" s="12" t="str">
        <f t="shared" si="89"/>
        <v/>
      </c>
      <c r="U1434" s="12" t="str">
        <f t="shared" si="90"/>
        <v/>
      </c>
      <c r="V1434" s="12">
        <f t="shared" si="91"/>
        <v>0</v>
      </c>
    </row>
    <row r="1435" spans="1:22" ht="15" customHeight="1" x14ac:dyDescent="0.25">
      <c r="A1435" s="749"/>
      <c r="B1435" s="749"/>
      <c r="C1435" s="749"/>
      <c r="D1435" s="749"/>
      <c r="E1435" s="749"/>
      <c r="F1435" s="749"/>
      <c r="G1435" s="749"/>
      <c r="H1435" s="749"/>
      <c r="I1435" s="749"/>
      <c r="J1435" s="750"/>
      <c r="K1435" s="749"/>
      <c r="L1435" s="752"/>
      <c r="M1435" s="752"/>
      <c r="N1435" s="749"/>
      <c r="O1435" s="749"/>
      <c r="P1435" s="750"/>
      <c r="Q1435" s="749"/>
      <c r="R1435" s="684"/>
      <c r="S1435" s="12" t="str">
        <f t="shared" si="88"/>
        <v/>
      </c>
      <c r="T1435" s="12" t="str">
        <f t="shared" si="89"/>
        <v/>
      </c>
      <c r="U1435" s="12" t="str">
        <f t="shared" si="90"/>
        <v/>
      </c>
      <c r="V1435" s="12">
        <f t="shared" si="91"/>
        <v>0</v>
      </c>
    </row>
    <row r="1436" spans="1:22" ht="15" customHeight="1" x14ac:dyDescent="0.25">
      <c r="A1436" s="747"/>
      <c r="B1436" s="747"/>
      <c r="C1436" s="747"/>
      <c r="D1436" s="747"/>
      <c r="E1436" s="747"/>
      <c r="F1436" s="747"/>
      <c r="G1436" s="747"/>
      <c r="H1436" s="747"/>
      <c r="I1436" s="747"/>
      <c r="J1436" s="748"/>
      <c r="K1436" s="747"/>
      <c r="L1436" s="751"/>
      <c r="M1436" s="751"/>
      <c r="N1436" s="747"/>
      <c r="O1436" s="747"/>
      <c r="P1436" s="748"/>
      <c r="Q1436" s="747"/>
      <c r="R1436" s="684"/>
      <c r="S1436" s="12" t="str">
        <f t="shared" si="88"/>
        <v/>
      </c>
      <c r="T1436" s="12" t="str">
        <f t="shared" si="89"/>
        <v/>
      </c>
      <c r="U1436" s="12" t="str">
        <f t="shared" si="90"/>
        <v/>
      </c>
      <c r="V1436" s="12">
        <f t="shared" si="91"/>
        <v>0</v>
      </c>
    </row>
    <row r="1437" spans="1:22" ht="15" customHeight="1" x14ac:dyDescent="0.25">
      <c r="A1437" s="749"/>
      <c r="B1437" s="749"/>
      <c r="C1437" s="749"/>
      <c r="D1437" s="749"/>
      <c r="E1437" s="749"/>
      <c r="F1437" s="749"/>
      <c r="G1437" s="749"/>
      <c r="H1437" s="749"/>
      <c r="I1437" s="749"/>
      <c r="J1437" s="750"/>
      <c r="K1437" s="749"/>
      <c r="L1437" s="752"/>
      <c r="M1437" s="752"/>
      <c r="N1437" s="749"/>
      <c r="O1437" s="749"/>
      <c r="P1437" s="750"/>
      <c r="Q1437" s="749"/>
      <c r="R1437" s="684"/>
      <c r="S1437" s="12" t="str">
        <f t="shared" si="88"/>
        <v/>
      </c>
      <c r="T1437" s="12" t="str">
        <f t="shared" si="89"/>
        <v/>
      </c>
      <c r="U1437" s="12" t="str">
        <f t="shared" si="90"/>
        <v/>
      </c>
      <c r="V1437" s="12">
        <f t="shared" si="91"/>
        <v>0</v>
      </c>
    </row>
    <row r="1438" spans="1:22" ht="15" customHeight="1" x14ac:dyDescent="0.25">
      <c r="A1438" s="747"/>
      <c r="B1438" s="747"/>
      <c r="C1438" s="747"/>
      <c r="D1438" s="747"/>
      <c r="E1438" s="747"/>
      <c r="F1438" s="747"/>
      <c r="G1438" s="747"/>
      <c r="H1438" s="747"/>
      <c r="I1438" s="747"/>
      <c r="J1438" s="748"/>
      <c r="K1438" s="747"/>
      <c r="L1438" s="751"/>
      <c r="M1438" s="751"/>
      <c r="N1438" s="747"/>
      <c r="O1438" s="747"/>
      <c r="P1438" s="748"/>
      <c r="Q1438" s="747"/>
      <c r="R1438" s="684"/>
      <c r="S1438" s="12" t="str">
        <f t="shared" si="88"/>
        <v/>
      </c>
      <c r="T1438" s="12" t="str">
        <f t="shared" si="89"/>
        <v/>
      </c>
      <c r="U1438" s="12" t="str">
        <f t="shared" si="90"/>
        <v/>
      </c>
      <c r="V1438" s="12">
        <f t="shared" si="91"/>
        <v>0</v>
      </c>
    </row>
    <row r="1439" spans="1:22" ht="15" customHeight="1" x14ac:dyDescent="0.25">
      <c r="A1439" s="749"/>
      <c r="B1439" s="749"/>
      <c r="C1439" s="749"/>
      <c r="D1439" s="749"/>
      <c r="E1439" s="749"/>
      <c r="F1439" s="749"/>
      <c r="G1439" s="749"/>
      <c r="H1439" s="749"/>
      <c r="I1439" s="749"/>
      <c r="J1439" s="750"/>
      <c r="K1439" s="749"/>
      <c r="L1439" s="752"/>
      <c r="M1439" s="752"/>
      <c r="N1439" s="749"/>
      <c r="O1439" s="749"/>
      <c r="P1439" s="750"/>
      <c r="Q1439" s="749"/>
      <c r="R1439" s="684"/>
      <c r="S1439" s="12" t="str">
        <f t="shared" si="88"/>
        <v/>
      </c>
      <c r="T1439" s="12" t="str">
        <f t="shared" si="89"/>
        <v/>
      </c>
      <c r="U1439" s="12" t="str">
        <f t="shared" si="90"/>
        <v/>
      </c>
      <c r="V1439" s="12">
        <f t="shared" si="91"/>
        <v>0</v>
      </c>
    </row>
    <row r="1440" spans="1:22" ht="15" customHeight="1" x14ac:dyDescent="0.25">
      <c r="A1440" s="747"/>
      <c r="B1440" s="747"/>
      <c r="C1440" s="747"/>
      <c r="D1440" s="747"/>
      <c r="E1440" s="747"/>
      <c r="F1440" s="747"/>
      <c r="G1440" s="747"/>
      <c r="H1440" s="747"/>
      <c r="I1440" s="747"/>
      <c r="J1440" s="748"/>
      <c r="K1440" s="747"/>
      <c r="L1440" s="751"/>
      <c r="M1440" s="751"/>
      <c r="N1440" s="747"/>
      <c r="O1440" s="747"/>
      <c r="P1440" s="748"/>
      <c r="Q1440" s="747"/>
      <c r="R1440" s="684"/>
      <c r="S1440" s="12" t="str">
        <f t="shared" si="88"/>
        <v/>
      </c>
      <c r="T1440" s="12" t="str">
        <f t="shared" si="89"/>
        <v/>
      </c>
      <c r="U1440" s="12" t="str">
        <f t="shared" si="90"/>
        <v/>
      </c>
      <c r="V1440" s="12">
        <f t="shared" si="91"/>
        <v>0</v>
      </c>
    </row>
    <row r="1441" spans="1:22" ht="15" customHeight="1" x14ac:dyDescent="0.25">
      <c r="A1441" s="749"/>
      <c r="B1441" s="749"/>
      <c r="C1441" s="749"/>
      <c r="D1441" s="749"/>
      <c r="E1441" s="749"/>
      <c r="F1441" s="749"/>
      <c r="G1441" s="749"/>
      <c r="H1441" s="749"/>
      <c r="I1441" s="749"/>
      <c r="J1441" s="750"/>
      <c r="K1441" s="749"/>
      <c r="L1441" s="752"/>
      <c r="M1441" s="752"/>
      <c r="N1441" s="749"/>
      <c r="O1441" s="749"/>
      <c r="P1441" s="750"/>
      <c r="Q1441" s="749"/>
      <c r="R1441" s="684"/>
      <c r="S1441" s="12" t="str">
        <f t="shared" si="88"/>
        <v/>
      </c>
      <c r="T1441" s="12" t="str">
        <f t="shared" si="89"/>
        <v/>
      </c>
      <c r="U1441" s="12" t="str">
        <f t="shared" si="90"/>
        <v/>
      </c>
      <c r="V1441" s="12">
        <f t="shared" si="91"/>
        <v>0</v>
      </c>
    </row>
    <row r="1442" spans="1:22" ht="15" customHeight="1" x14ac:dyDescent="0.25">
      <c r="A1442" s="747"/>
      <c r="B1442" s="747"/>
      <c r="C1442" s="747"/>
      <c r="D1442" s="747"/>
      <c r="E1442" s="747"/>
      <c r="F1442" s="747"/>
      <c r="G1442" s="747"/>
      <c r="H1442" s="747"/>
      <c r="I1442" s="747"/>
      <c r="J1442" s="748"/>
      <c r="K1442" s="747"/>
      <c r="L1442" s="751"/>
      <c r="M1442" s="751"/>
      <c r="N1442" s="747"/>
      <c r="O1442" s="747"/>
      <c r="P1442" s="748"/>
      <c r="Q1442" s="747"/>
      <c r="R1442" s="684"/>
      <c r="S1442" s="12" t="str">
        <f t="shared" si="88"/>
        <v/>
      </c>
      <c r="T1442" s="12" t="str">
        <f t="shared" si="89"/>
        <v/>
      </c>
      <c r="U1442" s="12" t="str">
        <f t="shared" si="90"/>
        <v/>
      </c>
      <c r="V1442" s="12">
        <f t="shared" si="91"/>
        <v>0</v>
      </c>
    </row>
    <row r="1443" spans="1:22" ht="15" customHeight="1" x14ac:dyDescent="0.25">
      <c r="A1443" s="749"/>
      <c r="B1443" s="749"/>
      <c r="C1443" s="749"/>
      <c r="D1443" s="749"/>
      <c r="E1443" s="749"/>
      <c r="F1443" s="749"/>
      <c r="G1443" s="749"/>
      <c r="H1443" s="749"/>
      <c r="I1443" s="749"/>
      <c r="J1443" s="750"/>
      <c r="K1443" s="749"/>
      <c r="L1443" s="752"/>
      <c r="M1443" s="752"/>
      <c r="N1443" s="749"/>
      <c r="O1443" s="749"/>
      <c r="P1443" s="750"/>
      <c r="Q1443" s="749"/>
      <c r="R1443" s="684"/>
      <c r="S1443" s="12" t="str">
        <f t="shared" si="88"/>
        <v/>
      </c>
      <c r="T1443" s="12" t="str">
        <f t="shared" si="89"/>
        <v/>
      </c>
      <c r="U1443" s="12" t="str">
        <f t="shared" si="90"/>
        <v/>
      </c>
      <c r="V1443" s="12">
        <f t="shared" si="91"/>
        <v>0</v>
      </c>
    </row>
    <row r="1444" spans="1:22" ht="15" customHeight="1" x14ac:dyDescent="0.25">
      <c r="A1444" s="747"/>
      <c r="B1444" s="747"/>
      <c r="C1444" s="747"/>
      <c r="D1444" s="747"/>
      <c r="E1444" s="747"/>
      <c r="F1444" s="747"/>
      <c r="G1444" s="747"/>
      <c r="H1444" s="747"/>
      <c r="I1444" s="747"/>
      <c r="J1444" s="748"/>
      <c r="K1444" s="747"/>
      <c r="L1444" s="751"/>
      <c r="M1444" s="751"/>
      <c r="N1444" s="747"/>
      <c r="O1444" s="747"/>
      <c r="P1444" s="748"/>
      <c r="Q1444" s="747"/>
      <c r="R1444" s="684"/>
      <c r="S1444" s="12" t="str">
        <f t="shared" si="88"/>
        <v/>
      </c>
      <c r="T1444" s="12" t="str">
        <f t="shared" si="89"/>
        <v/>
      </c>
      <c r="U1444" s="12" t="str">
        <f t="shared" si="90"/>
        <v/>
      </c>
      <c r="V1444" s="12">
        <f t="shared" si="91"/>
        <v>0</v>
      </c>
    </row>
    <row r="1445" spans="1:22" ht="15" customHeight="1" x14ac:dyDescent="0.25">
      <c r="A1445" s="749"/>
      <c r="B1445" s="749"/>
      <c r="C1445" s="749"/>
      <c r="D1445" s="749"/>
      <c r="E1445" s="749"/>
      <c r="F1445" s="749"/>
      <c r="G1445" s="749"/>
      <c r="H1445" s="749"/>
      <c r="I1445" s="749"/>
      <c r="J1445" s="750"/>
      <c r="K1445" s="749"/>
      <c r="L1445" s="752"/>
      <c r="M1445" s="752"/>
      <c r="N1445" s="749"/>
      <c r="O1445" s="749"/>
      <c r="P1445" s="750"/>
      <c r="Q1445" s="749"/>
      <c r="R1445" s="684"/>
      <c r="S1445" s="12" t="str">
        <f t="shared" si="88"/>
        <v/>
      </c>
      <c r="T1445" s="12" t="str">
        <f t="shared" si="89"/>
        <v/>
      </c>
      <c r="U1445" s="12" t="str">
        <f t="shared" si="90"/>
        <v/>
      </c>
      <c r="V1445" s="12">
        <f t="shared" si="91"/>
        <v>0</v>
      </c>
    </row>
    <row r="1446" spans="1:22" ht="15" customHeight="1" x14ac:dyDescent="0.25">
      <c r="A1446" s="747"/>
      <c r="B1446" s="747"/>
      <c r="C1446" s="747"/>
      <c r="D1446" s="747"/>
      <c r="E1446" s="747"/>
      <c r="F1446" s="747"/>
      <c r="G1446" s="747"/>
      <c r="H1446" s="747"/>
      <c r="I1446" s="747"/>
      <c r="J1446" s="748"/>
      <c r="K1446" s="747"/>
      <c r="L1446" s="751"/>
      <c r="M1446" s="751"/>
      <c r="N1446" s="747"/>
      <c r="O1446" s="747"/>
      <c r="P1446" s="748"/>
      <c r="Q1446" s="747"/>
      <c r="R1446" s="684"/>
      <c r="S1446" s="12" t="str">
        <f t="shared" si="88"/>
        <v/>
      </c>
      <c r="T1446" s="12" t="str">
        <f t="shared" si="89"/>
        <v/>
      </c>
      <c r="U1446" s="12" t="str">
        <f t="shared" si="90"/>
        <v/>
      </c>
      <c r="V1446" s="12">
        <f t="shared" si="91"/>
        <v>0</v>
      </c>
    </row>
    <row r="1447" spans="1:22" ht="15" customHeight="1" x14ac:dyDescent="0.25">
      <c r="A1447" s="749"/>
      <c r="B1447" s="749"/>
      <c r="C1447" s="749"/>
      <c r="D1447" s="749"/>
      <c r="E1447" s="749"/>
      <c r="F1447" s="749"/>
      <c r="G1447" s="749"/>
      <c r="H1447" s="749"/>
      <c r="I1447" s="749"/>
      <c r="J1447" s="750"/>
      <c r="K1447" s="749"/>
      <c r="L1447" s="752"/>
      <c r="M1447" s="752"/>
      <c r="N1447" s="749"/>
      <c r="O1447" s="749"/>
      <c r="P1447" s="750"/>
      <c r="Q1447" s="749"/>
      <c r="R1447" s="684"/>
      <c r="S1447" s="12" t="str">
        <f t="shared" si="88"/>
        <v/>
      </c>
      <c r="T1447" s="12" t="str">
        <f t="shared" si="89"/>
        <v/>
      </c>
      <c r="U1447" s="12" t="str">
        <f t="shared" si="90"/>
        <v/>
      </c>
      <c r="V1447" s="12">
        <f t="shared" si="91"/>
        <v>0</v>
      </c>
    </row>
    <row r="1448" spans="1:22" ht="15" customHeight="1" x14ac:dyDescent="0.25">
      <c r="A1448" s="747"/>
      <c r="B1448" s="747"/>
      <c r="C1448" s="747"/>
      <c r="D1448" s="747"/>
      <c r="E1448" s="747"/>
      <c r="F1448" s="747"/>
      <c r="G1448" s="747"/>
      <c r="H1448" s="747"/>
      <c r="I1448" s="747"/>
      <c r="J1448" s="748"/>
      <c r="K1448" s="747"/>
      <c r="L1448" s="751"/>
      <c r="M1448" s="751"/>
      <c r="N1448" s="747"/>
      <c r="O1448" s="747"/>
      <c r="P1448" s="748"/>
      <c r="Q1448" s="747"/>
      <c r="R1448" s="684"/>
      <c r="S1448" s="12" t="str">
        <f t="shared" si="88"/>
        <v/>
      </c>
      <c r="T1448" s="12" t="str">
        <f t="shared" si="89"/>
        <v/>
      </c>
      <c r="U1448" s="12" t="str">
        <f t="shared" si="90"/>
        <v/>
      </c>
      <c r="V1448" s="12">
        <f t="shared" si="91"/>
        <v>0</v>
      </c>
    </row>
    <row r="1449" spans="1:22" ht="15" customHeight="1" x14ac:dyDescent="0.25">
      <c r="A1449" s="749"/>
      <c r="B1449" s="749"/>
      <c r="C1449" s="749"/>
      <c r="D1449" s="749"/>
      <c r="E1449" s="749"/>
      <c r="F1449" s="749"/>
      <c r="G1449" s="749"/>
      <c r="H1449" s="749"/>
      <c r="I1449" s="749"/>
      <c r="J1449" s="750"/>
      <c r="K1449" s="749"/>
      <c r="L1449" s="752"/>
      <c r="M1449" s="752"/>
      <c r="N1449" s="749"/>
      <c r="O1449" s="749"/>
      <c r="P1449" s="750"/>
      <c r="Q1449" s="749"/>
      <c r="R1449" s="684"/>
      <c r="S1449" s="12" t="str">
        <f t="shared" si="88"/>
        <v/>
      </c>
      <c r="T1449" s="12" t="str">
        <f t="shared" si="89"/>
        <v/>
      </c>
      <c r="U1449" s="12" t="str">
        <f t="shared" si="90"/>
        <v/>
      </c>
      <c r="V1449" s="12">
        <f t="shared" si="91"/>
        <v>0</v>
      </c>
    </row>
    <row r="1450" spans="1:22" ht="15" customHeight="1" x14ac:dyDescent="0.25">
      <c r="A1450" s="747"/>
      <c r="B1450" s="747"/>
      <c r="C1450" s="747"/>
      <c r="D1450" s="747"/>
      <c r="E1450" s="747"/>
      <c r="F1450" s="747"/>
      <c r="G1450" s="747"/>
      <c r="H1450" s="747"/>
      <c r="I1450" s="747"/>
      <c r="J1450" s="748"/>
      <c r="K1450" s="747"/>
      <c r="L1450" s="751"/>
      <c r="M1450" s="751"/>
      <c r="N1450" s="747"/>
      <c r="O1450" s="747"/>
      <c r="P1450" s="748"/>
      <c r="Q1450" s="747"/>
      <c r="R1450" s="684"/>
      <c r="S1450" s="12" t="str">
        <f t="shared" si="88"/>
        <v/>
      </c>
      <c r="T1450" s="12" t="str">
        <f t="shared" si="89"/>
        <v/>
      </c>
      <c r="U1450" s="12" t="str">
        <f t="shared" si="90"/>
        <v/>
      </c>
      <c r="V1450" s="12">
        <f t="shared" si="91"/>
        <v>0</v>
      </c>
    </row>
    <row r="1451" spans="1:22" ht="15" customHeight="1" x14ac:dyDescent="0.25">
      <c r="A1451" s="749"/>
      <c r="B1451" s="749"/>
      <c r="C1451" s="749"/>
      <c r="D1451" s="749"/>
      <c r="E1451" s="749"/>
      <c r="F1451" s="749"/>
      <c r="G1451" s="749"/>
      <c r="H1451" s="749"/>
      <c r="I1451" s="749"/>
      <c r="J1451" s="750"/>
      <c r="K1451" s="749"/>
      <c r="L1451" s="752"/>
      <c r="M1451" s="752"/>
      <c r="N1451" s="749"/>
      <c r="O1451" s="749"/>
      <c r="P1451" s="750"/>
      <c r="Q1451" s="749"/>
      <c r="R1451" s="684"/>
      <c r="S1451" s="12" t="str">
        <f t="shared" si="88"/>
        <v/>
      </c>
      <c r="T1451" s="12" t="str">
        <f t="shared" si="89"/>
        <v/>
      </c>
      <c r="U1451" s="12" t="str">
        <f t="shared" si="90"/>
        <v/>
      </c>
      <c r="V1451" s="12">
        <f t="shared" si="91"/>
        <v>0</v>
      </c>
    </row>
    <row r="1452" spans="1:22" ht="15" customHeight="1" x14ac:dyDescent="0.25">
      <c r="A1452" s="747"/>
      <c r="B1452" s="747"/>
      <c r="C1452" s="747"/>
      <c r="D1452" s="747"/>
      <c r="E1452" s="747"/>
      <c r="F1452" s="747"/>
      <c r="G1452" s="747"/>
      <c r="H1452" s="747"/>
      <c r="I1452" s="747"/>
      <c r="J1452" s="748"/>
      <c r="K1452" s="747"/>
      <c r="L1452" s="751"/>
      <c r="M1452" s="751"/>
      <c r="N1452" s="747"/>
      <c r="O1452" s="747"/>
      <c r="P1452" s="748"/>
      <c r="Q1452" s="747"/>
      <c r="R1452" s="684"/>
      <c r="S1452" s="12" t="str">
        <f t="shared" si="88"/>
        <v/>
      </c>
      <c r="T1452" s="12" t="str">
        <f t="shared" si="89"/>
        <v/>
      </c>
      <c r="U1452" s="12" t="str">
        <f t="shared" si="90"/>
        <v/>
      </c>
      <c r="V1452" s="12">
        <f t="shared" si="91"/>
        <v>0</v>
      </c>
    </row>
    <row r="1453" spans="1:22" ht="15" customHeight="1" x14ac:dyDescent="0.25">
      <c r="A1453" s="749"/>
      <c r="B1453" s="749"/>
      <c r="C1453" s="749"/>
      <c r="D1453" s="749"/>
      <c r="E1453" s="749"/>
      <c r="F1453" s="749"/>
      <c r="G1453" s="749"/>
      <c r="H1453" s="749"/>
      <c r="I1453" s="749"/>
      <c r="J1453" s="750"/>
      <c r="K1453" s="749"/>
      <c r="L1453" s="752"/>
      <c r="M1453" s="752"/>
      <c r="N1453" s="749"/>
      <c r="O1453" s="749"/>
      <c r="P1453" s="750"/>
      <c r="Q1453" s="749"/>
      <c r="R1453" s="684"/>
      <c r="S1453" s="12" t="str">
        <f t="shared" si="88"/>
        <v/>
      </c>
      <c r="T1453" s="12" t="str">
        <f t="shared" si="89"/>
        <v/>
      </c>
      <c r="U1453" s="12" t="str">
        <f t="shared" si="90"/>
        <v/>
      </c>
      <c r="V1453" s="12">
        <f t="shared" si="91"/>
        <v>0</v>
      </c>
    </row>
    <row r="1454" spans="1:22" ht="15" customHeight="1" x14ac:dyDescent="0.25">
      <c r="A1454" s="747"/>
      <c r="B1454" s="747"/>
      <c r="C1454" s="747"/>
      <c r="D1454" s="747"/>
      <c r="E1454" s="747"/>
      <c r="F1454" s="747"/>
      <c r="G1454" s="747"/>
      <c r="H1454" s="747"/>
      <c r="I1454" s="747"/>
      <c r="J1454" s="748"/>
      <c r="K1454" s="747"/>
      <c r="L1454" s="751"/>
      <c r="M1454" s="751"/>
      <c r="N1454" s="747"/>
      <c r="O1454" s="747"/>
      <c r="P1454" s="748"/>
      <c r="Q1454" s="747"/>
      <c r="R1454" s="684"/>
      <c r="S1454" s="12" t="str">
        <f t="shared" si="88"/>
        <v/>
      </c>
      <c r="T1454" s="12" t="str">
        <f t="shared" si="89"/>
        <v/>
      </c>
      <c r="U1454" s="12" t="str">
        <f t="shared" si="90"/>
        <v/>
      </c>
      <c r="V1454" s="12">
        <f t="shared" si="91"/>
        <v>0</v>
      </c>
    </row>
    <row r="1455" spans="1:22" ht="15" customHeight="1" x14ac:dyDescent="0.25">
      <c r="A1455" s="749"/>
      <c r="B1455" s="749"/>
      <c r="C1455" s="749"/>
      <c r="D1455" s="749"/>
      <c r="E1455" s="749"/>
      <c r="F1455" s="749"/>
      <c r="G1455" s="749"/>
      <c r="H1455" s="749"/>
      <c r="I1455" s="749"/>
      <c r="J1455" s="750"/>
      <c r="K1455" s="749"/>
      <c r="L1455" s="752"/>
      <c r="M1455" s="752"/>
      <c r="N1455" s="749"/>
      <c r="O1455" s="749"/>
      <c r="P1455" s="750"/>
      <c r="Q1455" s="749"/>
      <c r="R1455" s="684"/>
      <c r="S1455" s="12" t="str">
        <f t="shared" si="88"/>
        <v/>
      </c>
      <c r="T1455" s="12" t="str">
        <f t="shared" si="89"/>
        <v/>
      </c>
      <c r="U1455" s="12" t="str">
        <f t="shared" si="90"/>
        <v/>
      </c>
      <c r="V1455" s="12">
        <f t="shared" si="91"/>
        <v>0</v>
      </c>
    </row>
    <row r="1456" spans="1:22" ht="15" customHeight="1" x14ac:dyDescent="0.25">
      <c r="A1456" s="747"/>
      <c r="B1456" s="747"/>
      <c r="C1456" s="747"/>
      <c r="D1456" s="747"/>
      <c r="E1456" s="747"/>
      <c r="F1456" s="747"/>
      <c r="G1456" s="747"/>
      <c r="H1456" s="747"/>
      <c r="I1456" s="747"/>
      <c r="J1456" s="748"/>
      <c r="K1456" s="747"/>
      <c r="L1456" s="751"/>
      <c r="M1456" s="751"/>
      <c r="N1456" s="747"/>
      <c r="O1456" s="747"/>
      <c r="P1456" s="748"/>
      <c r="Q1456" s="747"/>
      <c r="R1456" s="684"/>
      <c r="S1456" s="12" t="str">
        <f t="shared" si="88"/>
        <v/>
      </c>
      <c r="T1456" s="12" t="str">
        <f t="shared" si="89"/>
        <v/>
      </c>
      <c r="U1456" s="12" t="str">
        <f t="shared" si="90"/>
        <v/>
      </c>
      <c r="V1456" s="12">
        <f t="shared" si="91"/>
        <v>0</v>
      </c>
    </row>
    <row r="1457" spans="1:22" ht="15" customHeight="1" x14ac:dyDescent="0.25">
      <c r="A1457" s="749"/>
      <c r="B1457" s="749"/>
      <c r="C1457" s="749"/>
      <c r="D1457" s="749"/>
      <c r="E1457" s="749"/>
      <c r="F1457" s="749"/>
      <c r="G1457" s="749"/>
      <c r="H1457" s="749"/>
      <c r="I1457" s="749"/>
      <c r="J1457" s="750"/>
      <c r="K1457" s="749"/>
      <c r="L1457" s="752"/>
      <c r="M1457" s="752"/>
      <c r="N1457" s="749"/>
      <c r="O1457" s="749"/>
      <c r="P1457" s="750"/>
      <c r="Q1457" s="749"/>
      <c r="R1457" s="684"/>
      <c r="S1457" s="12" t="str">
        <f t="shared" si="88"/>
        <v/>
      </c>
      <c r="T1457" s="12" t="str">
        <f t="shared" si="89"/>
        <v/>
      </c>
      <c r="U1457" s="12" t="str">
        <f t="shared" si="90"/>
        <v/>
      </c>
      <c r="V1457" s="12">
        <f t="shared" si="91"/>
        <v>0</v>
      </c>
    </row>
    <row r="1458" spans="1:22" ht="15" customHeight="1" x14ac:dyDescent="0.25">
      <c r="A1458" s="747"/>
      <c r="B1458" s="747"/>
      <c r="C1458" s="747"/>
      <c r="D1458" s="747"/>
      <c r="E1458" s="747"/>
      <c r="F1458" s="747"/>
      <c r="G1458" s="747"/>
      <c r="H1458" s="747"/>
      <c r="I1458" s="747"/>
      <c r="J1458" s="748"/>
      <c r="K1458" s="747"/>
      <c r="L1458" s="751"/>
      <c r="M1458" s="751"/>
      <c r="N1458" s="747"/>
      <c r="O1458" s="747"/>
      <c r="P1458" s="748"/>
      <c r="Q1458" s="747"/>
      <c r="R1458" s="684"/>
      <c r="S1458" s="12" t="str">
        <f t="shared" si="88"/>
        <v/>
      </c>
      <c r="T1458" s="12" t="str">
        <f t="shared" si="89"/>
        <v/>
      </c>
      <c r="U1458" s="12" t="str">
        <f t="shared" si="90"/>
        <v/>
      </c>
      <c r="V1458" s="12">
        <f t="shared" si="91"/>
        <v>0</v>
      </c>
    </row>
    <row r="1459" spans="1:22" ht="15" customHeight="1" x14ac:dyDescent="0.25">
      <c r="A1459" s="749"/>
      <c r="B1459" s="749"/>
      <c r="C1459" s="749"/>
      <c r="D1459" s="749"/>
      <c r="E1459" s="749"/>
      <c r="F1459" s="749"/>
      <c r="G1459" s="749"/>
      <c r="H1459" s="749"/>
      <c r="I1459" s="749"/>
      <c r="J1459" s="750"/>
      <c r="K1459" s="749"/>
      <c r="L1459" s="752"/>
      <c r="M1459" s="752"/>
      <c r="N1459" s="749"/>
      <c r="O1459" s="749"/>
      <c r="P1459" s="750"/>
      <c r="Q1459" s="749"/>
      <c r="R1459" s="684"/>
      <c r="S1459" s="12" t="str">
        <f t="shared" si="88"/>
        <v/>
      </c>
      <c r="T1459" s="12" t="str">
        <f t="shared" si="89"/>
        <v/>
      </c>
      <c r="U1459" s="12" t="str">
        <f t="shared" si="90"/>
        <v/>
      </c>
      <c r="V1459" s="12">
        <f t="shared" si="91"/>
        <v>0</v>
      </c>
    </row>
    <row r="1460" spans="1:22" ht="15" customHeight="1" x14ac:dyDescent="0.25">
      <c r="A1460" s="747"/>
      <c r="B1460" s="747"/>
      <c r="C1460" s="747"/>
      <c r="D1460" s="747"/>
      <c r="E1460" s="747"/>
      <c r="F1460" s="747"/>
      <c r="G1460" s="747"/>
      <c r="H1460" s="747"/>
      <c r="I1460" s="747"/>
      <c r="J1460" s="748"/>
      <c r="K1460" s="747"/>
      <c r="L1460" s="751"/>
      <c r="M1460" s="751"/>
      <c r="N1460" s="747"/>
      <c r="O1460" s="747"/>
      <c r="P1460" s="748"/>
      <c r="Q1460" s="747"/>
      <c r="R1460" s="684"/>
      <c r="S1460" s="12" t="str">
        <f t="shared" si="88"/>
        <v/>
      </c>
      <c r="T1460" s="12" t="str">
        <f t="shared" si="89"/>
        <v/>
      </c>
      <c r="U1460" s="12" t="str">
        <f t="shared" si="90"/>
        <v/>
      </c>
      <c r="V1460" s="12">
        <f t="shared" si="91"/>
        <v>0</v>
      </c>
    </row>
    <row r="1461" spans="1:22" ht="15" customHeight="1" x14ac:dyDescent="0.25">
      <c r="A1461" s="749"/>
      <c r="B1461" s="749"/>
      <c r="C1461" s="749"/>
      <c r="D1461" s="749"/>
      <c r="E1461" s="749"/>
      <c r="F1461" s="749"/>
      <c r="G1461" s="749"/>
      <c r="H1461" s="749"/>
      <c r="I1461" s="749"/>
      <c r="J1461" s="750"/>
      <c r="K1461" s="749"/>
      <c r="L1461" s="752"/>
      <c r="M1461" s="752"/>
      <c r="N1461" s="749"/>
      <c r="O1461" s="749"/>
      <c r="P1461" s="750"/>
      <c r="Q1461" s="749"/>
      <c r="R1461" s="684"/>
      <c r="S1461" s="12" t="str">
        <f t="shared" si="88"/>
        <v/>
      </c>
      <c r="T1461" s="12" t="str">
        <f t="shared" si="89"/>
        <v/>
      </c>
      <c r="U1461" s="12" t="str">
        <f t="shared" si="90"/>
        <v/>
      </c>
      <c r="V1461" s="12">
        <f t="shared" si="91"/>
        <v>0</v>
      </c>
    </row>
    <row r="1462" spans="1:22" ht="15" customHeight="1" x14ac:dyDescent="0.25">
      <c r="A1462" s="747"/>
      <c r="B1462" s="747"/>
      <c r="C1462" s="747"/>
      <c r="D1462" s="747"/>
      <c r="E1462" s="747"/>
      <c r="F1462" s="747"/>
      <c r="G1462" s="747"/>
      <c r="H1462" s="747"/>
      <c r="I1462" s="747"/>
      <c r="J1462" s="748"/>
      <c r="K1462" s="747"/>
      <c r="L1462" s="751"/>
      <c r="M1462" s="751"/>
      <c r="N1462" s="747"/>
      <c r="O1462" s="747"/>
      <c r="P1462" s="748"/>
      <c r="Q1462" s="747"/>
      <c r="R1462" s="684"/>
      <c r="S1462" s="12" t="str">
        <f t="shared" si="88"/>
        <v/>
      </c>
      <c r="T1462" s="12" t="str">
        <f t="shared" si="89"/>
        <v/>
      </c>
      <c r="U1462" s="12" t="str">
        <f t="shared" si="90"/>
        <v/>
      </c>
      <c r="V1462" s="12">
        <f t="shared" si="91"/>
        <v>0</v>
      </c>
    </row>
    <row r="1463" spans="1:22" ht="15" customHeight="1" x14ac:dyDescent="0.25">
      <c r="A1463" s="749"/>
      <c r="B1463" s="749"/>
      <c r="C1463" s="749"/>
      <c r="D1463" s="749"/>
      <c r="E1463" s="749"/>
      <c r="F1463" s="749"/>
      <c r="G1463" s="749"/>
      <c r="H1463" s="749"/>
      <c r="I1463" s="749"/>
      <c r="J1463" s="750"/>
      <c r="K1463" s="749"/>
      <c r="L1463" s="752"/>
      <c r="M1463" s="752"/>
      <c r="N1463" s="749"/>
      <c r="O1463" s="749"/>
      <c r="P1463" s="750"/>
      <c r="Q1463" s="749"/>
      <c r="R1463" s="684"/>
      <c r="S1463" s="12" t="str">
        <f t="shared" si="88"/>
        <v/>
      </c>
      <c r="T1463" s="12" t="str">
        <f t="shared" si="89"/>
        <v/>
      </c>
      <c r="U1463" s="12" t="str">
        <f t="shared" si="90"/>
        <v/>
      </c>
      <c r="V1463" s="12">
        <f t="shared" si="91"/>
        <v>0</v>
      </c>
    </row>
    <row r="1464" spans="1:22" ht="15" customHeight="1" x14ac:dyDescent="0.25">
      <c r="A1464" s="747"/>
      <c r="B1464" s="747"/>
      <c r="C1464" s="747"/>
      <c r="D1464" s="747"/>
      <c r="E1464" s="747"/>
      <c r="F1464" s="747"/>
      <c r="G1464" s="747"/>
      <c r="H1464" s="747"/>
      <c r="I1464" s="747"/>
      <c r="J1464" s="748"/>
      <c r="K1464" s="747"/>
      <c r="L1464" s="751"/>
      <c r="M1464" s="751"/>
      <c r="N1464" s="747"/>
      <c r="O1464" s="747"/>
      <c r="P1464" s="748"/>
      <c r="Q1464" s="747"/>
      <c r="R1464" s="684"/>
      <c r="S1464" s="12" t="str">
        <f t="shared" si="88"/>
        <v/>
      </c>
      <c r="T1464" s="12" t="str">
        <f t="shared" si="89"/>
        <v/>
      </c>
      <c r="U1464" s="12" t="str">
        <f t="shared" si="90"/>
        <v/>
      </c>
      <c r="V1464" s="12">
        <f t="shared" si="91"/>
        <v>0</v>
      </c>
    </row>
    <row r="1465" spans="1:22" ht="15" customHeight="1" x14ac:dyDescent="0.25">
      <c r="A1465" s="749"/>
      <c r="B1465" s="749"/>
      <c r="C1465" s="749"/>
      <c r="D1465" s="749"/>
      <c r="E1465" s="749"/>
      <c r="F1465" s="749"/>
      <c r="G1465" s="749"/>
      <c r="H1465" s="749"/>
      <c r="I1465" s="749"/>
      <c r="J1465" s="750"/>
      <c r="K1465" s="749"/>
      <c r="L1465" s="752"/>
      <c r="M1465" s="752"/>
      <c r="N1465" s="749"/>
      <c r="O1465" s="749"/>
      <c r="P1465" s="750"/>
      <c r="Q1465" s="749"/>
      <c r="R1465" s="684"/>
      <c r="S1465" s="12" t="str">
        <f t="shared" si="88"/>
        <v/>
      </c>
      <c r="T1465" s="12" t="str">
        <f t="shared" si="89"/>
        <v/>
      </c>
      <c r="U1465" s="12" t="str">
        <f t="shared" si="90"/>
        <v/>
      </c>
      <c r="V1465" s="12">
        <f t="shared" si="91"/>
        <v>0</v>
      </c>
    </row>
    <row r="1466" spans="1:22" ht="15" customHeight="1" x14ac:dyDescent="0.25">
      <c r="A1466" s="747"/>
      <c r="B1466" s="747"/>
      <c r="C1466" s="747"/>
      <c r="D1466" s="747"/>
      <c r="E1466" s="747"/>
      <c r="F1466" s="747"/>
      <c r="G1466" s="747"/>
      <c r="H1466" s="747"/>
      <c r="I1466" s="747"/>
      <c r="J1466" s="748"/>
      <c r="K1466" s="747"/>
      <c r="L1466" s="751"/>
      <c r="M1466" s="751"/>
      <c r="N1466" s="747"/>
      <c r="O1466" s="747"/>
      <c r="P1466" s="748"/>
      <c r="Q1466" s="747"/>
      <c r="R1466" s="684"/>
      <c r="S1466" s="12" t="str">
        <f t="shared" si="88"/>
        <v/>
      </c>
      <c r="T1466" s="12" t="str">
        <f t="shared" si="89"/>
        <v/>
      </c>
      <c r="U1466" s="12" t="str">
        <f t="shared" si="90"/>
        <v/>
      </c>
      <c r="V1466" s="12">
        <f t="shared" si="91"/>
        <v>0</v>
      </c>
    </row>
    <row r="1467" spans="1:22" ht="15" customHeight="1" x14ac:dyDescent="0.25">
      <c r="A1467" s="749"/>
      <c r="B1467" s="749"/>
      <c r="C1467" s="749"/>
      <c r="D1467" s="749"/>
      <c r="E1467" s="749"/>
      <c r="F1467" s="749"/>
      <c r="G1467" s="749"/>
      <c r="H1467" s="749"/>
      <c r="I1467" s="749"/>
      <c r="J1467" s="750"/>
      <c r="K1467" s="749"/>
      <c r="L1467" s="752"/>
      <c r="M1467" s="752"/>
      <c r="N1467" s="749"/>
      <c r="O1467" s="749"/>
      <c r="P1467" s="750"/>
      <c r="Q1467" s="749"/>
      <c r="R1467" s="684"/>
      <c r="S1467" s="12" t="str">
        <f t="shared" si="88"/>
        <v/>
      </c>
      <c r="T1467" s="12" t="str">
        <f t="shared" si="89"/>
        <v/>
      </c>
      <c r="U1467" s="12" t="str">
        <f t="shared" si="90"/>
        <v/>
      </c>
      <c r="V1467" s="12">
        <f t="shared" si="91"/>
        <v>0</v>
      </c>
    </row>
    <row r="1468" spans="1:22" ht="15" customHeight="1" x14ac:dyDescent="0.25">
      <c r="A1468" s="747"/>
      <c r="B1468" s="747"/>
      <c r="C1468" s="747"/>
      <c r="D1468" s="747"/>
      <c r="E1468" s="747"/>
      <c r="F1468" s="747"/>
      <c r="G1468" s="747"/>
      <c r="H1468" s="747"/>
      <c r="I1468" s="747"/>
      <c r="J1468" s="748"/>
      <c r="K1468" s="747"/>
      <c r="L1468" s="751"/>
      <c r="M1468" s="751"/>
      <c r="N1468" s="747"/>
      <c r="O1468" s="747"/>
      <c r="P1468" s="748"/>
      <c r="Q1468" s="747"/>
      <c r="R1468" s="684"/>
      <c r="S1468" s="12" t="str">
        <f t="shared" si="88"/>
        <v/>
      </c>
      <c r="T1468" s="12" t="str">
        <f t="shared" si="89"/>
        <v/>
      </c>
      <c r="U1468" s="12" t="str">
        <f t="shared" si="90"/>
        <v/>
      </c>
      <c r="V1468" s="12">
        <f t="shared" si="91"/>
        <v>0</v>
      </c>
    </row>
    <row r="1469" spans="1:22" ht="15" customHeight="1" x14ac:dyDescent="0.25">
      <c r="A1469" s="749"/>
      <c r="B1469" s="749"/>
      <c r="C1469" s="749"/>
      <c r="D1469" s="749"/>
      <c r="E1469" s="749"/>
      <c r="F1469" s="749"/>
      <c r="G1469" s="749"/>
      <c r="H1469" s="749"/>
      <c r="I1469" s="749"/>
      <c r="J1469" s="750"/>
      <c r="K1469" s="749"/>
      <c r="L1469" s="752"/>
      <c r="M1469" s="752"/>
      <c r="N1469" s="749"/>
      <c r="O1469" s="749"/>
      <c r="P1469" s="750"/>
      <c r="Q1469" s="749"/>
      <c r="R1469" s="684"/>
      <c r="S1469" s="12" t="str">
        <f t="shared" si="88"/>
        <v/>
      </c>
      <c r="T1469" s="12" t="str">
        <f t="shared" si="89"/>
        <v/>
      </c>
      <c r="U1469" s="12" t="str">
        <f t="shared" si="90"/>
        <v/>
      </c>
      <c r="V1469" s="12">
        <f t="shared" si="91"/>
        <v>0</v>
      </c>
    </row>
    <row r="1470" spans="1:22" ht="15" customHeight="1" x14ac:dyDescent="0.25">
      <c r="A1470" s="747"/>
      <c r="B1470" s="747"/>
      <c r="C1470" s="747"/>
      <c r="D1470" s="747"/>
      <c r="E1470" s="747"/>
      <c r="F1470" s="747"/>
      <c r="G1470" s="747"/>
      <c r="H1470" s="747"/>
      <c r="I1470" s="747"/>
      <c r="J1470" s="748"/>
      <c r="K1470" s="747"/>
      <c r="L1470" s="751"/>
      <c r="M1470" s="751"/>
      <c r="N1470" s="747"/>
      <c r="O1470" s="747"/>
      <c r="P1470" s="748"/>
      <c r="Q1470" s="747"/>
      <c r="R1470" s="684"/>
      <c r="S1470" s="12" t="str">
        <f t="shared" si="88"/>
        <v/>
      </c>
      <c r="T1470" s="12" t="str">
        <f t="shared" si="89"/>
        <v/>
      </c>
      <c r="U1470" s="12" t="str">
        <f t="shared" si="90"/>
        <v/>
      </c>
      <c r="V1470" s="12">
        <f t="shared" si="91"/>
        <v>0</v>
      </c>
    </row>
    <row r="1471" spans="1:22" ht="15" customHeight="1" x14ac:dyDescent="0.25">
      <c r="A1471" s="749"/>
      <c r="B1471" s="749"/>
      <c r="C1471" s="749"/>
      <c r="D1471" s="749"/>
      <c r="E1471" s="749"/>
      <c r="F1471" s="749"/>
      <c r="G1471" s="749"/>
      <c r="H1471" s="749"/>
      <c r="I1471" s="749"/>
      <c r="J1471" s="750"/>
      <c r="K1471" s="749"/>
      <c r="L1471" s="752"/>
      <c r="M1471" s="752"/>
      <c r="N1471" s="749"/>
      <c r="O1471" s="749"/>
      <c r="P1471" s="750"/>
      <c r="Q1471" s="749"/>
      <c r="R1471" s="684"/>
      <c r="S1471" s="12" t="str">
        <f t="shared" si="88"/>
        <v/>
      </c>
      <c r="T1471" s="12" t="str">
        <f t="shared" si="89"/>
        <v/>
      </c>
      <c r="U1471" s="12" t="str">
        <f t="shared" si="90"/>
        <v/>
      </c>
      <c r="V1471" s="12">
        <f t="shared" si="91"/>
        <v>0</v>
      </c>
    </row>
    <row r="1472" spans="1:22" ht="15" customHeight="1" x14ac:dyDescent="0.25">
      <c r="A1472" s="747"/>
      <c r="B1472" s="747"/>
      <c r="C1472" s="747"/>
      <c r="D1472" s="747"/>
      <c r="E1472" s="747"/>
      <c r="F1472" s="747"/>
      <c r="G1472" s="747"/>
      <c r="H1472" s="747"/>
      <c r="I1472" s="747"/>
      <c r="J1472" s="748"/>
      <c r="K1472" s="747"/>
      <c r="L1472" s="751"/>
      <c r="M1472" s="751"/>
      <c r="N1472" s="747"/>
      <c r="O1472" s="747"/>
      <c r="P1472" s="748"/>
      <c r="Q1472" s="747"/>
      <c r="R1472" s="684"/>
      <c r="S1472" s="12" t="str">
        <f t="shared" si="88"/>
        <v/>
      </c>
      <c r="T1472" s="12" t="str">
        <f t="shared" si="89"/>
        <v/>
      </c>
      <c r="U1472" s="12" t="str">
        <f t="shared" si="90"/>
        <v/>
      </c>
      <c r="V1472" s="12">
        <f t="shared" si="91"/>
        <v>0</v>
      </c>
    </row>
    <row r="1473" spans="1:22" ht="15" customHeight="1" x14ac:dyDescent="0.25">
      <c r="A1473" s="749"/>
      <c r="B1473" s="749"/>
      <c r="C1473" s="749"/>
      <c r="D1473" s="749"/>
      <c r="E1473" s="749"/>
      <c r="F1473" s="749"/>
      <c r="G1473" s="749"/>
      <c r="H1473" s="749"/>
      <c r="I1473" s="749"/>
      <c r="J1473" s="750"/>
      <c r="K1473" s="749"/>
      <c r="L1473" s="752"/>
      <c r="M1473" s="752"/>
      <c r="N1473" s="749"/>
      <c r="O1473" s="749"/>
      <c r="P1473" s="750"/>
      <c r="Q1473" s="749"/>
      <c r="R1473" s="684"/>
      <c r="S1473" s="12" t="str">
        <f t="shared" si="88"/>
        <v/>
      </c>
      <c r="T1473" s="12" t="str">
        <f t="shared" si="89"/>
        <v/>
      </c>
      <c r="U1473" s="12" t="str">
        <f t="shared" si="90"/>
        <v/>
      </c>
      <c r="V1473" s="12">
        <f t="shared" si="91"/>
        <v>0</v>
      </c>
    </row>
    <row r="1474" spans="1:22" ht="15" customHeight="1" x14ac:dyDescent="0.25">
      <c r="A1474" s="747"/>
      <c r="B1474" s="747"/>
      <c r="C1474" s="747"/>
      <c r="D1474" s="747"/>
      <c r="E1474" s="747"/>
      <c r="F1474" s="747"/>
      <c r="G1474" s="747"/>
      <c r="H1474" s="747"/>
      <c r="I1474" s="747"/>
      <c r="J1474" s="748"/>
      <c r="K1474" s="747"/>
      <c r="L1474" s="751"/>
      <c r="M1474" s="751"/>
      <c r="N1474" s="747"/>
      <c r="O1474" s="747"/>
      <c r="P1474" s="748"/>
      <c r="Q1474" s="747"/>
      <c r="R1474" s="684"/>
      <c r="S1474" s="12" t="str">
        <f t="shared" si="88"/>
        <v/>
      </c>
      <c r="T1474" s="12" t="str">
        <f t="shared" si="89"/>
        <v/>
      </c>
      <c r="U1474" s="12" t="str">
        <f t="shared" si="90"/>
        <v/>
      </c>
      <c r="V1474" s="12">
        <f t="shared" si="91"/>
        <v>0</v>
      </c>
    </row>
    <row r="1475" spans="1:22" ht="15" customHeight="1" x14ac:dyDescent="0.25">
      <c r="A1475" s="749"/>
      <c r="B1475" s="749"/>
      <c r="C1475" s="749"/>
      <c r="D1475" s="749"/>
      <c r="E1475" s="749"/>
      <c r="F1475" s="749"/>
      <c r="G1475" s="749"/>
      <c r="H1475" s="749"/>
      <c r="I1475" s="749"/>
      <c r="J1475" s="750"/>
      <c r="K1475" s="749"/>
      <c r="L1475" s="752"/>
      <c r="M1475" s="752"/>
      <c r="N1475" s="749"/>
      <c r="O1475" s="749"/>
      <c r="P1475" s="750"/>
      <c r="Q1475" s="749"/>
      <c r="R1475" s="684"/>
      <c r="S1475" s="12" t="str">
        <f t="shared" si="88"/>
        <v/>
      </c>
      <c r="T1475" s="12" t="str">
        <f t="shared" si="89"/>
        <v/>
      </c>
      <c r="U1475" s="12" t="str">
        <f t="shared" si="90"/>
        <v/>
      </c>
      <c r="V1475" s="12">
        <f t="shared" si="91"/>
        <v>0</v>
      </c>
    </row>
    <row r="1476" spans="1:22" ht="15" customHeight="1" x14ac:dyDescent="0.25">
      <c r="A1476" s="747"/>
      <c r="B1476" s="747"/>
      <c r="C1476" s="747"/>
      <c r="D1476" s="747"/>
      <c r="E1476" s="747"/>
      <c r="F1476" s="747"/>
      <c r="G1476" s="747"/>
      <c r="H1476" s="747"/>
      <c r="I1476" s="747"/>
      <c r="J1476" s="748"/>
      <c r="K1476" s="747"/>
      <c r="L1476" s="751"/>
      <c r="M1476" s="751"/>
      <c r="N1476" s="747"/>
      <c r="O1476" s="747"/>
      <c r="P1476" s="748"/>
      <c r="Q1476" s="747"/>
      <c r="R1476" s="684"/>
      <c r="S1476" s="12" t="str">
        <f t="shared" si="88"/>
        <v/>
      </c>
      <c r="T1476" s="12" t="str">
        <f t="shared" si="89"/>
        <v/>
      </c>
      <c r="U1476" s="12" t="str">
        <f t="shared" si="90"/>
        <v/>
      </c>
      <c r="V1476" s="12">
        <f t="shared" si="91"/>
        <v>0</v>
      </c>
    </row>
    <row r="1477" spans="1:22" ht="15" customHeight="1" x14ac:dyDescent="0.25">
      <c r="A1477" s="749"/>
      <c r="B1477" s="749"/>
      <c r="C1477" s="749"/>
      <c r="D1477" s="749"/>
      <c r="E1477" s="749"/>
      <c r="F1477" s="749"/>
      <c r="G1477" s="749"/>
      <c r="H1477" s="749"/>
      <c r="I1477" s="749"/>
      <c r="J1477" s="750"/>
      <c r="K1477" s="749"/>
      <c r="L1477" s="752"/>
      <c r="M1477" s="752"/>
      <c r="N1477" s="749"/>
      <c r="O1477" s="749"/>
      <c r="P1477" s="750"/>
      <c r="Q1477" s="749"/>
      <c r="R1477" s="684"/>
      <c r="S1477" s="12" t="str">
        <f t="shared" si="88"/>
        <v/>
      </c>
      <c r="T1477" s="12" t="str">
        <f t="shared" si="89"/>
        <v/>
      </c>
      <c r="U1477" s="12" t="str">
        <f t="shared" si="90"/>
        <v/>
      </c>
      <c r="V1477" s="12">
        <f t="shared" si="91"/>
        <v>0</v>
      </c>
    </row>
    <row r="1478" spans="1:22" ht="15" customHeight="1" x14ac:dyDescent="0.25">
      <c r="A1478" s="747"/>
      <c r="B1478" s="747"/>
      <c r="C1478" s="747"/>
      <c r="D1478" s="747"/>
      <c r="E1478" s="747"/>
      <c r="F1478" s="747"/>
      <c r="G1478" s="747"/>
      <c r="H1478" s="747"/>
      <c r="I1478" s="747"/>
      <c r="J1478" s="748"/>
      <c r="K1478" s="747"/>
      <c r="L1478" s="751"/>
      <c r="M1478" s="751"/>
      <c r="N1478" s="747"/>
      <c r="O1478" s="747"/>
      <c r="P1478" s="748"/>
      <c r="Q1478" s="747"/>
      <c r="R1478" s="684"/>
      <c r="S1478" s="12" t="str">
        <f t="shared" si="88"/>
        <v/>
      </c>
      <c r="T1478" s="12" t="str">
        <f t="shared" si="89"/>
        <v/>
      </c>
      <c r="U1478" s="12" t="str">
        <f t="shared" si="90"/>
        <v/>
      </c>
      <c r="V1478" s="12">
        <f t="shared" si="91"/>
        <v>0</v>
      </c>
    </row>
    <row r="1479" spans="1:22" ht="15" customHeight="1" x14ac:dyDescent="0.25">
      <c r="A1479" s="749"/>
      <c r="B1479" s="749"/>
      <c r="C1479" s="749"/>
      <c r="D1479" s="749"/>
      <c r="E1479" s="749"/>
      <c r="F1479" s="749"/>
      <c r="G1479" s="749"/>
      <c r="H1479" s="749"/>
      <c r="I1479" s="749"/>
      <c r="J1479" s="750"/>
      <c r="K1479" s="749"/>
      <c r="L1479" s="752"/>
      <c r="M1479" s="752"/>
      <c r="N1479" s="749"/>
      <c r="O1479" s="749"/>
      <c r="P1479" s="750"/>
      <c r="Q1479" s="749"/>
      <c r="R1479" s="684"/>
      <c r="S1479" s="12" t="str">
        <f t="shared" ref="S1479:S1542" si="92">IF(N1479="P",1,IF(N1479="D",1,""))</f>
        <v/>
      </c>
      <c r="T1479" s="12" t="str">
        <f t="shared" ref="T1479:T1542" si="93">IF(N1479="A",1,"")</f>
        <v/>
      </c>
      <c r="U1479" s="12" t="str">
        <f t="shared" ref="U1479:U1542" si="94">IF(N1479="CL",1,IF(N1479="SL",1,IF(N1479="EL",1,"")))</f>
        <v/>
      </c>
      <c r="V1479" s="12">
        <f t="shared" ref="V1479:V1542" si="95">SUM(S1479:U1479)</f>
        <v>0</v>
      </c>
    </row>
    <row r="1480" spans="1:22" ht="15" customHeight="1" x14ac:dyDescent="0.25">
      <c r="A1480" s="747"/>
      <c r="B1480" s="747"/>
      <c r="C1480" s="747"/>
      <c r="D1480" s="747"/>
      <c r="E1480" s="747"/>
      <c r="F1480" s="747"/>
      <c r="G1480" s="747"/>
      <c r="H1480" s="747"/>
      <c r="I1480" s="747"/>
      <c r="J1480" s="748"/>
      <c r="K1480" s="747"/>
      <c r="L1480" s="751"/>
      <c r="M1480" s="751"/>
      <c r="N1480" s="747"/>
      <c r="O1480" s="747"/>
      <c r="P1480" s="748"/>
      <c r="Q1480" s="747"/>
      <c r="R1480" s="684"/>
      <c r="S1480" s="12" t="str">
        <f t="shared" si="92"/>
        <v/>
      </c>
      <c r="T1480" s="12" t="str">
        <f t="shared" si="93"/>
        <v/>
      </c>
      <c r="U1480" s="12" t="str">
        <f t="shared" si="94"/>
        <v/>
      </c>
      <c r="V1480" s="12">
        <f t="shared" si="95"/>
        <v>0</v>
      </c>
    </row>
    <row r="1481" spans="1:22" ht="15" customHeight="1" x14ac:dyDescent="0.25">
      <c r="A1481" s="749"/>
      <c r="B1481" s="749"/>
      <c r="C1481" s="749"/>
      <c r="D1481" s="749"/>
      <c r="E1481" s="749"/>
      <c r="F1481" s="749"/>
      <c r="G1481" s="749"/>
      <c r="H1481" s="749"/>
      <c r="I1481" s="749"/>
      <c r="J1481" s="750"/>
      <c r="K1481" s="749"/>
      <c r="L1481" s="752"/>
      <c r="M1481" s="752"/>
      <c r="N1481" s="749"/>
      <c r="O1481" s="749"/>
      <c r="P1481" s="750"/>
      <c r="Q1481" s="749"/>
      <c r="R1481" s="684"/>
      <c r="S1481" s="12" t="str">
        <f t="shared" si="92"/>
        <v/>
      </c>
      <c r="T1481" s="12" t="str">
        <f t="shared" si="93"/>
        <v/>
      </c>
      <c r="U1481" s="12" t="str">
        <f t="shared" si="94"/>
        <v/>
      </c>
      <c r="V1481" s="12">
        <f t="shared" si="95"/>
        <v>0</v>
      </c>
    </row>
    <row r="1482" spans="1:22" ht="15" customHeight="1" x14ac:dyDescent="0.25">
      <c r="A1482" s="747"/>
      <c r="B1482" s="747"/>
      <c r="C1482" s="747"/>
      <c r="D1482" s="747"/>
      <c r="E1482" s="747"/>
      <c r="F1482" s="747"/>
      <c r="G1482" s="747"/>
      <c r="H1482" s="747"/>
      <c r="I1482" s="747"/>
      <c r="J1482" s="748"/>
      <c r="K1482" s="747"/>
      <c r="L1482" s="751"/>
      <c r="M1482" s="751"/>
      <c r="N1482" s="747"/>
      <c r="O1482" s="747"/>
      <c r="P1482" s="748"/>
      <c r="Q1482" s="747"/>
      <c r="R1482" s="684"/>
      <c r="S1482" s="12" t="str">
        <f t="shared" si="92"/>
        <v/>
      </c>
      <c r="T1482" s="12" t="str">
        <f t="shared" si="93"/>
        <v/>
      </c>
      <c r="U1482" s="12" t="str">
        <f t="shared" si="94"/>
        <v/>
      </c>
      <c r="V1482" s="12">
        <f t="shared" si="95"/>
        <v>0</v>
      </c>
    </row>
    <row r="1483" spans="1:22" ht="15" customHeight="1" x14ac:dyDescent="0.25">
      <c r="A1483" s="749"/>
      <c r="B1483" s="749"/>
      <c r="C1483" s="749"/>
      <c r="D1483" s="749"/>
      <c r="E1483" s="749"/>
      <c r="F1483" s="749"/>
      <c r="G1483" s="749"/>
      <c r="H1483" s="749"/>
      <c r="I1483" s="749"/>
      <c r="J1483" s="750"/>
      <c r="K1483" s="749"/>
      <c r="L1483" s="752"/>
      <c r="M1483" s="752"/>
      <c r="N1483" s="749"/>
      <c r="O1483" s="749"/>
      <c r="P1483" s="750"/>
      <c r="Q1483" s="749"/>
      <c r="R1483" s="684"/>
      <c r="S1483" s="12" t="str">
        <f t="shared" si="92"/>
        <v/>
      </c>
      <c r="T1483" s="12" t="str">
        <f t="shared" si="93"/>
        <v/>
      </c>
      <c r="U1483" s="12" t="str">
        <f t="shared" si="94"/>
        <v/>
      </c>
      <c r="V1483" s="12">
        <f t="shared" si="95"/>
        <v>0</v>
      </c>
    </row>
    <row r="1484" spans="1:22" ht="15" customHeight="1" x14ac:dyDescent="0.25">
      <c r="A1484" s="747"/>
      <c r="B1484" s="747"/>
      <c r="C1484" s="747"/>
      <c r="D1484" s="747"/>
      <c r="E1484" s="747"/>
      <c r="F1484" s="747"/>
      <c r="G1484" s="747"/>
      <c r="H1484" s="747"/>
      <c r="I1484" s="747"/>
      <c r="J1484" s="748"/>
      <c r="K1484" s="747"/>
      <c r="L1484" s="751"/>
      <c r="M1484" s="751"/>
      <c r="N1484" s="747"/>
      <c r="O1484" s="747"/>
      <c r="P1484" s="748"/>
      <c r="Q1484" s="747"/>
      <c r="R1484" s="684"/>
      <c r="S1484" s="12" t="str">
        <f t="shared" si="92"/>
        <v/>
      </c>
      <c r="T1484" s="12" t="str">
        <f t="shared" si="93"/>
        <v/>
      </c>
      <c r="U1484" s="12" t="str">
        <f t="shared" si="94"/>
        <v/>
      </c>
      <c r="V1484" s="12">
        <f t="shared" si="95"/>
        <v>0</v>
      </c>
    </row>
    <row r="1485" spans="1:22" ht="15" customHeight="1" x14ac:dyDescent="0.25">
      <c r="A1485" s="749"/>
      <c r="B1485" s="749"/>
      <c r="C1485" s="749"/>
      <c r="D1485" s="749"/>
      <c r="E1485" s="749"/>
      <c r="F1485" s="749"/>
      <c r="G1485" s="749"/>
      <c r="H1485" s="749"/>
      <c r="I1485" s="749"/>
      <c r="J1485" s="750"/>
      <c r="K1485" s="749"/>
      <c r="L1485" s="752"/>
      <c r="M1485" s="752"/>
      <c r="N1485" s="749"/>
      <c r="O1485" s="749"/>
      <c r="P1485" s="750"/>
      <c r="Q1485" s="749"/>
      <c r="R1485" s="684"/>
      <c r="S1485" s="12" t="str">
        <f t="shared" si="92"/>
        <v/>
      </c>
      <c r="T1485" s="12" t="str">
        <f t="shared" si="93"/>
        <v/>
      </c>
      <c r="U1485" s="12" t="str">
        <f t="shared" si="94"/>
        <v/>
      </c>
      <c r="V1485" s="12">
        <f t="shared" si="95"/>
        <v>0</v>
      </c>
    </row>
    <row r="1486" spans="1:22" ht="15" customHeight="1" x14ac:dyDescent="0.25">
      <c r="A1486" s="747"/>
      <c r="B1486" s="747"/>
      <c r="C1486" s="747"/>
      <c r="D1486" s="747"/>
      <c r="E1486" s="747"/>
      <c r="F1486" s="747"/>
      <c r="G1486" s="747"/>
      <c r="H1486" s="747"/>
      <c r="I1486" s="747"/>
      <c r="J1486" s="748"/>
      <c r="K1486" s="747"/>
      <c r="L1486" s="751"/>
      <c r="M1486" s="751"/>
      <c r="N1486" s="747"/>
      <c r="O1486" s="747"/>
      <c r="P1486" s="748"/>
      <c r="Q1486" s="747"/>
      <c r="R1486" s="684"/>
      <c r="S1486" s="12" t="str">
        <f t="shared" si="92"/>
        <v/>
      </c>
      <c r="T1486" s="12" t="str">
        <f t="shared" si="93"/>
        <v/>
      </c>
      <c r="U1486" s="12" t="str">
        <f t="shared" si="94"/>
        <v/>
      </c>
      <c r="V1486" s="12">
        <f t="shared" si="95"/>
        <v>0</v>
      </c>
    </row>
    <row r="1487" spans="1:22" ht="15" customHeight="1" x14ac:dyDescent="0.25">
      <c r="A1487" s="746"/>
      <c r="B1487" s="746"/>
      <c r="C1487" s="746"/>
      <c r="D1487" s="746"/>
      <c r="E1487" s="746"/>
      <c r="F1487" s="746"/>
      <c r="G1487" s="746"/>
      <c r="H1487" s="746"/>
      <c r="I1487" s="746"/>
      <c r="J1487" s="746"/>
      <c r="K1487" s="746"/>
      <c r="L1487" s="746"/>
      <c r="M1487" s="746"/>
      <c r="N1487" s="746"/>
      <c r="O1487" s="746"/>
      <c r="P1487" s="746"/>
      <c r="Q1487" s="746"/>
      <c r="R1487" s="684"/>
      <c r="S1487" s="12" t="str">
        <f t="shared" si="92"/>
        <v/>
      </c>
      <c r="T1487" s="12" t="str">
        <f t="shared" si="93"/>
        <v/>
      </c>
      <c r="U1487" s="12" t="str">
        <f t="shared" si="94"/>
        <v/>
      </c>
      <c r="V1487" s="12">
        <f t="shared" si="95"/>
        <v>0</v>
      </c>
    </row>
    <row r="1488" spans="1:22" ht="15" customHeight="1" x14ac:dyDescent="0.25">
      <c r="A1488" s="746"/>
      <c r="B1488" s="746"/>
      <c r="C1488" s="746"/>
      <c r="D1488" s="746"/>
      <c r="E1488" s="746"/>
      <c r="F1488" s="746"/>
      <c r="G1488" s="746"/>
      <c r="H1488" s="746"/>
      <c r="I1488" s="746"/>
      <c r="J1488" s="746"/>
      <c r="K1488" s="746"/>
      <c r="L1488" s="746"/>
      <c r="M1488" s="746"/>
      <c r="N1488" s="746"/>
      <c r="O1488" s="746"/>
      <c r="P1488" s="746"/>
      <c r="Q1488" s="746"/>
      <c r="R1488" s="684"/>
      <c r="S1488" s="12" t="str">
        <f t="shared" si="92"/>
        <v/>
      </c>
      <c r="T1488" s="12" t="str">
        <f t="shared" si="93"/>
        <v/>
      </c>
      <c r="U1488" s="12" t="str">
        <f t="shared" si="94"/>
        <v/>
      </c>
      <c r="V1488" s="12">
        <f t="shared" si="95"/>
        <v>0</v>
      </c>
    </row>
    <row r="1489" spans="1:22" ht="15" customHeight="1" x14ac:dyDescent="0.25">
      <c r="A1489" s="746"/>
      <c r="B1489" s="746"/>
      <c r="C1489" s="746"/>
      <c r="D1489" s="746"/>
      <c r="E1489" s="746"/>
      <c r="F1489" s="746"/>
      <c r="G1489" s="746"/>
      <c r="H1489" s="746"/>
      <c r="I1489" s="746"/>
      <c r="J1489" s="746"/>
      <c r="K1489" s="746"/>
      <c r="L1489" s="746"/>
      <c r="M1489" s="746"/>
      <c r="N1489" s="746"/>
      <c r="O1489" s="746"/>
      <c r="P1489" s="746"/>
      <c r="Q1489" s="746"/>
      <c r="R1489" s="438"/>
      <c r="S1489" s="12" t="str">
        <f t="shared" si="92"/>
        <v/>
      </c>
      <c r="T1489" s="12" t="str">
        <f t="shared" si="93"/>
        <v/>
      </c>
      <c r="U1489" s="12" t="str">
        <f t="shared" si="94"/>
        <v/>
      </c>
      <c r="V1489" s="12">
        <f t="shared" si="95"/>
        <v>0</v>
      </c>
    </row>
    <row r="1490" spans="1:22" ht="15" customHeight="1" x14ac:dyDescent="0.25">
      <c r="A1490" s="746"/>
      <c r="B1490" s="746"/>
      <c r="C1490" s="746"/>
      <c r="D1490" s="746"/>
      <c r="E1490" s="746"/>
      <c r="F1490" s="746"/>
      <c r="G1490" s="746"/>
      <c r="H1490" s="746"/>
      <c r="I1490" s="746"/>
      <c r="J1490" s="746"/>
      <c r="K1490" s="746"/>
      <c r="L1490" s="746"/>
      <c r="M1490" s="746"/>
      <c r="N1490" s="746"/>
      <c r="O1490" s="746"/>
      <c r="P1490" s="746"/>
      <c r="Q1490" s="746"/>
      <c r="R1490" s="438"/>
      <c r="S1490" s="12" t="str">
        <f t="shared" si="92"/>
        <v/>
      </c>
      <c r="T1490" s="12" t="str">
        <f t="shared" si="93"/>
        <v/>
      </c>
      <c r="U1490" s="12" t="str">
        <f t="shared" si="94"/>
        <v/>
      </c>
      <c r="V1490" s="12">
        <f t="shared" si="95"/>
        <v>0</v>
      </c>
    </row>
    <row r="1491" spans="1:22" ht="15" customHeight="1" x14ac:dyDescent="0.25">
      <c r="A1491" s="746"/>
      <c r="B1491" s="746"/>
      <c r="C1491" s="746"/>
      <c r="D1491" s="746"/>
      <c r="E1491" s="746"/>
      <c r="F1491" s="746"/>
      <c r="G1491" s="746"/>
      <c r="H1491" s="746"/>
      <c r="I1491" s="746"/>
      <c r="J1491" s="746"/>
      <c r="K1491" s="746"/>
      <c r="L1491" s="746"/>
      <c r="M1491" s="746"/>
      <c r="N1491" s="746"/>
      <c r="O1491" s="746"/>
      <c r="P1491" s="746"/>
      <c r="Q1491" s="746"/>
      <c r="R1491" s="438"/>
      <c r="S1491" s="12" t="str">
        <f t="shared" si="92"/>
        <v/>
      </c>
      <c r="T1491" s="12" t="str">
        <f t="shared" si="93"/>
        <v/>
      </c>
      <c r="U1491" s="12" t="str">
        <f t="shared" si="94"/>
        <v/>
      </c>
      <c r="V1491" s="12">
        <f t="shared" si="95"/>
        <v>0</v>
      </c>
    </row>
    <row r="1492" spans="1:22" ht="15" customHeight="1" x14ac:dyDescent="0.25">
      <c r="A1492" s="746"/>
      <c r="B1492" s="746"/>
      <c r="C1492" s="746"/>
      <c r="D1492" s="746"/>
      <c r="E1492" s="746"/>
      <c r="F1492" s="746"/>
      <c r="G1492" s="746"/>
      <c r="H1492" s="746"/>
      <c r="I1492" s="746"/>
      <c r="J1492" s="746"/>
      <c r="K1492" s="746"/>
      <c r="L1492" s="746"/>
      <c r="M1492" s="746"/>
      <c r="N1492" s="746"/>
      <c r="O1492" s="746"/>
      <c r="P1492" s="746"/>
      <c r="Q1492" s="746"/>
      <c r="R1492" s="438"/>
      <c r="S1492" s="12" t="str">
        <f t="shared" si="92"/>
        <v/>
      </c>
      <c r="T1492" s="12" t="str">
        <f t="shared" si="93"/>
        <v/>
      </c>
      <c r="U1492" s="12" t="str">
        <f t="shared" si="94"/>
        <v/>
      </c>
      <c r="V1492" s="12">
        <f t="shared" si="95"/>
        <v>0</v>
      </c>
    </row>
    <row r="1493" spans="1:22" ht="15" customHeight="1" x14ac:dyDescent="0.25">
      <c r="A1493" s="746"/>
      <c r="B1493" s="746"/>
      <c r="C1493" s="746"/>
      <c r="D1493" s="746"/>
      <c r="E1493" s="746"/>
      <c r="F1493" s="746"/>
      <c r="G1493" s="746"/>
      <c r="H1493" s="746"/>
      <c r="I1493" s="746"/>
      <c r="J1493" s="746"/>
      <c r="K1493" s="746"/>
      <c r="L1493" s="746"/>
      <c r="M1493" s="746"/>
      <c r="N1493" s="746"/>
      <c r="O1493" s="746"/>
      <c r="P1493" s="746"/>
      <c r="Q1493" s="746"/>
      <c r="R1493" s="438"/>
      <c r="S1493" s="12" t="str">
        <f t="shared" si="92"/>
        <v/>
      </c>
      <c r="T1493" s="12" t="str">
        <f t="shared" si="93"/>
        <v/>
      </c>
      <c r="U1493" s="12" t="str">
        <f t="shared" si="94"/>
        <v/>
      </c>
      <c r="V1493" s="12">
        <f t="shared" si="95"/>
        <v>0</v>
      </c>
    </row>
    <row r="1494" spans="1:22" ht="15" customHeight="1" x14ac:dyDescent="0.25">
      <c r="A1494" s="746"/>
      <c r="B1494" s="746"/>
      <c r="C1494" s="746"/>
      <c r="D1494" s="746"/>
      <c r="E1494" s="746"/>
      <c r="F1494" s="746"/>
      <c r="G1494" s="746"/>
      <c r="H1494" s="746"/>
      <c r="I1494" s="746"/>
      <c r="J1494" s="746"/>
      <c r="K1494" s="746"/>
      <c r="L1494" s="746"/>
      <c r="M1494" s="746"/>
      <c r="N1494" s="746"/>
      <c r="O1494" s="746"/>
      <c r="P1494" s="746"/>
      <c r="Q1494" s="746"/>
      <c r="R1494" s="438"/>
      <c r="S1494" s="12" t="str">
        <f t="shared" si="92"/>
        <v/>
      </c>
      <c r="T1494" s="12" t="str">
        <f t="shared" si="93"/>
        <v/>
      </c>
      <c r="U1494" s="12" t="str">
        <f t="shared" si="94"/>
        <v/>
      </c>
      <c r="V1494" s="12">
        <f t="shared" si="95"/>
        <v>0</v>
      </c>
    </row>
    <row r="1495" spans="1:22" ht="15" customHeight="1" x14ac:dyDescent="0.25">
      <c r="A1495" s="746"/>
      <c r="B1495" s="746"/>
      <c r="C1495" s="746"/>
      <c r="D1495" s="746"/>
      <c r="E1495" s="746"/>
      <c r="F1495" s="746"/>
      <c r="G1495" s="746"/>
      <c r="H1495" s="746"/>
      <c r="I1495" s="746"/>
      <c r="J1495" s="746"/>
      <c r="K1495" s="746"/>
      <c r="L1495" s="746"/>
      <c r="M1495" s="746"/>
      <c r="N1495" s="746"/>
      <c r="O1495" s="746"/>
      <c r="P1495" s="746"/>
      <c r="Q1495" s="746"/>
      <c r="R1495" s="438"/>
      <c r="S1495" s="12" t="str">
        <f t="shared" si="92"/>
        <v/>
      </c>
      <c r="T1495" s="12" t="str">
        <f t="shared" si="93"/>
        <v/>
      </c>
      <c r="U1495" s="12" t="str">
        <f t="shared" si="94"/>
        <v/>
      </c>
      <c r="V1495" s="12">
        <f t="shared" si="95"/>
        <v>0</v>
      </c>
    </row>
    <row r="1496" spans="1:22" ht="15" customHeight="1" x14ac:dyDescent="0.25">
      <c r="A1496" s="746"/>
      <c r="B1496" s="746"/>
      <c r="C1496" s="746"/>
      <c r="D1496" s="746"/>
      <c r="E1496" s="746"/>
      <c r="F1496" s="746"/>
      <c r="G1496" s="746"/>
      <c r="H1496" s="746"/>
      <c r="I1496" s="746"/>
      <c r="J1496" s="746"/>
      <c r="K1496" s="746"/>
      <c r="L1496" s="746"/>
      <c r="M1496" s="746"/>
      <c r="N1496" s="746"/>
      <c r="O1496" s="746"/>
      <c r="P1496" s="746"/>
      <c r="Q1496" s="746"/>
      <c r="R1496" s="438"/>
      <c r="S1496" s="12" t="str">
        <f t="shared" si="92"/>
        <v/>
      </c>
      <c r="T1496" s="12" t="str">
        <f t="shared" si="93"/>
        <v/>
      </c>
      <c r="U1496" s="12" t="str">
        <f t="shared" si="94"/>
        <v/>
      </c>
      <c r="V1496" s="12">
        <f t="shared" si="95"/>
        <v>0</v>
      </c>
    </row>
    <row r="1497" spans="1:22" ht="15" customHeight="1" x14ac:dyDescent="0.25">
      <c r="A1497" s="746"/>
      <c r="B1497" s="746"/>
      <c r="C1497" s="746"/>
      <c r="D1497" s="746"/>
      <c r="E1497" s="746"/>
      <c r="F1497" s="746"/>
      <c r="G1497" s="746"/>
      <c r="H1497" s="746"/>
      <c r="I1497" s="746"/>
      <c r="J1497" s="746"/>
      <c r="K1497" s="746"/>
      <c r="L1497" s="746"/>
      <c r="M1497" s="746"/>
      <c r="N1497" s="746"/>
      <c r="O1497" s="746"/>
      <c r="P1497" s="746"/>
      <c r="Q1497" s="746"/>
      <c r="R1497" s="438"/>
      <c r="S1497" s="12" t="str">
        <f t="shared" si="92"/>
        <v/>
      </c>
      <c r="T1497" s="12" t="str">
        <f t="shared" si="93"/>
        <v/>
      </c>
      <c r="U1497" s="12" t="str">
        <f t="shared" si="94"/>
        <v/>
      </c>
      <c r="V1497" s="12">
        <f t="shared" si="95"/>
        <v>0</v>
      </c>
    </row>
    <row r="1498" spans="1:22" ht="15" customHeight="1" x14ac:dyDescent="0.25">
      <c r="A1498" s="746"/>
      <c r="B1498" s="746"/>
      <c r="C1498" s="746"/>
      <c r="D1498" s="746"/>
      <c r="E1498" s="746"/>
      <c r="F1498" s="746"/>
      <c r="G1498" s="746"/>
      <c r="H1498" s="746"/>
      <c r="I1498" s="746"/>
      <c r="J1498" s="746"/>
      <c r="K1498" s="746"/>
      <c r="L1498" s="746"/>
      <c r="M1498" s="746"/>
      <c r="N1498" s="746"/>
      <c r="O1498" s="746"/>
      <c r="P1498" s="746"/>
      <c r="Q1498" s="746"/>
      <c r="R1498" s="438"/>
      <c r="S1498" s="12" t="str">
        <f t="shared" si="92"/>
        <v/>
      </c>
      <c r="T1498" s="12" t="str">
        <f t="shared" si="93"/>
        <v/>
      </c>
      <c r="U1498" s="12" t="str">
        <f t="shared" si="94"/>
        <v/>
      </c>
      <c r="V1498" s="12">
        <f t="shared" si="95"/>
        <v>0</v>
      </c>
    </row>
    <row r="1499" spans="1:22" ht="15" customHeight="1" x14ac:dyDescent="0.25">
      <c r="A1499" s="746"/>
      <c r="B1499" s="746"/>
      <c r="C1499" s="746"/>
      <c r="D1499" s="746"/>
      <c r="E1499" s="746"/>
      <c r="F1499" s="746"/>
      <c r="G1499" s="746"/>
      <c r="H1499" s="746"/>
      <c r="I1499" s="746"/>
      <c r="J1499" s="746"/>
      <c r="K1499" s="746"/>
      <c r="L1499" s="746"/>
      <c r="M1499" s="746"/>
      <c r="N1499" s="746"/>
      <c r="O1499" s="746"/>
      <c r="P1499" s="746"/>
      <c r="Q1499" s="746"/>
      <c r="R1499" s="438"/>
      <c r="S1499" s="12" t="str">
        <f t="shared" si="92"/>
        <v/>
      </c>
      <c r="T1499" s="12" t="str">
        <f t="shared" si="93"/>
        <v/>
      </c>
      <c r="U1499" s="12" t="str">
        <f t="shared" si="94"/>
        <v/>
      </c>
      <c r="V1499" s="12">
        <f t="shared" si="95"/>
        <v>0</v>
      </c>
    </row>
    <row r="1500" spans="1:22" ht="15" customHeight="1" x14ac:dyDescent="0.25">
      <c r="A1500" s="746"/>
      <c r="B1500" s="746"/>
      <c r="C1500" s="746"/>
      <c r="D1500" s="746"/>
      <c r="E1500" s="746"/>
      <c r="F1500" s="746"/>
      <c r="G1500" s="746"/>
      <c r="H1500" s="746"/>
      <c r="I1500" s="746"/>
      <c r="J1500" s="746"/>
      <c r="K1500" s="746"/>
      <c r="L1500" s="746"/>
      <c r="M1500" s="746"/>
      <c r="N1500" s="746"/>
      <c r="O1500" s="746"/>
      <c r="P1500" s="746"/>
      <c r="Q1500" s="746"/>
      <c r="R1500" s="438"/>
      <c r="S1500" s="12" t="str">
        <f t="shared" si="92"/>
        <v/>
      </c>
      <c r="T1500" s="12" t="str">
        <f t="shared" si="93"/>
        <v/>
      </c>
      <c r="U1500" s="12" t="str">
        <f t="shared" si="94"/>
        <v/>
      </c>
      <c r="V1500" s="12">
        <f t="shared" si="95"/>
        <v>0</v>
      </c>
    </row>
    <row r="1501" spans="1:22" ht="15" customHeight="1" x14ac:dyDescent="0.25">
      <c r="A1501" s="746"/>
      <c r="B1501" s="746"/>
      <c r="C1501" s="746"/>
      <c r="D1501" s="746"/>
      <c r="E1501" s="746"/>
      <c r="F1501" s="746"/>
      <c r="G1501" s="746"/>
      <c r="H1501" s="746"/>
      <c r="I1501" s="746"/>
      <c r="J1501" s="746"/>
      <c r="K1501" s="746"/>
      <c r="L1501" s="746"/>
      <c r="M1501" s="746"/>
      <c r="N1501" s="746"/>
      <c r="O1501" s="746"/>
      <c r="P1501" s="746"/>
      <c r="Q1501" s="746"/>
      <c r="R1501" s="438"/>
      <c r="S1501" s="12" t="str">
        <f t="shared" si="92"/>
        <v/>
      </c>
      <c r="T1501" s="12" t="str">
        <f t="shared" si="93"/>
        <v/>
      </c>
      <c r="U1501" s="12" t="str">
        <f t="shared" si="94"/>
        <v/>
      </c>
      <c r="V1501" s="12">
        <f t="shared" si="95"/>
        <v>0</v>
      </c>
    </row>
    <row r="1502" spans="1:22" ht="15" customHeight="1" x14ac:dyDescent="0.25">
      <c r="A1502" s="746"/>
      <c r="B1502" s="746"/>
      <c r="C1502" s="746"/>
      <c r="D1502" s="746"/>
      <c r="E1502" s="746"/>
      <c r="F1502" s="746"/>
      <c r="G1502" s="746"/>
      <c r="H1502" s="746"/>
      <c r="I1502" s="746"/>
      <c r="J1502" s="746"/>
      <c r="K1502" s="746"/>
      <c r="L1502" s="746"/>
      <c r="M1502" s="746"/>
      <c r="N1502" s="746"/>
      <c r="O1502" s="746"/>
      <c r="P1502" s="746"/>
      <c r="Q1502" s="746"/>
      <c r="R1502" s="438"/>
      <c r="S1502" s="12" t="str">
        <f t="shared" si="92"/>
        <v/>
      </c>
      <c r="T1502" s="12" t="str">
        <f t="shared" si="93"/>
        <v/>
      </c>
      <c r="U1502" s="12" t="str">
        <f t="shared" si="94"/>
        <v/>
      </c>
      <c r="V1502" s="12">
        <f t="shared" si="95"/>
        <v>0</v>
      </c>
    </row>
    <row r="1503" spans="1:22" ht="15" customHeight="1" x14ac:dyDescent="0.25">
      <c r="A1503" s="746"/>
      <c r="B1503" s="746"/>
      <c r="C1503" s="746"/>
      <c r="D1503" s="746"/>
      <c r="E1503" s="746"/>
      <c r="F1503" s="746"/>
      <c r="G1503" s="746"/>
      <c r="H1503" s="746"/>
      <c r="I1503" s="746"/>
      <c r="J1503" s="746"/>
      <c r="K1503" s="746"/>
      <c r="L1503" s="746"/>
      <c r="M1503" s="746"/>
      <c r="N1503" s="746"/>
      <c r="O1503" s="746"/>
      <c r="P1503" s="746"/>
      <c r="Q1503" s="746"/>
      <c r="R1503" s="438"/>
      <c r="S1503" s="12" t="str">
        <f t="shared" si="92"/>
        <v/>
      </c>
      <c r="T1503" s="12" t="str">
        <f t="shared" si="93"/>
        <v/>
      </c>
      <c r="U1503" s="12" t="str">
        <f t="shared" si="94"/>
        <v/>
      </c>
      <c r="V1503" s="12">
        <f t="shared" si="95"/>
        <v>0</v>
      </c>
    </row>
    <row r="1504" spans="1:22" ht="15" customHeight="1" x14ac:dyDescent="0.25">
      <c r="A1504" s="746"/>
      <c r="B1504" s="746"/>
      <c r="C1504" s="746"/>
      <c r="D1504" s="746"/>
      <c r="E1504" s="746"/>
      <c r="F1504" s="746"/>
      <c r="G1504" s="746"/>
      <c r="H1504" s="746"/>
      <c r="I1504" s="746"/>
      <c r="J1504" s="746"/>
      <c r="K1504" s="746"/>
      <c r="L1504" s="746"/>
      <c r="M1504" s="746"/>
      <c r="N1504" s="746"/>
      <c r="O1504" s="746"/>
      <c r="P1504" s="746"/>
      <c r="Q1504" s="746"/>
      <c r="R1504" s="438"/>
      <c r="S1504" s="12" t="str">
        <f t="shared" si="92"/>
        <v/>
      </c>
      <c r="T1504" s="12" t="str">
        <f t="shared" si="93"/>
        <v/>
      </c>
      <c r="U1504" s="12" t="str">
        <f t="shared" si="94"/>
        <v/>
      </c>
      <c r="V1504" s="12">
        <f t="shared" si="95"/>
        <v>0</v>
      </c>
    </row>
    <row r="1505" spans="1:22" ht="15" customHeight="1" x14ac:dyDescent="0.25">
      <c r="A1505" s="746"/>
      <c r="B1505" s="746"/>
      <c r="C1505" s="746"/>
      <c r="D1505" s="746"/>
      <c r="E1505" s="746"/>
      <c r="F1505" s="746"/>
      <c r="G1505" s="746"/>
      <c r="H1505" s="746"/>
      <c r="I1505" s="746"/>
      <c r="J1505" s="746"/>
      <c r="K1505" s="746"/>
      <c r="L1505" s="746"/>
      <c r="M1505" s="746"/>
      <c r="N1505" s="746"/>
      <c r="O1505" s="746"/>
      <c r="P1505" s="746"/>
      <c r="Q1505" s="746"/>
      <c r="R1505" s="438"/>
      <c r="S1505" s="12" t="str">
        <f t="shared" si="92"/>
        <v/>
      </c>
      <c r="T1505" s="12" t="str">
        <f t="shared" si="93"/>
        <v/>
      </c>
      <c r="U1505" s="12" t="str">
        <f t="shared" si="94"/>
        <v/>
      </c>
      <c r="V1505" s="12">
        <f t="shared" si="95"/>
        <v>0</v>
      </c>
    </row>
    <row r="1506" spans="1:22" ht="15" customHeight="1" x14ac:dyDescent="0.25">
      <c r="A1506" s="746"/>
      <c r="B1506" s="746"/>
      <c r="C1506" s="746"/>
      <c r="D1506" s="746"/>
      <c r="E1506" s="746"/>
      <c r="F1506" s="746"/>
      <c r="G1506" s="746"/>
      <c r="H1506" s="746"/>
      <c r="I1506" s="746"/>
      <c r="J1506" s="746"/>
      <c r="K1506" s="746"/>
      <c r="L1506" s="746"/>
      <c r="M1506" s="746"/>
      <c r="N1506" s="746"/>
      <c r="O1506" s="746"/>
      <c r="P1506" s="746"/>
      <c r="Q1506" s="746"/>
      <c r="R1506" s="438"/>
      <c r="S1506" s="12" t="str">
        <f t="shared" si="92"/>
        <v/>
      </c>
      <c r="T1506" s="12" t="str">
        <f t="shared" si="93"/>
        <v/>
      </c>
      <c r="U1506" s="12" t="str">
        <f t="shared" si="94"/>
        <v/>
      </c>
      <c r="V1506" s="12">
        <f t="shared" si="95"/>
        <v>0</v>
      </c>
    </row>
    <row r="1507" spans="1:22" ht="15" customHeight="1" x14ac:dyDescent="0.25">
      <c r="A1507" s="746"/>
      <c r="B1507" s="746"/>
      <c r="C1507" s="746"/>
      <c r="D1507" s="746"/>
      <c r="E1507" s="746"/>
      <c r="F1507" s="746"/>
      <c r="G1507" s="746"/>
      <c r="H1507" s="746"/>
      <c r="I1507" s="746"/>
      <c r="J1507" s="746"/>
      <c r="K1507" s="746"/>
      <c r="L1507" s="746"/>
      <c r="M1507" s="746"/>
      <c r="N1507" s="746"/>
      <c r="O1507" s="746"/>
      <c r="P1507" s="746"/>
      <c r="Q1507" s="746"/>
      <c r="R1507" s="438"/>
      <c r="S1507" s="12" t="str">
        <f t="shared" si="92"/>
        <v/>
      </c>
      <c r="T1507" s="12" t="str">
        <f t="shared" si="93"/>
        <v/>
      </c>
      <c r="U1507" s="12" t="str">
        <f t="shared" si="94"/>
        <v/>
      </c>
      <c r="V1507" s="12">
        <f t="shared" si="95"/>
        <v>0</v>
      </c>
    </row>
    <row r="1508" spans="1:22" ht="15" customHeight="1" x14ac:dyDescent="0.25">
      <c r="A1508" s="746"/>
      <c r="B1508" s="746"/>
      <c r="C1508" s="746"/>
      <c r="D1508" s="746"/>
      <c r="E1508" s="746"/>
      <c r="F1508" s="746"/>
      <c r="G1508" s="746"/>
      <c r="H1508" s="746"/>
      <c r="I1508" s="746"/>
      <c r="J1508" s="746"/>
      <c r="K1508" s="746"/>
      <c r="L1508" s="746"/>
      <c r="M1508" s="746"/>
      <c r="N1508" s="746"/>
      <c r="O1508" s="746"/>
      <c r="P1508" s="746"/>
      <c r="Q1508" s="746"/>
      <c r="R1508" s="438"/>
      <c r="S1508" s="12" t="str">
        <f t="shared" si="92"/>
        <v/>
      </c>
      <c r="T1508" s="12" t="str">
        <f t="shared" si="93"/>
        <v/>
      </c>
      <c r="U1508" s="12" t="str">
        <f t="shared" si="94"/>
        <v/>
      </c>
      <c r="V1508" s="12">
        <f t="shared" si="95"/>
        <v>0</v>
      </c>
    </row>
    <row r="1509" spans="1:22" ht="15" customHeight="1" x14ac:dyDescent="0.25">
      <c r="A1509" s="746"/>
      <c r="B1509" s="746"/>
      <c r="C1509" s="746"/>
      <c r="D1509" s="746"/>
      <c r="E1509" s="746"/>
      <c r="F1509" s="746"/>
      <c r="G1509" s="746"/>
      <c r="H1509" s="746"/>
      <c r="I1509" s="746"/>
      <c r="J1509" s="746"/>
      <c r="K1509" s="746"/>
      <c r="L1509" s="746"/>
      <c r="M1509" s="746"/>
      <c r="N1509" s="746"/>
      <c r="O1509" s="746"/>
      <c r="P1509" s="746"/>
      <c r="Q1509" s="746"/>
      <c r="R1509" s="438"/>
      <c r="S1509" s="12" t="str">
        <f t="shared" si="92"/>
        <v/>
      </c>
      <c r="T1509" s="12" t="str">
        <f t="shared" si="93"/>
        <v/>
      </c>
      <c r="U1509" s="12" t="str">
        <f t="shared" si="94"/>
        <v/>
      </c>
      <c r="V1509" s="12">
        <f t="shared" si="95"/>
        <v>0</v>
      </c>
    </row>
    <row r="1510" spans="1:22" ht="15" customHeight="1" x14ac:dyDescent="0.25">
      <c r="A1510" s="746"/>
      <c r="B1510" s="746"/>
      <c r="C1510" s="746"/>
      <c r="D1510" s="746"/>
      <c r="E1510" s="746"/>
      <c r="F1510" s="746"/>
      <c r="G1510" s="746"/>
      <c r="H1510" s="746"/>
      <c r="I1510" s="746"/>
      <c r="J1510" s="746"/>
      <c r="K1510" s="746"/>
      <c r="L1510" s="746"/>
      <c r="M1510" s="746"/>
      <c r="N1510" s="746"/>
      <c r="O1510" s="746"/>
      <c r="P1510" s="746"/>
      <c r="Q1510" s="746"/>
      <c r="R1510" s="438"/>
      <c r="S1510" s="12" t="str">
        <f t="shared" si="92"/>
        <v/>
      </c>
      <c r="T1510" s="12" t="str">
        <f t="shared" si="93"/>
        <v/>
      </c>
      <c r="U1510" s="12" t="str">
        <f t="shared" si="94"/>
        <v/>
      </c>
      <c r="V1510" s="12">
        <f t="shared" si="95"/>
        <v>0</v>
      </c>
    </row>
    <row r="1511" spans="1:22" ht="15" customHeight="1" x14ac:dyDescent="0.25">
      <c r="A1511" s="746"/>
      <c r="B1511" s="746"/>
      <c r="C1511" s="746"/>
      <c r="D1511" s="746"/>
      <c r="E1511" s="746"/>
      <c r="F1511" s="746"/>
      <c r="G1511" s="746"/>
      <c r="H1511" s="746"/>
      <c r="I1511" s="746"/>
      <c r="J1511" s="746"/>
      <c r="K1511" s="746"/>
      <c r="L1511" s="746"/>
      <c r="M1511" s="746"/>
      <c r="N1511" s="746"/>
      <c r="O1511" s="746"/>
      <c r="P1511" s="746"/>
      <c r="Q1511" s="746"/>
      <c r="R1511" s="438"/>
      <c r="S1511" s="12" t="str">
        <f t="shared" si="92"/>
        <v/>
      </c>
      <c r="T1511" s="12" t="str">
        <f t="shared" si="93"/>
        <v/>
      </c>
      <c r="U1511" s="12" t="str">
        <f t="shared" si="94"/>
        <v/>
      </c>
      <c r="V1511" s="12">
        <f t="shared" si="95"/>
        <v>0</v>
      </c>
    </row>
    <row r="1512" spans="1:22" ht="15" customHeight="1" x14ac:dyDescent="0.25">
      <c r="A1512" s="746"/>
      <c r="B1512" s="746"/>
      <c r="C1512" s="746"/>
      <c r="D1512" s="746"/>
      <c r="E1512" s="746"/>
      <c r="F1512" s="746"/>
      <c r="G1512" s="746"/>
      <c r="H1512" s="746"/>
      <c r="I1512" s="746"/>
      <c r="J1512" s="746"/>
      <c r="K1512" s="746"/>
      <c r="L1512" s="746"/>
      <c r="M1512" s="746"/>
      <c r="N1512" s="746"/>
      <c r="O1512" s="746"/>
      <c r="P1512" s="746"/>
      <c r="Q1512" s="746"/>
      <c r="R1512" s="438"/>
      <c r="S1512" s="12" t="str">
        <f t="shared" si="92"/>
        <v/>
      </c>
      <c r="T1512" s="12" t="str">
        <f t="shared" si="93"/>
        <v/>
      </c>
      <c r="U1512" s="12" t="str">
        <f t="shared" si="94"/>
        <v/>
      </c>
      <c r="V1512" s="12">
        <f t="shared" si="95"/>
        <v>0</v>
      </c>
    </row>
    <row r="1513" spans="1:22" ht="15" customHeight="1" x14ac:dyDescent="0.25">
      <c r="A1513" s="746"/>
      <c r="B1513" s="746"/>
      <c r="C1513" s="746"/>
      <c r="D1513" s="746"/>
      <c r="E1513" s="746"/>
      <c r="F1513" s="746"/>
      <c r="G1513" s="746"/>
      <c r="H1513" s="746"/>
      <c r="I1513" s="746"/>
      <c r="J1513" s="746"/>
      <c r="K1513" s="746"/>
      <c r="L1513" s="746"/>
      <c r="M1513" s="746"/>
      <c r="N1513" s="746"/>
      <c r="O1513" s="746"/>
      <c r="P1513" s="746"/>
      <c r="Q1513" s="746"/>
      <c r="R1513" s="438"/>
      <c r="S1513" s="12" t="str">
        <f t="shared" si="92"/>
        <v/>
      </c>
      <c r="T1513" s="12" t="str">
        <f t="shared" si="93"/>
        <v/>
      </c>
      <c r="U1513" s="12" t="str">
        <f t="shared" si="94"/>
        <v/>
      </c>
      <c r="V1513" s="12">
        <f t="shared" si="95"/>
        <v>0</v>
      </c>
    </row>
    <row r="1514" spans="1:22" ht="15" customHeight="1" x14ac:dyDescent="0.25">
      <c r="A1514" s="746"/>
      <c r="B1514" s="746"/>
      <c r="C1514" s="746"/>
      <c r="D1514" s="746"/>
      <c r="E1514" s="746"/>
      <c r="F1514" s="746"/>
      <c r="G1514" s="746"/>
      <c r="H1514" s="746"/>
      <c r="I1514" s="746"/>
      <c r="J1514" s="746"/>
      <c r="K1514" s="746"/>
      <c r="L1514" s="746"/>
      <c r="M1514" s="746"/>
      <c r="N1514" s="746"/>
      <c r="O1514" s="746"/>
      <c r="P1514" s="746"/>
      <c r="Q1514" s="746"/>
      <c r="R1514" s="438"/>
      <c r="S1514" s="12" t="str">
        <f t="shared" si="92"/>
        <v/>
      </c>
      <c r="T1514" s="12" t="str">
        <f t="shared" si="93"/>
        <v/>
      </c>
      <c r="U1514" s="12" t="str">
        <f t="shared" si="94"/>
        <v/>
      </c>
      <c r="V1514" s="12">
        <f t="shared" si="95"/>
        <v>0</v>
      </c>
    </row>
    <row r="1515" spans="1:22" ht="15" customHeight="1" x14ac:dyDescent="0.25">
      <c r="A1515" s="746"/>
      <c r="B1515" s="746"/>
      <c r="C1515" s="746"/>
      <c r="D1515" s="746"/>
      <c r="E1515" s="746"/>
      <c r="F1515" s="746"/>
      <c r="G1515" s="746"/>
      <c r="H1515" s="746"/>
      <c r="I1515" s="746"/>
      <c r="J1515" s="746"/>
      <c r="K1515" s="746"/>
      <c r="L1515" s="746"/>
      <c r="M1515" s="746"/>
      <c r="N1515" s="746"/>
      <c r="O1515" s="746"/>
      <c r="P1515" s="746"/>
      <c r="Q1515" s="746"/>
      <c r="R1515" s="438"/>
      <c r="S1515" s="12" t="str">
        <f t="shared" si="92"/>
        <v/>
      </c>
      <c r="T1515" s="12" t="str">
        <f t="shared" si="93"/>
        <v/>
      </c>
      <c r="U1515" s="12" t="str">
        <f t="shared" si="94"/>
        <v/>
      </c>
      <c r="V1515" s="12">
        <f t="shared" si="95"/>
        <v>0</v>
      </c>
    </row>
    <row r="1516" spans="1:22" ht="15" customHeight="1" x14ac:dyDescent="0.25">
      <c r="A1516" s="746"/>
      <c r="B1516" s="746"/>
      <c r="C1516" s="746"/>
      <c r="D1516" s="746"/>
      <c r="E1516" s="746"/>
      <c r="F1516" s="746"/>
      <c r="G1516" s="746"/>
      <c r="H1516" s="746"/>
      <c r="I1516" s="746"/>
      <c r="J1516" s="746"/>
      <c r="K1516" s="746"/>
      <c r="L1516" s="746"/>
      <c r="M1516" s="746"/>
      <c r="N1516" s="746"/>
      <c r="O1516" s="746"/>
      <c r="P1516" s="746"/>
      <c r="Q1516" s="746"/>
      <c r="R1516" s="438"/>
      <c r="S1516" s="12" t="str">
        <f t="shared" si="92"/>
        <v/>
      </c>
      <c r="T1516" s="12" t="str">
        <f t="shared" si="93"/>
        <v/>
      </c>
      <c r="U1516" s="12" t="str">
        <f t="shared" si="94"/>
        <v/>
      </c>
      <c r="V1516" s="12">
        <f t="shared" si="95"/>
        <v>0</v>
      </c>
    </row>
    <row r="1517" spans="1:22" ht="15" customHeight="1" x14ac:dyDescent="0.25">
      <c r="A1517" s="746"/>
      <c r="B1517" s="746"/>
      <c r="C1517" s="746"/>
      <c r="D1517" s="746"/>
      <c r="E1517" s="746"/>
      <c r="F1517" s="746"/>
      <c r="G1517" s="746"/>
      <c r="H1517" s="746"/>
      <c r="I1517" s="746"/>
      <c r="J1517" s="746"/>
      <c r="K1517" s="746"/>
      <c r="L1517" s="746"/>
      <c r="M1517" s="746"/>
      <c r="N1517" s="746"/>
      <c r="O1517" s="746"/>
      <c r="P1517" s="746"/>
      <c r="Q1517" s="746"/>
      <c r="R1517" s="438"/>
      <c r="S1517" s="12" t="str">
        <f t="shared" si="92"/>
        <v/>
      </c>
      <c r="T1517" s="12" t="str">
        <f t="shared" si="93"/>
        <v/>
      </c>
      <c r="U1517" s="12" t="str">
        <f t="shared" si="94"/>
        <v/>
      </c>
      <c r="V1517" s="12">
        <f t="shared" si="95"/>
        <v>0</v>
      </c>
    </row>
    <row r="1518" spans="1:22" ht="15" customHeight="1" x14ac:dyDescent="0.25">
      <c r="A1518" s="746"/>
      <c r="B1518" s="746"/>
      <c r="C1518" s="746"/>
      <c r="D1518" s="746"/>
      <c r="E1518" s="746"/>
      <c r="F1518" s="746"/>
      <c r="G1518" s="746"/>
      <c r="H1518" s="746"/>
      <c r="I1518" s="746"/>
      <c r="J1518" s="746"/>
      <c r="K1518" s="746"/>
      <c r="L1518" s="746"/>
      <c r="M1518" s="746"/>
      <c r="N1518" s="746"/>
      <c r="O1518" s="746"/>
      <c r="P1518" s="746"/>
      <c r="Q1518" s="746"/>
      <c r="R1518" s="438"/>
      <c r="S1518" s="12" t="str">
        <f t="shared" si="92"/>
        <v/>
      </c>
      <c r="T1518" s="12" t="str">
        <f t="shared" si="93"/>
        <v/>
      </c>
      <c r="U1518" s="12" t="str">
        <f t="shared" si="94"/>
        <v/>
      </c>
      <c r="V1518" s="12">
        <f t="shared" si="95"/>
        <v>0</v>
      </c>
    </row>
    <row r="1519" spans="1:22" ht="15" customHeight="1" x14ac:dyDescent="0.25">
      <c r="A1519" s="746"/>
      <c r="B1519" s="746"/>
      <c r="C1519" s="746"/>
      <c r="D1519" s="746"/>
      <c r="E1519" s="746"/>
      <c r="F1519" s="746"/>
      <c r="G1519" s="746"/>
      <c r="H1519" s="746"/>
      <c r="I1519" s="746"/>
      <c r="J1519" s="746"/>
      <c r="K1519" s="746"/>
      <c r="L1519" s="746"/>
      <c r="M1519" s="746"/>
      <c r="N1519" s="746"/>
      <c r="O1519" s="746"/>
      <c r="P1519" s="746"/>
      <c r="Q1519" s="746"/>
      <c r="R1519" s="438"/>
      <c r="S1519" s="12" t="str">
        <f t="shared" si="92"/>
        <v/>
      </c>
      <c r="T1519" s="12" t="str">
        <f t="shared" si="93"/>
        <v/>
      </c>
      <c r="U1519" s="12" t="str">
        <f t="shared" si="94"/>
        <v/>
      </c>
      <c r="V1519" s="12">
        <f t="shared" si="95"/>
        <v>0</v>
      </c>
    </row>
    <row r="1520" spans="1:22" ht="15" customHeight="1" x14ac:dyDescent="0.25">
      <c r="A1520" s="746"/>
      <c r="B1520" s="746"/>
      <c r="C1520" s="746"/>
      <c r="D1520" s="746"/>
      <c r="E1520" s="746"/>
      <c r="F1520" s="746"/>
      <c r="G1520" s="746"/>
      <c r="H1520" s="746"/>
      <c r="I1520" s="746"/>
      <c r="J1520" s="746"/>
      <c r="K1520" s="746"/>
      <c r="L1520" s="746"/>
      <c r="M1520" s="746"/>
      <c r="N1520" s="746"/>
      <c r="O1520" s="746"/>
      <c r="P1520" s="746"/>
      <c r="Q1520" s="746"/>
      <c r="R1520" s="438"/>
      <c r="S1520" s="12" t="str">
        <f t="shared" si="92"/>
        <v/>
      </c>
      <c r="T1520" s="12" t="str">
        <f t="shared" si="93"/>
        <v/>
      </c>
      <c r="U1520" s="12" t="str">
        <f t="shared" si="94"/>
        <v/>
      </c>
      <c r="V1520" s="12">
        <f t="shared" si="95"/>
        <v>0</v>
      </c>
    </row>
    <row r="1521" spans="1:22" ht="15" customHeight="1" x14ac:dyDescent="0.25">
      <c r="A1521" s="746"/>
      <c r="B1521" s="746"/>
      <c r="C1521" s="746"/>
      <c r="D1521" s="746"/>
      <c r="E1521" s="746"/>
      <c r="F1521" s="746"/>
      <c r="G1521" s="746"/>
      <c r="H1521" s="746"/>
      <c r="I1521" s="746"/>
      <c r="J1521" s="746"/>
      <c r="K1521" s="746"/>
      <c r="L1521" s="746"/>
      <c r="M1521" s="746"/>
      <c r="N1521" s="746"/>
      <c r="O1521" s="746"/>
      <c r="P1521" s="746"/>
      <c r="Q1521" s="746"/>
      <c r="R1521" s="438"/>
      <c r="S1521" s="12" t="str">
        <f t="shared" si="92"/>
        <v/>
      </c>
      <c r="T1521" s="12" t="str">
        <f t="shared" si="93"/>
        <v/>
      </c>
      <c r="U1521" s="12" t="str">
        <f t="shared" si="94"/>
        <v/>
      </c>
      <c r="V1521" s="12">
        <f t="shared" si="95"/>
        <v>0</v>
      </c>
    </row>
    <row r="1522" spans="1:22" ht="15" customHeight="1" x14ac:dyDescent="0.25">
      <c r="A1522" s="746"/>
      <c r="B1522" s="746"/>
      <c r="C1522" s="746"/>
      <c r="D1522" s="746"/>
      <c r="E1522" s="746"/>
      <c r="F1522" s="746"/>
      <c r="G1522" s="746"/>
      <c r="H1522" s="746"/>
      <c r="I1522" s="746"/>
      <c r="J1522" s="746"/>
      <c r="K1522" s="746"/>
      <c r="L1522" s="746"/>
      <c r="M1522" s="746"/>
      <c r="N1522" s="746"/>
      <c r="O1522" s="746"/>
      <c r="P1522" s="746"/>
      <c r="Q1522" s="746"/>
      <c r="R1522" s="438"/>
      <c r="S1522" s="12" t="str">
        <f t="shared" si="92"/>
        <v/>
      </c>
      <c r="T1522" s="12" t="str">
        <f t="shared" si="93"/>
        <v/>
      </c>
      <c r="U1522" s="12" t="str">
        <f t="shared" si="94"/>
        <v/>
      </c>
      <c r="V1522" s="12">
        <f t="shared" si="95"/>
        <v>0</v>
      </c>
    </row>
    <row r="1523" spans="1:22" ht="15" customHeight="1" x14ac:dyDescent="0.25">
      <c r="A1523" s="746"/>
      <c r="B1523" s="746"/>
      <c r="C1523" s="746"/>
      <c r="D1523" s="746"/>
      <c r="E1523" s="746"/>
      <c r="F1523" s="746"/>
      <c r="G1523" s="746"/>
      <c r="H1523" s="746"/>
      <c r="I1523" s="746"/>
      <c r="J1523" s="746"/>
      <c r="K1523" s="746"/>
      <c r="L1523" s="746"/>
      <c r="M1523" s="746"/>
      <c r="N1523" s="746"/>
      <c r="O1523" s="746"/>
      <c r="P1523" s="746"/>
      <c r="Q1523" s="746"/>
      <c r="R1523" s="438"/>
      <c r="S1523" s="12" t="str">
        <f t="shared" si="92"/>
        <v/>
      </c>
      <c r="T1523" s="12" t="str">
        <f t="shared" si="93"/>
        <v/>
      </c>
      <c r="U1523" s="12" t="str">
        <f t="shared" si="94"/>
        <v/>
      </c>
      <c r="V1523" s="12">
        <f t="shared" si="95"/>
        <v>0</v>
      </c>
    </row>
    <row r="1524" spans="1:22" ht="15" customHeight="1" x14ac:dyDescent="0.25">
      <c r="A1524" s="746"/>
      <c r="B1524" s="746"/>
      <c r="C1524" s="746"/>
      <c r="D1524" s="746"/>
      <c r="E1524" s="746"/>
      <c r="F1524" s="746"/>
      <c r="G1524" s="746"/>
      <c r="H1524" s="746"/>
      <c r="I1524" s="746"/>
      <c r="J1524" s="746"/>
      <c r="K1524" s="746"/>
      <c r="L1524" s="746"/>
      <c r="M1524" s="746"/>
      <c r="N1524" s="746"/>
      <c r="O1524" s="746"/>
      <c r="P1524" s="746"/>
      <c r="Q1524" s="746"/>
      <c r="R1524" s="438"/>
      <c r="S1524" s="12" t="str">
        <f t="shared" si="92"/>
        <v/>
      </c>
      <c r="T1524" s="12" t="str">
        <f t="shared" si="93"/>
        <v/>
      </c>
      <c r="U1524" s="12" t="str">
        <f t="shared" si="94"/>
        <v/>
      </c>
      <c r="V1524" s="12">
        <f t="shared" si="95"/>
        <v>0</v>
      </c>
    </row>
    <row r="1525" spans="1:22" ht="15" customHeight="1" x14ac:dyDescent="0.25">
      <c r="A1525" s="746"/>
      <c r="B1525" s="746"/>
      <c r="C1525" s="746"/>
      <c r="D1525" s="746"/>
      <c r="E1525" s="746"/>
      <c r="F1525" s="746"/>
      <c r="G1525" s="746"/>
      <c r="H1525" s="746"/>
      <c r="I1525" s="746"/>
      <c r="J1525" s="746"/>
      <c r="K1525" s="746"/>
      <c r="L1525" s="746"/>
      <c r="M1525" s="746"/>
      <c r="N1525" s="746"/>
      <c r="O1525" s="746"/>
      <c r="P1525" s="746"/>
      <c r="Q1525" s="746"/>
      <c r="R1525" s="438"/>
      <c r="S1525" s="12" t="str">
        <f t="shared" si="92"/>
        <v/>
      </c>
      <c r="T1525" s="12" t="str">
        <f t="shared" si="93"/>
        <v/>
      </c>
      <c r="U1525" s="12" t="str">
        <f t="shared" si="94"/>
        <v/>
      </c>
      <c r="V1525" s="12">
        <f t="shared" si="95"/>
        <v>0</v>
      </c>
    </row>
    <row r="1526" spans="1:22" ht="15" customHeight="1" x14ac:dyDescent="0.25">
      <c r="A1526" s="746"/>
      <c r="B1526" s="746"/>
      <c r="C1526" s="746"/>
      <c r="D1526" s="746"/>
      <c r="E1526" s="746"/>
      <c r="F1526" s="746"/>
      <c r="G1526" s="746"/>
      <c r="H1526" s="746"/>
      <c r="I1526" s="746"/>
      <c r="J1526" s="746"/>
      <c r="K1526" s="746"/>
      <c r="L1526" s="746"/>
      <c r="M1526" s="746"/>
      <c r="N1526" s="746"/>
      <c r="O1526" s="746"/>
      <c r="P1526" s="746"/>
      <c r="Q1526" s="746"/>
      <c r="R1526" s="438"/>
      <c r="S1526" s="12" t="str">
        <f t="shared" si="92"/>
        <v/>
      </c>
      <c r="T1526" s="12" t="str">
        <f t="shared" si="93"/>
        <v/>
      </c>
      <c r="U1526" s="12" t="str">
        <f t="shared" si="94"/>
        <v/>
      </c>
      <c r="V1526" s="12">
        <f t="shared" si="95"/>
        <v>0</v>
      </c>
    </row>
    <row r="1527" spans="1:22" ht="15" customHeight="1" x14ac:dyDescent="0.25">
      <c r="A1527" s="746"/>
      <c r="B1527" s="746"/>
      <c r="C1527" s="746"/>
      <c r="D1527" s="746"/>
      <c r="E1527" s="746"/>
      <c r="F1527" s="746"/>
      <c r="G1527" s="746"/>
      <c r="H1527" s="746"/>
      <c r="I1527" s="746"/>
      <c r="J1527" s="746"/>
      <c r="K1527" s="746"/>
      <c r="L1527" s="746"/>
      <c r="M1527" s="746"/>
      <c r="N1527" s="746"/>
      <c r="O1527" s="746"/>
      <c r="P1527" s="746"/>
      <c r="Q1527" s="746"/>
      <c r="R1527" s="438"/>
      <c r="S1527" s="12" t="str">
        <f t="shared" si="92"/>
        <v/>
      </c>
      <c r="T1527" s="12" t="str">
        <f t="shared" si="93"/>
        <v/>
      </c>
      <c r="U1527" s="12" t="str">
        <f t="shared" si="94"/>
        <v/>
      </c>
      <c r="V1527" s="12">
        <f t="shared" si="95"/>
        <v>0</v>
      </c>
    </row>
    <row r="1528" spans="1:22" ht="15" customHeight="1" x14ac:dyDescent="0.25">
      <c r="A1528" s="746"/>
      <c r="B1528" s="746"/>
      <c r="C1528" s="746"/>
      <c r="D1528" s="746"/>
      <c r="E1528" s="746"/>
      <c r="F1528" s="746"/>
      <c r="G1528" s="746"/>
      <c r="H1528" s="746"/>
      <c r="I1528" s="746"/>
      <c r="J1528" s="746"/>
      <c r="K1528" s="746"/>
      <c r="L1528" s="746"/>
      <c r="M1528" s="746"/>
      <c r="N1528" s="746"/>
      <c r="O1528" s="746"/>
      <c r="P1528" s="746"/>
      <c r="Q1528" s="746"/>
      <c r="R1528" s="438"/>
      <c r="S1528" s="12" t="str">
        <f t="shared" si="92"/>
        <v/>
      </c>
      <c r="T1528" s="12" t="str">
        <f t="shared" si="93"/>
        <v/>
      </c>
      <c r="U1528" s="12" t="str">
        <f t="shared" si="94"/>
        <v/>
      </c>
      <c r="V1528" s="12">
        <f t="shared" si="95"/>
        <v>0</v>
      </c>
    </row>
    <row r="1529" spans="1:22" ht="15" customHeight="1" x14ac:dyDescent="0.25">
      <c r="A1529" s="746"/>
      <c r="B1529" s="746"/>
      <c r="C1529" s="746"/>
      <c r="D1529" s="746"/>
      <c r="E1529" s="746"/>
      <c r="F1529" s="746"/>
      <c r="G1529" s="746"/>
      <c r="H1529" s="746"/>
      <c r="I1529" s="746"/>
      <c r="J1529" s="746"/>
      <c r="K1529" s="746"/>
      <c r="L1529" s="746"/>
      <c r="M1529" s="746"/>
      <c r="N1529" s="746"/>
      <c r="O1529" s="746"/>
      <c r="P1529" s="746"/>
      <c r="Q1529" s="746"/>
      <c r="R1529" s="438"/>
      <c r="S1529" s="12" t="str">
        <f t="shared" si="92"/>
        <v/>
      </c>
      <c r="T1529" s="12" t="str">
        <f t="shared" si="93"/>
        <v/>
      </c>
      <c r="U1529" s="12" t="str">
        <f t="shared" si="94"/>
        <v/>
      </c>
      <c r="V1529" s="12">
        <f t="shared" si="95"/>
        <v>0</v>
      </c>
    </row>
    <row r="1530" spans="1:22" ht="15" customHeight="1" x14ac:dyDescent="0.25">
      <c r="A1530" s="746"/>
      <c r="B1530" s="746"/>
      <c r="C1530" s="746"/>
      <c r="D1530" s="746"/>
      <c r="E1530" s="746"/>
      <c r="F1530" s="746"/>
      <c r="G1530" s="746"/>
      <c r="H1530" s="746"/>
      <c r="I1530" s="746"/>
      <c r="J1530" s="746"/>
      <c r="K1530" s="746"/>
      <c r="L1530" s="746"/>
      <c r="M1530" s="746"/>
      <c r="N1530" s="746"/>
      <c r="O1530" s="746"/>
      <c r="P1530" s="746"/>
      <c r="Q1530" s="746"/>
      <c r="R1530" s="438"/>
      <c r="S1530" s="12" t="str">
        <f t="shared" si="92"/>
        <v/>
      </c>
      <c r="T1530" s="12" t="str">
        <f t="shared" si="93"/>
        <v/>
      </c>
      <c r="U1530" s="12" t="str">
        <f t="shared" si="94"/>
        <v/>
      </c>
      <c r="V1530" s="12">
        <f t="shared" si="95"/>
        <v>0</v>
      </c>
    </row>
    <row r="1531" spans="1:22" ht="15" customHeight="1" x14ac:dyDescent="0.25">
      <c r="A1531" s="746"/>
      <c r="B1531" s="746"/>
      <c r="C1531" s="746"/>
      <c r="D1531" s="746"/>
      <c r="E1531" s="746"/>
      <c r="F1531" s="746"/>
      <c r="G1531" s="746"/>
      <c r="H1531" s="746"/>
      <c r="I1531" s="746"/>
      <c r="J1531" s="746"/>
      <c r="K1531" s="746"/>
      <c r="L1531" s="746"/>
      <c r="M1531" s="746"/>
      <c r="N1531" s="746"/>
      <c r="O1531" s="746"/>
      <c r="P1531" s="746"/>
      <c r="Q1531" s="746"/>
      <c r="R1531" s="438"/>
      <c r="S1531" s="12" t="str">
        <f t="shared" si="92"/>
        <v/>
      </c>
      <c r="T1531" s="12" t="str">
        <f t="shared" si="93"/>
        <v/>
      </c>
      <c r="U1531" s="12" t="str">
        <f t="shared" si="94"/>
        <v/>
      </c>
      <c r="V1531" s="12">
        <f t="shared" si="95"/>
        <v>0</v>
      </c>
    </row>
    <row r="1532" spans="1:22" ht="15" customHeight="1" x14ac:dyDescent="0.25">
      <c r="A1532" s="746"/>
      <c r="B1532" s="746"/>
      <c r="C1532" s="746"/>
      <c r="D1532" s="746"/>
      <c r="E1532" s="746"/>
      <c r="F1532" s="746"/>
      <c r="G1532" s="746"/>
      <c r="H1532" s="746"/>
      <c r="I1532" s="746"/>
      <c r="J1532" s="746"/>
      <c r="K1532" s="746"/>
      <c r="L1532" s="746"/>
      <c r="M1532" s="746"/>
      <c r="N1532" s="746"/>
      <c r="O1532" s="746"/>
      <c r="P1532" s="746"/>
      <c r="Q1532" s="746"/>
      <c r="R1532" s="438"/>
      <c r="S1532" s="12" t="str">
        <f t="shared" si="92"/>
        <v/>
      </c>
      <c r="T1532" s="12" t="str">
        <f t="shared" si="93"/>
        <v/>
      </c>
      <c r="U1532" s="12" t="str">
        <f t="shared" si="94"/>
        <v/>
      </c>
      <c r="V1532" s="12">
        <f t="shared" si="95"/>
        <v>0</v>
      </c>
    </row>
    <row r="1533" spans="1:22" ht="15" customHeight="1" x14ac:dyDescent="0.25">
      <c r="A1533" s="746"/>
      <c r="B1533" s="746"/>
      <c r="C1533" s="746"/>
      <c r="D1533" s="746"/>
      <c r="E1533" s="746"/>
      <c r="F1533" s="746"/>
      <c r="G1533" s="746"/>
      <c r="H1533" s="746"/>
      <c r="I1533" s="746"/>
      <c r="J1533" s="746"/>
      <c r="K1533" s="746"/>
      <c r="L1533" s="746"/>
      <c r="M1533" s="746"/>
      <c r="N1533" s="746"/>
      <c r="O1533" s="746"/>
      <c r="P1533" s="746"/>
      <c r="Q1533" s="746"/>
      <c r="R1533" s="438"/>
      <c r="S1533" s="12" t="str">
        <f t="shared" si="92"/>
        <v/>
      </c>
      <c r="T1533" s="12" t="str">
        <f t="shared" si="93"/>
        <v/>
      </c>
      <c r="U1533" s="12" t="str">
        <f t="shared" si="94"/>
        <v/>
      </c>
      <c r="V1533" s="12">
        <f t="shared" si="95"/>
        <v>0</v>
      </c>
    </row>
    <row r="1534" spans="1:22" ht="15" customHeight="1" x14ac:dyDescent="0.25">
      <c r="A1534" s="746"/>
      <c r="B1534" s="746"/>
      <c r="C1534" s="746"/>
      <c r="D1534" s="746"/>
      <c r="E1534" s="746"/>
      <c r="F1534" s="746"/>
      <c r="G1534" s="746"/>
      <c r="H1534" s="746"/>
      <c r="I1534" s="746"/>
      <c r="J1534" s="746"/>
      <c r="K1534" s="746"/>
      <c r="L1534" s="746"/>
      <c r="M1534" s="746"/>
      <c r="N1534" s="746"/>
      <c r="O1534" s="746"/>
      <c r="P1534" s="746"/>
      <c r="Q1534" s="746"/>
      <c r="R1534" s="438"/>
      <c r="S1534" s="12" t="str">
        <f t="shared" si="92"/>
        <v/>
      </c>
      <c r="T1534" s="12" t="str">
        <f t="shared" si="93"/>
        <v/>
      </c>
      <c r="U1534" s="12" t="str">
        <f t="shared" si="94"/>
        <v/>
      </c>
      <c r="V1534" s="12">
        <f t="shared" si="95"/>
        <v>0</v>
      </c>
    </row>
    <row r="1535" spans="1:22" ht="15" customHeight="1" x14ac:dyDescent="0.25">
      <c r="A1535" s="746"/>
      <c r="B1535" s="746"/>
      <c r="C1535" s="746"/>
      <c r="D1535" s="746"/>
      <c r="E1535" s="746"/>
      <c r="F1535" s="746"/>
      <c r="G1535" s="746"/>
      <c r="H1535" s="746"/>
      <c r="I1535" s="746"/>
      <c r="J1535" s="746"/>
      <c r="K1535" s="746"/>
      <c r="L1535" s="746"/>
      <c r="M1535" s="746"/>
      <c r="N1535" s="746"/>
      <c r="O1535" s="746"/>
      <c r="P1535" s="746"/>
      <c r="Q1535" s="746"/>
      <c r="R1535" s="438"/>
      <c r="S1535" s="12" t="str">
        <f t="shared" si="92"/>
        <v/>
      </c>
      <c r="T1535" s="12" t="str">
        <f t="shared" si="93"/>
        <v/>
      </c>
      <c r="U1535" s="12" t="str">
        <f t="shared" si="94"/>
        <v/>
      </c>
      <c r="V1535" s="12">
        <f t="shared" si="95"/>
        <v>0</v>
      </c>
    </row>
    <row r="1536" spans="1:22" ht="15" customHeight="1" x14ac:dyDescent="0.25">
      <c r="A1536" s="746"/>
      <c r="B1536" s="746"/>
      <c r="C1536" s="746"/>
      <c r="D1536" s="746"/>
      <c r="E1536" s="746"/>
      <c r="F1536" s="746"/>
      <c r="G1536" s="746"/>
      <c r="H1536" s="746"/>
      <c r="I1536" s="746"/>
      <c r="J1536" s="746"/>
      <c r="K1536" s="746"/>
      <c r="L1536" s="746"/>
      <c r="M1536" s="746"/>
      <c r="N1536" s="746"/>
      <c r="O1536" s="746"/>
      <c r="P1536" s="746"/>
      <c r="Q1536" s="746"/>
      <c r="R1536" s="438"/>
      <c r="S1536" s="12" t="str">
        <f t="shared" si="92"/>
        <v/>
      </c>
      <c r="T1536" s="12" t="str">
        <f t="shared" si="93"/>
        <v/>
      </c>
      <c r="U1536" s="12" t="str">
        <f t="shared" si="94"/>
        <v/>
      </c>
      <c r="V1536" s="12">
        <f t="shared" si="95"/>
        <v>0</v>
      </c>
    </row>
    <row r="1537" spans="1:22" ht="15" customHeight="1" x14ac:dyDescent="0.25">
      <c r="A1537" s="746"/>
      <c r="B1537" s="746"/>
      <c r="C1537" s="746"/>
      <c r="D1537" s="746"/>
      <c r="E1537" s="746"/>
      <c r="F1537" s="746"/>
      <c r="G1537" s="746"/>
      <c r="H1537" s="746"/>
      <c r="I1537" s="746"/>
      <c r="J1537" s="746"/>
      <c r="K1537" s="746"/>
      <c r="L1537" s="746"/>
      <c r="M1537" s="746"/>
      <c r="N1537" s="746"/>
      <c r="O1537" s="746"/>
      <c r="P1537" s="746"/>
      <c r="Q1537" s="746"/>
      <c r="R1537" s="438"/>
      <c r="S1537" s="12" t="str">
        <f t="shared" si="92"/>
        <v/>
      </c>
      <c r="T1537" s="12" t="str">
        <f t="shared" si="93"/>
        <v/>
      </c>
      <c r="U1537" s="12" t="str">
        <f t="shared" si="94"/>
        <v/>
      </c>
      <c r="V1537" s="12">
        <f t="shared" si="95"/>
        <v>0</v>
      </c>
    </row>
    <row r="1538" spans="1:22" ht="15" customHeight="1" x14ac:dyDescent="0.25">
      <c r="A1538" s="746"/>
      <c r="B1538" s="746"/>
      <c r="C1538" s="746"/>
      <c r="D1538" s="746"/>
      <c r="E1538" s="746"/>
      <c r="F1538" s="746"/>
      <c r="G1538" s="746"/>
      <c r="H1538" s="746"/>
      <c r="I1538" s="746"/>
      <c r="J1538" s="746"/>
      <c r="K1538" s="746"/>
      <c r="L1538" s="746"/>
      <c r="M1538" s="746"/>
      <c r="N1538" s="746"/>
      <c r="O1538" s="746"/>
      <c r="P1538" s="746"/>
      <c r="Q1538" s="746"/>
      <c r="R1538" s="438"/>
      <c r="S1538" s="12" t="str">
        <f t="shared" si="92"/>
        <v/>
      </c>
      <c r="T1538" s="12" t="str">
        <f t="shared" si="93"/>
        <v/>
      </c>
      <c r="U1538" s="12" t="str">
        <f t="shared" si="94"/>
        <v/>
      </c>
      <c r="V1538" s="12">
        <f t="shared" si="95"/>
        <v>0</v>
      </c>
    </row>
    <row r="1539" spans="1:22" ht="15" customHeight="1" x14ac:dyDescent="0.25">
      <c r="A1539" s="746"/>
      <c r="B1539" s="746"/>
      <c r="C1539" s="746"/>
      <c r="D1539" s="746"/>
      <c r="E1539" s="746"/>
      <c r="F1539" s="746"/>
      <c r="G1539" s="746"/>
      <c r="H1539" s="746"/>
      <c r="I1539" s="746"/>
      <c r="J1539" s="746"/>
      <c r="K1539" s="746"/>
      <c r="L1539" s="746"/>
      <c r="M1539" s="746"/>
      <c r="N1539" s="746"/>
      <c r="O1539" s="746"/>
      <c r="P1539" s="746"/>
      <c r="Q1539" s="746"/>
      <c r="R1539" s="438"/>
      <c r="S1539" s="12" t="str">
        <f t="shared" si="92"/>
        <v/>
      </c>
      <c r="T1539" s="12" t="str">
        <f t="shared" si="93"/>
        <v/>
      </c>
      <c r="U1539" s="12" t="str">
        <f t="shared" si="94"/>
        <v/>
      </c>
      <c r="V1539" s="12">
        <f t="shared" si="95"/>
        <v>0</v>
      </c>
    </row>
    <row r="1540" spans="1:22" ht="15" customHeight="1" x14ac:dyDescent="0.25">
      <c r="A1540" s="746"/>
      <c r="B1540" s="746"/>
      <c r="C1540" s="746"/>
      <c r="D1540" s="746"/>
      <c r="E1540" s="746"/>
      <c r="F1540" s="746"/>
      <c r="G1540" s="746"/>
      <c r="H1540" s="746"/>
      <c r="I1540" s="746"/>
      <c r="J1540" s="746"/>
      <c r="K1540" s="746"/>
      <c r="L1540" s="746"/>
      <c r="M1540" s="746"/>
      <c r="N1540" s="746"/>
      <c r="O1540" s="746"/>
      <c r="P1540" s="746"/>
      <c r="Q1540" s="746"/>
      <c r="R1540" s="438"/>
      <c r="S1540" s="12" t="str">
        <f t="shared" si="92"/>
        <v/>
      </c>
      <c r="T1540" s="12" t="str">
        <f t="shared" si="93"/>
        <v/>
      </c>
      <c r="U1540" s="12" t="str">
        <f t="shared" si="94"/>
        <v/>
      </c>
      <c r="V1540" s="12">
        <f t="shared" si="95"/>
        <v>0</v>
      </c>
    </row>
    <row r="1541" spans="1:22" ht="15" customHeight="1" x14ac:dyDescent="0.25">
      <c r="A1541" s="746"/>
      <c r="B1541" s="746"/>
      <c r="C1541" s="746"/>
      <c r="D1541" s="746"/>
      <c r="E1541" s="746"/>
      <c r="F1541" s="746"/>
      <c r="G1541" s="746"/>
      <c r="H1541" s="746"/>
      <c r="I1541" s="746"/>
      <c r="J1541" s="746"/>
      <c r="K1541" s="746"/>
      <c r="L1541" s="746"/>
      <c r="M1541" s="746"/>
      <c r="N1541" s="746"/>
      <c r="O1541" s="746"/>
      <c r="P1541" s="746"/>
      <c r="Q1541" s="746"/>
      <c r="R1541" s="438"/>
      <c r="S1541" s="12" t="str">
        <f t="shared" si="92"/>
        <v/>
      </c>
      <c r="T1541" s="12" t="str">
        <f t="shared" si="93"/>
        <v/>
      </c>
      <c r="U1541" s="12" t="str">
        <f t="shared" si="94"/>
        <v/>
      </c>
      <c r="V1541" s="12">
        <f t="shared" si="95"/>
        <v>0</v>
      </c>
    </row>
    <row r="1542" spans="1:22" ht="15" customHeight="1" x14ac:dyDescent="0.25">
      <c r="A1542" s="746"/>
      <c r="B1542" s="746"/>
      <c r="C1542" s="746"/>
      <c r="D1542" s="746"/>
      <c r="E1542" s="746"/>
      <c r="F1542" s="746"/>
      <c r="G1542" s="746"/>
      <c r="H1542" s="746"/>
      <c r="I1542" s="746"/>
      <c r="J1542" s="746"/>
      <c r="K1542" s="746"/>
      <c r="L1542" s="746"/>
      <c r="M1542" s="746"/>
      <c r="N1542" s="746"/>
      <c r="O1542" s="746"/>
      <c r="P1542" s="746"/>
      <c r="Q1542" s="746"/>
      <c r="R1542" s="438"/>
      <c r="S1542" s="12" t="str">
        <f t="shared" si="92"/>
        <v/>
      </c>
      <c r="T1542" s="12" t="str">
        <f t="shared" si="93"/>
        <v/>
      </c>
      <c r="U1542" s="12" t="str">
        <f t="shared" si="94"/>
        <v/>
      </c>
      <c r="V1542" s="12">
        <f t="shared" si="95"/>
        <v>0</v>
      </c>
    </row>
    <row r="1543" spans="1:22" ht="15" customHeight="1" x14ac:dyDescent="0.25">
      <c r="A1543" s="746"/>
      <c r="B1543" s="746"/>
      <c r="C1543" s="746"/>
      <c r="D1543" s="746"/>
      <c r="E1543" s="746"/>
      <c r="F1543" s="746"/>
      <c r="G1543" s="746"/>
      <c r="H1543" s="746"/>
      <c r="I1543" s="746"/>
      <c r="J1543" s="746"/>
      <c r="K1543" s="746"/>
      <c r="L1543" s="746"/>
      <c r="M1543" s="746"/>
      <c r="N1543" s="746"/>
      <c r="O1543" s="746"/>
      <c r="P1543" s="746"/>
      <c r="Q1543" s="746"/>
      <c r="R1543" s="438"/>
      <c r="S1543" s="12" t="str">
        <f t="shared" ref="S1543:S1606" si="96">IF(N1543="P",1,IF(N1543="D",1,""))</f>
        <v/>
      </c>
      <c r="T1543" s="12" t="str">
        <f t="shared" ref="T1543:T1606" si="97">IF(N1543="A",1,"")</f>
        <v/>
      </c>
      <c r="U1543" s="12" t="str">
        <f t="shared" ref="U1543:U1606" si="98">IF(N1543="CL",1,IF(N1543="SL",1,IF(N1543="EL",1,"")))</f>
        <v/>
      </c>
      <c r="V1543" s="12">
        <f t="shared" ref="V1543:V1606" si="99">SUM(S1543:U1543)</f>
        <v>0</v>
      </c>
    </row>
    <row r="1544" spans="1:22" ht="15" customHeight="1" x14ac:dyDescent="0.25">
      <c r="A1544" s="746"/>
      <c r="B1544" s="746"/>
      <c r="C1544" s="746"/>
      <c r="D1544" s="746"/>
      <c r="E1544" s="746"/>
      <c r="F1544" s="746"/>
      <c r="G1544" s="746"/>
      <c r="H1544" s="746"/>
      <c r="I1544" s="746"/>
      <c r="J1544" s="746"/>
      <c r="K1544" s="746"/>
      <c r="L1544" s="746"/>
      <c r="M1544" s="746"/>
      <c r="N1544" s="746"/>
      <c r="O1544" s="746"/>
      <c r="P1544" s="746"/>
      <c r="Q1544" s="746"/>
      <c r="R1544" s="438"/>
      <c r="S1544" s="12" t="str">
        <f t="shared" si="96"/>
        <v/>
      </c>
      <c r="T1544" s="12" t="str">
        <f t="shared" si="97"/>
        <v/>
      </c>
      <c r="U1544" s="12" t="str">
        <f t="shared" si="98"/>
        <v/>
      </c>
      <c r="V1544" s="12">
        <f t="shared" si="99"/>
        <v>0</v>
      </c>
    </row>
    <row r="1545" spans="1:22" ht="15" customHeight="1" x14ac:dyDescent="0.25">
      <c r="A1545" s="746"/>
      <c r="B1545" s="746"/>
      <c r="C1545" s="746"/>
      <c r="D1545" s="746"/>
      <c r="E1545" s="746"/>
      <c r="F1545" s="746"/>
      <c r="G1545" s="746"/>
      <c r="H1545" s="746"/>
      <c r="I1545" s="746"/>
      <c r="J1545" s="746"/>
      <c r="K1545" s="746"/>
      <c r="L1545" s="746"/>
      <c r="M1545" s="746"/>
      <c r="N1545" s="746"/>
      <c r="O1545" s="746"/>
      <c r="P1545" s="746"/>
      <c r="Q1545" s="746"/>
      <c r="R1545" s="438"/>
      <c r="S1545" s="12" t="str">
        <f t="shared" si="96"/>
        <v/>
      </c>
      <c r="T1545" s="12" t="str">
        <f t="shared" si="97"/>
        <v/>
      </c>
      <c r="U1545" s="12" t="str">
        <f t="shared" si="98"/>
        <v/>
      </c>
      <c r="V1545" s="12">
        <f t="shared" si="99"/>
        <v>0</v>
      </c>
    </row>
    <row r="1546" spans="1:22" ht="15" customHeight="1" x14ac:dyDescent="0.25">
      <c r="A1546" s="746"/>
      <c r="B1546" s="746"/>
      <c r="C1546" s="746"/>
      <c r="D1546" s="746"/>
      <c r="E1546" s="746"/>
      <c r="F1546" s="746"/>
      <c r="G1546" s="746"/>
      <c r="H1546" s="746"/>
      <c r="I1546" s="746"/>
      <c r="J1546" s="746"/>
      <c r="K1546" s="746"/>
      <c r="L1546" s="746"/>
      <c r="M1546" s="746"/>
      <c r="N1546" s="746"/>
      <c r="O1546" s="746"/>
      <c r="P1546" s="746"/>
      <c r="Q1546" s="746"/>
      <c r="R1546" s="438"/>
      <c r="S1546" s="12" t="str">
        <f t="shared" si="96"/>
        <v/>
      </c>
      <c r="T1546" s="12" t="str">
        <f t="shared" si="97"/>
        <v/>
      </c>
      <c r="U1546" s="12" t="str">
        <f t="shared" si="98"/>
        <v/>
      </c>
      <c r="V1546" s="12">
        <f t="shared" si="99"/>
        <v>0</v>
      </c>
    </row>
    <row r="1547" spans="1:22" ht="15" customHeight="1" x14ac:dyDescent="0.25">
      <c r="A1547" s="746"/>
      <c r="B1547" s="746"/>
      <c r="C1547" s="746"/>
      <c r="D1547" s="746"/>
      <c r="E1547" s="746"/>
      <c r="F1547" s="746"/>
      <c r="G1547" s="746"/>
      <c r="H1547" s="746"/>
      <c r="I1547" s="746"/>
      <c r="J1547" s="746"/>
      <c r="K1547" s="746"/>
      <c r="L1547" s="746"/>
      <c r="M1547" s="746"/>
      <c r="N1547" s="746"/>
      <c r="O1547" s="746"/>
      <c r="P1547" s="746"/>
      <c r="Q1547" s="746"/>
      <c r="R1547" s="438"/>
      <c r="S1547" s="12" t="str">
        <f t="shared" si="96"/>
        <v/>
      </c>
      <c r="T1547" s="12" t="str">
        <f t="shared" si="97"/>
        <v/>
      </c>
      <c r="U1547" s="12" t="str">
        <f t="shared" si="98"/>
        <v/>
      </c>
      <c r="V1547" s="12">
        <f t="shared" si="99"/>
        <v>0</v>
      </c>
    </row>
    <row r="1548" spans="1:22" ht="15" customHeight="1" x14ac:dyDescent="0.25">
      <c r="A1548" s="746"/>
      <c r="B1548" s="746"/>
      <c r="C1548" s="746"/>
      <c r="D1548" s="746"/>
      <c r="E1548" s="746"/>
      <c r="F1548" s="746"/>
      <c r="G1548" s="746"/>
      <c r="H1548" s="746"/>
      <c r="I1548" s="746"/>
      <c r="J1548" s="746"/>
      <c r="K1548" s="746"/>
      <c r="L1548" s="746"/>
      <c r="M1548" s="746"/>
      <c r="N1548" s="746"/>
      <c r="O1548" s="746"/>
      <c r="P1548" s="746"/>
      <c r="Q1548" s="746"/>
      <c r="R1548" s="438"/>
      <c r="S1548" s="12" t="str">
        <f t="shared" si="96"/>
        <v/>
      </c>
      <c r="T1548" s="12" t="str">
        <f t="shared" si="97"/>
        <v/>
      </c>
      <c r="U1548" s="12" t="str">
        <f t="shared" si="98"/>
        <v/>
      </c>
      <c r="V1548" s="12">
        <f t="shared" si="99"/>
        <v>0</v>
      </c>
    </row>
    <row r="1549" spans="1:22" ht="15" customHeight="1" x14ac:dyDescent="0.25">
      <c r="A1549" s="746"/>
      <c r="B1549" s="746"/>
      <c r="C1549" s="746"/>
      <c r="D1549" s="746"/>
      <c r="E1549" s="746"/>
      <c r="F1549" s="746"/>
      <c r="G1549" s="746"/>
      <c r="H1549" s="746"/>
      <c r="I1549" s="746"/>
      <c r="J1549" s="746"/>
      <c r="K1549" s="746"/>
      <c r="L1549" s="746"/>
      <c r="M1549" s="746"/>
      <c r="N1549" s="746"/>
      <c r="O1549" s="746"/>
      <c r="P1549" s="746"/>
      <c r="Q1549" s="746"/>
      <c r="R1549" s="438"/>
      <c r="S1549" s="12" t="str">
        <f t="shared" si="96"/>
        <v/>
      </c>
      <c r="T1549" s="12" t="str">
        <f t="shared" si="97"/>
        <v/>
      </c>
      <c r="U1549" s="12" t="str">
        <f t="shared" si="98"/>
        <v/>
      </c>
      <c r="V1549" s="12">
        <f t="shared" si="99"/>
        <v>0</v>
      </c>
    </row>
    <row r="1550" spans="1:22" ht="15" customHeight="1" x14ac:dyDescent="0.25">
      <c r="A1550" s="746"/>
      <c r="B1550" s="746"/>
      <c r="C1550" s="746"/>
      <c r="D1550" s="746"/>
      <c r="E1550" s="746"/>
      <c r="F1550" s="746"/>
      <c r="G1550" s="746"/>
      <c r="H1550" s="746"/>
      <c r="I1550" s="746"/>
      <c r="J1550" s="746"/>
      <c r="K1550" s="746"/>
      <c r="L1550" s="746"/>
      <c r="M1550" s="746"/>
      <c r="N1550" s="746"/>
      <c r="O1550" s="746"/>
      <c r="P1550" s="746"/>
      <c r="Q1550" s="746"/>
      <c r="R1550" s="438"/>
      <c r="S1550" s="12" t="str">
        <f t="shared" si="96"/>
        <v/>
      </c>
      <c r="T1550" s="12" t="str">
        <f t="shared" si="97"/>
        <v/>
      </c>
      <c r="U1550" s="12" t="str">
        <f t="shared" si="98"/>
        <v/>
      </c>
      <c r="V1550" s="12">
        <f t="shared" si="99"/>
        <v>0</v>
      </c>
    </row>
    <row r="1551" spans="1:22" ht="15" customHeight="1" x14ac:dyDescent="0.25">
      <c r="A1551" s="746"/>
      <c r="B1551" s="746"/>
      <c r="C1551" s="746"/>
      <c r="D1551" s="746"/>
      <c r="E1551" s="746"/>
      <c r="F1551" s="746"/>
      <c r="G1551" s="746"/>
      <c r="H1551" s="746"/>
      <c r="I1551" s="746"/>
      <c r="J1551" s="746"/>
      <c r="K1551" s="746"/>
      <c r="L1551" s="746"/>
      <c r="M1551" s="746"/>
      <c r="N1551" s="746"/>
      <c r="O1551" s="746"/>
      <c r="P1551" s="746"/>
      <c r="Q1551" s="746"/>
      <c r="R1551" s="438"/>
      <c r="S1551" s="12" t="str">
        <f t="shared" si="96"/>
        <v/>
      </c>
      <c r="T1551" s="12" t="str">
        <f t="shared" si="97"/>
        <v/>
      </c>
      <c r="U1551" s="12" t="str">
        <f t="shared" si="98"/>
        <v/>
      </c>
      <c r="V1551" s="12">
        <f t="shared" si="99"/>
        <v>0</v>
      </c>
    </row>
    <row r="1552" spans="1:22" ht="15" customHeight="1" x14ac:dyDescent="0.25">
      <c r="A1552" s="746"/>
      <c r="B1552" s="746"/>
      <c r="C1552" s="746"/>
      <c r="D1552" s="746"/>
      <c r="E1552" s="746"/>
      <c r="F1552" s="746"/>
      <c r="G1552" s="746"/>
      <c r="H1552" s="746"/>
      <c r="I1552" s="746"/>
      <c r="J1552" s="746"/>
      <c r="K1552" s="746"/>
      <c r="L1552" s="746"/>
      <c r="M1552" s="746"/>
      <c r="N1552" s="746"/>
      <c r="O1552" s="746"/>
      <c r="P1552" s="746"/>
      <c r="Q1552" s="746"/>
      <c r="R1552" s="438"/>
      <c r="S1552" s="12" t="str">
        <f t="shared" si="96"/>
        <v/>
      </c>
      <c r="T1552" s="12" t="str">
        <f t="shared" si="97"/>
        <v/>
      </c>
      <c r="U1552" s="12" t="str">
        <f t="shared" si="98"/>
        <v/>
      </c>
      <c r="V1552" s="12">
        <f t="shared" si="99"/>
        <v>0</v>
      </c>
    </row>
    <row r="1553" spans="1:22" ht="15" customHeight="1" x14ac:dyDescent="0.25">
      <c r="A1553" s="746"/>
      <c r="B1553" s="746"/>
      <c r="C1553" s="746"/>
      <c r="D1553" s="746"/>
      <c r="E1553" s="746"/>
      <c r="F1553" s="746"/>
      <c r="G1553" s="746"/>
      <c r="H1553" s="746"/>
      <c r="I1553" s="746"/>
      <c r="J1553" s="746"/>
      <c r="K1553" s="746"/>
      <c r="L1553" s="746"/>
      <c r="M1553" s="746"/>
      <c r="N1553" s="746"/>
      <c r="O1553" s="746"/>
      <c r="P1553" s="746"/>
      <c r="Q1553" s="746"/>
      <c r="R1553" s="438"/>
      <c r="S1553" s="12" t="str">
        <f t="shared" si="96"/>
        <v/>
      </c>
      <c r="T1553" s="12" t="str">
        <f t="shared" si="97"/>
        <v/>
      </c>
      <c r="U1553" s="12" t="str">
        <f t="shared" si="98"/>
        <v/>
      </c>
      <c r="V1553" s="12">
        <f t="shared" si="99"/>
        <v>0</v>
      </c>
    </row>
    <row r="1554" spans="1:22" ht="15" customHeight="1" x14ac:dyDescent="0.25">
      <c r="A1554" s="746"/>
      <c r="B1554" s="746"/>
      <c r="C1554" s="746"/>
      <c r="D1554" s="746"/>
      <c r="E1554" s="746"/>
      <c r="F1554" s="746"/>
      <c r="G1554" s="746"/>
      <c r="H1554" s="746"/>
      <c r="I1554" s="746"/>
      <c r="J1554" s="746"/>
      <c r="K1554" s="746"/>
      <c r="L1554" s="746"/>
      <c r="M1554" s="746"/>
      <c r="N1554" s="746"/>
      <c r="O1554" s="746"/>
      <c r="P1554" s="746"/>
      <c r="Q1554" s="746"/>
      <c r="R1554" s="438"/>
      <c r="S1554" s="12" t="str">
        <f t="shared" si="96"/>
        <v/>
      </c>
      <c r="T1554" s="12" t="str">
        <f t="shared" si="97"/>
        <v/>
      </c>
      <c r="U1554" s="12" t="str">
        <f t="shared" si="98"/>
        <v/>
      </c>
      <c r="V1554" s="12">
        <f t="shared" si="99"/>
        <v>0</v>
      </c>
    </row>
    <row r="1555" spans="1:22" ht="15" customHeight="1" x14ac:dyDescent="0.25">
      <c r="A1555" s="746"/>
      <c r="B1555" s="746"/>
      <c r="C1555" s="746"/>
      <c r="D1555" s="746"/>
      <c r="E1555" s="746"/>
      <c r="F1555" s="746"/>
      <c r="G1555" s="746"/>
      <c r="H1555" s="746"/>
      <c r="I1555" s="746"/>
      <c r="J1555" s="746"/>
      <c r="K1555" s="746"/>
      <c r="L1555" s="746"/>
      <c r="M1555" s="746"/>
      <c r="N1555" s="746"/>
      <c r="O1555" s="746"/>
      <c r="P1555" s="746"/>
      <c r="Q1555" s="746"/>
      <c r="R1555" s="438"/>
      <c r="S1555" s="12" t="str">
        <f t="shared" si="96"/>
        <v/>
      </c>
      <c r="T1555" s="12" t="str">
        <f t="shared" si="97"/>
        <v/>
      </c>
      <c r="U1555" s="12" t="str">
        <f t="shared" si="98"/>
        <v/>
      </c>
      <c r="V1555" s="12">
        <f t="shared" si="99"/>
        <v>0</v>
      </c>
    </row>
    <row r="1556" spans="1:22" ht="15" customHeight="1" x14ac:dyDescent="0.25">
      <c r="A1556" s="746"/>
      <c r="B1556" s="746"/>
      <c r="C1556" s="746"/>
      <c r="D1556" s="746"/>
      <c r="E1556" s="746"/>
      <c r="F1556" s="746"/>
      <c r="G1556" s="746"/>
      <c r="H1556" s="746"/>
      <c r="I1556" s="746"/>
      <c r="J1556" s="746"/>
      <c r="K1556" s="746"/>
      <c r="L1556" s="746"/>
      <c r="M1556" s="746"/>
      <c r="N1556" s="746"/>
      <c r="O1556" s="746"/>
      <c r="P1556" s="746"/>
      <c r="Q1556" s="746"/>
      <c r="R1556" s="438"/>
      <c r="S1556" s="12" t="str">
        <f t="shared" si="96"/>
        <v/>
      </c>
      <c r="T1556" s="12" t="str">
        <f t="shared" si="97"/>
        <v/>
      </c>
      <c r="U1556" s="12" t="str">
        <f t="shared" si="98"/>
        <v/>
      </c>
      <c r="V1556" s="12">
        <f t="shared" si="99"/>
        <v>0</v>
      </c>
    </row>
    <row r="1557" spans="1:22" ht="15" customHeight="1" x14ac:dyDescent="0.25">
      <c r="A1557" s="746"/>
      <c r="B1557" s="746"/>
      <c r="C1557" s="746"/>
      <c r="D1557" s="746"/>
      <c r="E1557" s="746"/>
      <c r="F1557" s="746"/>
      <c r="G1557" s="746"/>
      <c r="H1557" s="746"/>
      <c r="I1557" s="746"/>
      <c r="J1557" s="746"/>
      <c r="K1557" s="746"/>
      <c r="L1557" s="746"/>
      <c r="M1557" s="746"/>
      <c r="N1557" s="746"/>
      <c r="O1557" s="746"/>
      <c r="P1557" s="746"/>
      <c r="Q1557" s="746"/>
      <c r="R1557" s="438"/>
      <c r="S1557" s="12" t="str">
        <f t="shared" si="96"/>
        <v/>
      </c>
      <c r="T1557" s="12" t="str">
        <f t="shared" si="97"/>
        <v/>
      </c>
      <c r="U1557" s="12" t="str">
        <f t="shared" si="98"/>
        <v/>
      </c>
      <c r="V1557" s="12">
        <f t="shared" si="99"/>
        <v>0</v>
      </c>
    </row>
    <row r="1558" spans="1:22" ht="15" customHeight="1" x14ac:dyDescent="0.25">
      <c r="A1558" s="746"/>
      <c r="B1558" s="746"/>
      <c r="C1558" s="746"/>
      <c r="D1558" s="746"/>
      <c r="E1558" s="746"/>
      <c r="F1558" s="746"/>
      <c r="G1558" s="746"/>
      <c r="H1558" s="746"/>
      <c r="I1558" s="746"/>
      <c r="J1558" s="746"/>
      <c r="K1558" s="746"/>
      <c r="L1558" s="746"/>
      <c r="M1558" s="746"/>
      <c r="N1558" s="746"/>
      <c r="O1558" s="746"/>
      <c r="P1558" s="746"/>
      <c r="Q1558" s="746"/>
      <c r="R1558" s="438"/>
      <c r="S1558" s="12" t="str">
        <f t="shared" si="96"/>
        <v/>
      </c>
      <c r="T1558" s="12" t="str">
        <f t="shared" si="97"/>
        <v/>
      </c>
      <c r="U1558" s="12" t="str">
        <f t="shared" si="98"/>
        <v/>
      </c>
      <c r="V1558" s="12">
        <f t="shared" si="99"/>
        <v>0</v>
      </c>
    </row>
    <row r="1559" spans="1:22" ht="15" customHeight="1" x14ac:dyDescent="0.25">
      <c r="A1559" s="746"/>
      <c r="B1559" s="746"/>
      <c r="C1559" s="746"/>
      <c r="D1559" s="746"/>
      <c r="E1559" s="746"/>
      <c r="F1559" s="746"/>
      <c r="G1559" s="746"/>
      <c r="H1559" s="746"/>
      <c r="I1559" s="746"/>
      <c r="J1559" s="746"/>
      <c r="K1559" s="746"/>
      <c r="L1559" s="746"/>
      <c r="M1559" s="746"/>
      <c r="N1559" s="746"/>
      <c r="O1559" s="746"/>
      <c r="P1559" s="746"/>
      <c r="Q1559" s="746"/>
      <c r="R1559" s="438"/>
      <c r="S1559" s="12" t="str">
        <f t="shared" si="96"/>
        <v/>
      </c>
      <c r="T1559" s="12" t="str">
        <f t="shared" si="97"/>
        <v/>
      </c>
      <c r="U1559" s="12" t="str">
        <f t="shared" si="98"/>
        <v/>
      </c>
      <c r="V1559" s="12">
        <f t="shared" si="99"/>
        <v>0</v>
      </c>
    </row>
    <row r="1560" spans="1:22" ht="15" customHeight="1" x14ac:dyDescent="0.25">
      <c r="A1560" s="746"/>
      <c r="B1560" s="746"/>
      <c r="C1560" s="746"/>
      <c r="D1560" s="746"/>
      <c r="E1560" s="746"/>
      <c r="F1560" s="746"/>
      <c r="G1560" s="746"/>
      <c r="H1560" s="746"/>
      <c r="I1560" s="746"/>
      <c r="J1560" s="746"/>
      <c r="K1560" s="746"/>
      <c r="L1560" s="746"/>
      <c r="M1560" s="746"/>
      <c r="N1560" s="746"/>
      <c r="O1560" s="746"/>
      <c r="P1560" s="746"/>
      <c r="Q1560" s="746"/>
      <c r="R1560" s="438"/>
      <c r="S1560" s="12" t="str">
        <f t="shared" si="96"/>
        <v/>
      </c>
      <c r="T1560" s="12" t="str">
        <f t="shared" si="97"/>
        <v/>
      </c>
      <c r="U1560" s="12" t="str">
        <f t="shared" si="98"/>
        <v/>
      </c>
      <c r="V1560" s="12">
        <f t="shared" si="99"/>
        <v>0</v>
      </c>
    </row>
    <row r="1561" spans="1:22" ht="15" customHeight="1" x14ac:dyDescent="0.25">
      <c r="A1561" s="746"/>
      <c r="B1561" s="746"/>
      <c r="C1561" s="746"/>
      <c r="D1561" s="746"/>
      <c r="E1561" s="746"/>
      <c r="F1561" s="746"/>
      <c r="G1561" s="746"/>
      <c r="H1561" s="746"/>
      <c r="I1561" s="746"/>
      <c r="J1561" s="746"/>
      <c r="K1561" s="746"/>
      <c r="L1561" s="746"/>
      <c r="M1561" s="746"/>
      <c r="N1561" s="746"/>
      <c r="O1561" s="746"/>
      <c r="P1561" s="746"/>
      <c r="Q1561" s="746"/>
      <c r="R1561" s="438"/>
      <c r="S1561" s="12" t="str">
        <f t="shared" si="96"/>
        <v/>
      </c>
      <c r="T1561" s="12" t="str">
        <f t="shared" si="97"/>
        <v/>
      </c>
      <c r="U1561" s="12" t="str">
        <f t="shared" si="98"/>
        <v/>
      </c>
      <c r="V1561" s="12">
        <f t="shared" si="99"/>
        <v>0</v>
      </c>
    </row>
    <row r="1562" spans="1:22" ht="15" customHeight="1" x14ac:dyDescent="0.25">
      <c r="A1562" s="746"/>
      <c r="B1562" s="746"/>
      <c r="C1562" s="746"/>
      <c r="D1562" s="746"/>
      <c r="E1562" s="746"/>
      <c r="F1562" s="746"/>
      <c r="G1562" s="746"/>
      <c r="H1562" s="746"/>
      <c r="I1562" s="746"/>
      <c r="J1562" s="746"/>
      <c r="K1562" s="746"/>
      <c r="L1562" s="746"/>
      <c r="M1562" s="746"/>
      <c r="N1562" s="746"/>
      <c r="O1562" s="746"/>
      <c r="P1562" s="746"/>
      <c r="Q1562" s="746"/>
      <c r="R1562" s="438"/>
      <c r="S1562" s="12" t="str">
        <f t="shared" si="96"/>
        <v/>
      </c>
      <c r="T1562" s="12" t="str">
        <f t="shared" si="97"/>
        <v/>
      </c>
      <c r="U1562" s="12" t="str">
        <f t="shared" si="98"/>
        <v/>
      </c>
      <c r="V1562" s="12">
        <f t="shared" si="99"/>
        <v>0</v>
      </c>
    </row>
    <row r="1563" spans="1:22" ht="15" customHeight="1" x14ac:dyDescent="0.25">
      <c r="A1563" s="746"/>
      <c r="B1563" s="746"/>
      <c r="C1563" s="746"/>
      <c r="D1563" s="746"/>
      <c r="E1563" s="746"/>
      <c r="F1563" s="746"/>
      <c r="G1563" s="746"/>
      <c r="H1563" s="746"/>
      <c r="I1563" s="746"/>
      <c r="J1563" s="746"/>
      <c r="K1563" s="746"/>
      <c r="L1563" s="746"/>
      <c r="M1563" s="746"/>
      <c r="N1563" s="746"/>
      <c r="O1563" s="746"/>
      <c r="P1563" s="746"/>
      <c r="Q1563" s="746"/>
      <c r="R1563" s="438"/>
      <c r="S1563" s="12" t="str">
        <f t="shared" si="96"/>
        <v/>
      </c>
      <c r="T1563" s="12" t="str">
        <f t="shared" si="97"/>
        <v/>
      </c>
      <c r="U1563" s="12" t="str">
        <f t="shared" si="98"/>
        <v/>
      </c>
      <c r="V1563" s="12">
        <f t="shared" si="99"/>
        <v>0</v>
      </c>
    </row>
    <row r="1564" spans="1:22" ht="15" customHeight="1" x14ac:dyDescent="0.25">
      <c r="A1564" s="746"/>
      <c r="B1564" s="746"/>
      <c r="C1564" s="746"/>
      <c r="D1564" s="746"/>
      <c r="E1564" s="746"/>
      <c r="F1564" s="746"/>
      <c r="G1564" s="746"/>
      <c r="H1564" s="746"/>
      <c r="I1564" s="746"/>
      <c r="J1564" s="746"/>
      <c r="K1564" s="746"/>
      <c r="L1564" s="746"/>
      <c r="M1564" s="746"/>
      <c r="N1564" s="746"/>
      <c r="O1564" s="746"/>
      <c r="P1564" s="746"/>
      <c r="Q1564" s="746"/>
      <c r="R1564" s="438"/>
      <c r="S1564" s="12" t="str">
        <f t="shared" si="96"/>
        <v/>
      </c>
      <c r="T1564" s="12" t="str">
        <f t="shared" si="97"/>
        <v/>
      </c>
      <c r="U1564" s="12" t="str">
        <f t="shared" si="98"/>
        <v/>
      </c>
      <c r="V1564" s="12">
        <f t="shared" si="99"/>
        <v>0</v>
      </c>
    </row>
    <row r="1565" spans="1:22" ht="15" customHeight="1" x14ac:dyDescent="0.25">
      <c r="A1565" s="746"/>
      <c r="B1565" s="746"/>
      <c r="C1565" s="746"/>
      <c r="D1565" s="746"/>
      <c r="E1565" s="746"/>
      <c r="F1565" s="746"/>
      <c r="G1565" s="746"/>
      <c r="H1565" s="746"/>
      <c r="I1565" s="746"/>
      <c r="J1565" s="746"/>
      <c r="K1565" s="746"/>
      <c r="L1565" s="746"/>
      <c r="M1565" s="746"/>
      <c r="N1565" s="746"/>
      <c r="O1565" s="746"/>
      <c r="P1565" s="746"/>
      <c r="Q1565" s="746"/>
      <c r="R1565" s="438"/>
      <c r="S1565" s="12" t="str">
        <f t="shared" si="96"/>
        <v/>
      </c>
      <c r="T1565" s="12" t="str">
        <f t="shared" si="97"/>
        <v/>
      </c>
      <c r="U1565" s="12" t="str">
        <f t="shared" si="98"/>
        <v/>
      </c>
      <c r="V1565" s="12">
        <f t="shared" si="99"/>
        <v>0</v>
      </c>
    </row>
    <row r="1566" spans="1:22" ht="15" customHeight="1" x14ac:dyDescent="0.25">
      <c r="A1566" s="746"/>
      <c r="B1566" s="746"/>
      <c r="C1566" s="746"/>
      <c r="D1566" s="746"/>
      <c r="E1566" s="746"/>
      <c r="F1566" s="746"/>
      <c r="G1566" s="746"/>
      <c r="H1566" s="746"/>
      <c r="I1566" s="746"/>
      <c r="J1566" s="746"/>
      <c r="K1566" s="746"/>
      <c r="L1566" s="746"/>
      <c r="M1566" s="746"/>
      <c r="N1566" s="746"/>
      <c r="O1566" s="746"/>
      <c r="P1566" s="746"/>
      <c r="Q1566" s="746"/>
      <c r="R1566" s="438"/>
      <c r="S1566" s="12" t="str">
        <f t="shared" si="96"/>
        <v/>
      </c>
      <c r="T1566" s="12" t="str">
        <f t="shared" si="97"/>
        <v/>
      </c>
      <c r="U1566" s="12" t="str">
        <f t="shared" si="98"/>
        <v/>
      </c>
      <c r="V1566" s="12">
        <f t="shared" si="99"/>
        <v>0</v>
      </c>
    </row>
    <row r="1567" spans="1:22" ht="15" customHeight="1" x14ac:dyDescent="0.25">
      <c r="A1567" s="746"/>
      <c r="B1567" s="746"/>
      <c r="C1567" s="746"/>
      <c r="D1567" s="746"/>
      <c r="E1567" s="746"/>
      <c r="F1567" s="746"/>
      <c r="G1567" s="746"/>
      <c r="H1567" s="746"/>
      <c r="I1567" s="746"/>
      <c r="J1567" s="746"/>
      <c r="K1567" s="746"/>
      <c r="L1567" s="746"/>
      <c r="M1567" s="746"/>
      <c r="N1567" s="746"/>
      <c r="O1567" s="746"/>
      <c r="P1567" s="746"/>
      <c r="Q1567" s="746"/>
      <c r="R1567" s="438"/>
      <c r="S1567" s="12" t="str">
        <f t="shared" si="96"/>
        <v/>
      </c>
      <c r="T1567" s="12" t="str">
        <f t="shared" si="97"/>
        <v/>
      </c>
      <c r="U1567" s="12" t="str">
        <f t="shared" si="98"/>
        <v/>
      </c>
      <c r="V1567" s="12">
        <f t="shared" si="99"/>
        <v>0</v>
      </c>
    </row>
    <row r="1568" spans="1:22" ht="15" customHeight="1" x14ac:dyDescent="0.25">
      <c r="A1568" s="746"/>
      <c r="B1568" s="746"/>
      <c r="C1568" s="746"/>
      <c r="D1568" s="746"/>
      <c r="E1568" s="746"/>
      <c r="F1568" s="746"/>
      <c r="G1568" s="746"/>
      <c r="H1568" s="746"/>
      <c r="I1568" s="746"/>
      <c r="J1568" s="746"/>
      <c r="K1568" s="746"/>
      <c r="L1568" s="746"/>
      <c r="M1568" s="746"/>
      <c r="N1568" s="746"/>
      <c r="O1568" s="746"/>
      <c r="P1568" s="746"/>
      <c r="Q1568" s="746"/>
      <c r="R1568" s="438"/>
      <c r="S1568" s="12" t="str">
        <f t="shared" si="96"/>
        <v/>
      </c>
      <c r="T1568" s="12" t="str">
        <f t="shared" si="97"/>
        <v/>
      </c>
      <c r="U1568" s="12" t="str">
        <f t="shared" si="98"/>
        <v/>
      </c>
      <c r="V1568" s="12">
        <f t="shared" si="99"/>
        <v>0</v>
      </c>
    </row>
    <row r="1569" spans="1:22" ht="15" customHeight="1" x14ac:dyDescent="0.25">
      <c r="A1569" s="746"/>
      <c r="B1569" s="746"/>
      <c r="C1569" s="746"/>
      <c r="D1569" s="746"/>
      <c r="E1569" s="746"/>
      <c r="F1569" s="746"/>
      <c r="G1569" s="746"/>
      <c r="H1569" s="746"/>
      <c r="I1569" s="746"/>
      <c r="J1569" s="746"/>
      <c r="K1569" s="746"/>
      <c r="L1569" s="746"/>
      <c r="M1569" s="746"/>
      <c r="N1569" s="746"/>
      <c r="O1569" s="746"/>
      <c r="P1569" s="746"/>
      <c r="Q1569" s="746"/>
      <c r="R1569" s="438"/>
      <c r="S1569" s="12" t="str">
        <f t="shared" si="96"/>
        <v/>
      </c>
      <c r="T1569" s="12" t="str">
        <f t="shared" si="97"/>
        <v/>
      </c>
      <c r="U1569" s="12" t="str">
        <f t="shared" si="98"/>
        <v/>
      </c>
      <c r="V1569" s="12">
        <f t="shared" si="99"/>
        <v>0</v>
      </c>
    </row>
    <row r="1570" spans="1:22" ht="15" customHeight="1" x14ac:dyDescent="0.25">
      <c r="A1570" s="746"/>
      <c r="B1570" s="746"/>
      <c r="C1570" s="746"/>
      <c r="D1570" s="746"/>
      <c r="E1570" s="746"/>
      <c r="F1570" s="746"/>
      <c r="G1570" s="746"/>
      <c r="H1570" s="746"/>
      <c r="I1570" s="746"/>
      <c r="J1570" s="746"/>
      <c r="K1570" s="746"/>
      <c r="L1570" s="746"/>
      <c r="M1570" s="746"/>
      <c r="N1570" s="746"/>
      <c r="O1570" s="746"/>
      <c r="P1570" s="746"/>
      <c r="Q1570" s="746"/>
      <c r="R1570" s="438"/>
      <c r="S1570" s="12" t="str">
        <f t="shared" si="96"/>
        <v/>
      </c>
      <c r="T1570" s="12" t="str">
        <f t="shared" si="97"/>
        <v/>
      </c>
      <c r="U1570" s="12" t="str">
        <f t="shared" si="98"/>
        <v/>
      </c>
      <c r="V1570" s="12">
        <f t="shared" si="99"/>
        <v>0</v>
      </c>
    </row>
    <row r="1571" spans="1:22" ht="15" customHeight="1" x14ac:dyDescent="0.25">
      <c r="A1571" s="746"/>
      <c r="B1571" s="746"/>
      <c r="C1571" s="746"/>
      <c r="D1571" s="746"/>
      <c r="E1571" s="746"/>
      <c r="F1571" s="746"/>
      <c r="G1571" s="746"/>
      <c r="H1571" s="746"/>
      <c r="I1571" s="746"/>
      <c r="J1571" s="746"/>
      <c r="K1571" s="746"/>
      <c r="L1571" s="746"/>
      <c r="M1571" s="746"/>
      <c r="N1571" s="746"/>
      <c r="O1571" s="746"/>
      <c r="P1571" s="746"/>
      <c r="Q1571" s="746"/>
      <c r="R1571" s="438"/>
      <c r="S1571" s="12" t="str">
        <f t="shared" si="96"/>
        <v/>
      </c>
      <c r="T1571" s="12" t="str">
        <f t="shared" si="97"/>
        <v/>
      </c>
      <c r="U1571" s="12" t="str">
        <f t="shared" si="98"/>
        <v/>
      </c>
      <c r="V1571" s="12">
        <f t="shared" si="99"/>
        <v>0</v>
      </c>
    </row>
    <row r="1572" spans="1:22" ht="15" customHeight="1" x14ac:dyDescent="0.25">
      <c r="A1572" s="746"/>
      <c r="B1572" s="746"/>
      <c r="C1572" s="746"/>
      <c r="D1572" s="746"/>
      <c r="E1572" s="746"/>
      <c r="F1572" s="746"/>
      <c r="G1572" s="746"/>
      <c r="H1572" s="746"/>
      <c r="I1572" s="746"/>
      <c r="J1572" s="746"/>
      <c r="K1572" s="746"/>
      <c r="L1572" s="746"/>
      <c r="M1572" s="746"/>
      <c r="N1572" s="746"/>
      <c r="O1572" s="746"/>
      <c r="P1572" s="746"/>
      <c r="Q1572" s="746"/>
      <c r="R1572" s="438"/>
      <c r="S1572" s="12" t="str">
        <f t="shared" si="96"/>
        <v/>
      </c>
      <c r="T1572" s="12" t="str">
        <f t="shared" si="97"/>
        <v/>
      </c>
      <c r="U1572" s="12" t="str">
        <f t="shared" si="98"/>
        <v/>
      </c>
      <c r="V1572" s="12">
        <f t="shared" si="99"/>
        <v>0</v>
      </c>
    </row>
    <row r="1573" spans="1:22" ht="15" customHeight="1" x14ac:dyDescent="0.25">
      <c r="A1573" s="746"/>
      <c r="B1573" s="746"/>
      <c r="C1573" s="746"/>
      <c r="D1573" s="746"/>
      <c r="E1573" s="746"/>
      <c r="F1573" s="746"/>
      <c r="G1573" s="746"/>
      <c r="H1573" s="746"/>
      <c r="I1573" s="746"/>
      <c r="J1573" s="746"/>
      <c r="K1573" s="746"/>
      <c r="L1573" s="746"/>
      <c r="M1573" s="746"/>
      <c r="N1573" s="746"/>
      <c r="O1573" s="746"/>
      <c r="P1573" s="746"/>
      <c r="Q1573" s="746"/>
      <c r="R1573" s="438"/>
      <c r="S1573" s="12" t="str">
        <f t="shared" si="96"/>
        <v/>
      </c>
      <c r="T1573" s="12" t="str">
        <f t="shared" si="97"/>
        <v/>
      </c>
      <c r="U1573" s="12" t="str">
        <f t="shared" si="98"/>
        <v/>
      </c>
      <c r="V1573" s="12">
        <f t="shared" si="99"/>
        <v>0</v>
      </c>
    </row>
    <row r="1574" spans="1:22" ht="15" customHeight="1" x14ac:dyDescent="0.25">
      <c r="A1574" s="746"/>
      <c r="B1574" s="746"/>
      <c r="C1574" s="746"/>
      <c r="D1574" s="746"/>
      <c r="E1574" s="746"/>
      <c r="F1574" s="746"/>
      <c r="G1574" s="746"/>
      <c r="H1574" s="746"/>
      <c r="I1574" s="746"/>
      <c r="J1574" s="746"/>
      <c r="K1574" s="746"/>
      <c r="L1574" s="746"/>
      <c r="M1574" s="746"/>
      <c r="N1574" s="746"/>
      <c r="O1574" s="746"/>
      <c r="P1574" s="746"/>
      <c r="Q1574" s="746"/>
      <c r="R1574" s="438"/>
      <c r="S1574" s="12" t="str">
        <f t="shared" si="96"/>
        <v/>
      </c>
      <c r="T1574" s="12" t="str">
        <f t="shared" si="97"/>
        <v/>
      </c>
      <c r="U1574" s="12" t="str">
        <f t="shared" si="98"/>
        <v/>
      </c>
      <c r="V1574" s="12">
        <f t="shared" si="99"/>
        <v>0</v>
      </c>
    </row>
    <row r="1575" spans="1:22" ht="15" customHeight="1" x14ac:dyDescent="0.25">
      <c r="A1575" s="746"/>
      <c r="B1575" s="746"/>
      <c r="C1575" s="746"/>
      <c r="D1575" s="746"/>
      <c r="E1575" s="746"/>
      <c r="F1575" s="746"/>
      <c r="G1575" s="746"/>
      <c r="H1575" s="746"/>
      <c r="I1575" s="746"/>
      <c r="J1575" s="746"/>
      <c r="K1575" s="746"/>
      <c r="L1575" s="746"/>
      <c r="M1575" s="746"/>
      <c r="N1575" s="746"/>
      <c r="O1575" s="746"/>
      <c r="P1575" s="746"/>
      <c r="Q1575" s="746"/>
      <c r="R1575" s="438"/>
      <c r="S1575" s="12" t="str">
        <f t="shared" si="96"/>
        <v/>
      </c>
      <c r="T1575" s="12" t="str">
        <f t="shared" si="97"/>
        <v/>
      </c>
      <c r="U1575" s="12" t="str">
        <f t="shared" si="98"/>
        <v/>
      </c>
      <c r="V1575" s="12">
        <f t="shared" si="99"/>
        <v>0</v>
      </c>
    </row>
    <row r="1576" spans="1:22" ht="15" customHeight="1" x14ac:dyDescent="0.25">
      <c r="A1576" s="746"/>
      <c r="B1576" s="746"/>
      <c r="C1576" s="746"/>
      <c r="D1576" s="746"/>
      <c r="E1576" s="746"/>
      <c r="F1576" s="746"/>
      <c r="G1576" s="746"/>
      <c r="H1576" s="746"/>
      <c r="I1576" s="746"/>
      <c r="J1576" s="746"/>
      <c r="K1576" s="746"/>
      <c r="L1576" s="746"/>
      <c r="M1576" s="746"/>
      <c r="N1576" s="746"/>
      <c r="O1576" s="746"/>
      <c r="P1576" s="746"/>
      <c r="Q1576" s="746"/>
      <c r="R1576" s="438"/>
      <c r="S1576" s="12" t="str">
        <f t="shared" si="96"/>
        <v/>
      </c>
      <c r="T1576" s="12" t="str">
        <f t="shared" si="97"/>
        <v/>
      </c>
      <c r="U1576" s="12" t="str">
        <f t="shared" si="98"/>
        <v/>
      </c>
      <c r="V1576" s="12">
        <f t="shared" si="99"/>
        <v>0</v>
      </c>
    </row>
    <row r="1577" spans="1:22" ht="15" customHeight="1" x14ac:dyDescent="0.25">
      <c r="A1577" s="746"/>
      <c r="B1577" s="746"/>
      <c r="C1577" s="746"/>
      <c r="D1577" s="746"/>
      <c r="E1577" s="746"/>
      <c r="F1577" s="746"/>
      <c r="G1577" s="746"/>
      <c r="H1577" s="746"/>
      <c r="I1577" s="746"/>
      <c r="J1577" s="746"/>
      <c r="K1577" s="746"/>
      <c r="L1577" s="746"/>
      <c r="M1577" s="746"/>
      <c r="N1577" s="746"/>
      <c r="O1577" s="746"/>
      <c r="P1577" s="746"/>
      <c r="Q1577" s="746"/>
      <c r="R1577" s="438"/>
      <c r="S1577" s="12" t="str">
        <f t="shared" si="96"/>
        <v/>
      </c>
      <c r="T1577" s="12" t="str">
        <f t="shared" si="97"/>
        <v/>
      </c>
      <c r="U1577" s="12" t="str">
        <f t="shared" si="98"/>
        <v/>
      </c>
      <c r="V1577" s="12">
        <f t="shared" si="99"/>
        <v>0</v>
      </c>
    </row>
    <row r="1578" spans="1:22" ht="15" customHeight="1" x14ac:dyDescent="0.25">
      <c r="A1578" s="746"/>
      <c r="B1578" s="746"/>
      <c r="C1578" s="746"/>
      <c r="D1578" s="746"/>
      <c r="E1578" s="746"/>
      <c r="F1578" s="746"/>
      <c r="G1578" s="746"/>
      <c r="H1578" s="746"/>
      <c r="I1578" s="746"/>
      <c r="J1578" s="746"/>
      <c r="K1578" s="746"/>
      <c r="L1578" s="746"/>
      <c r="M1578" s="746"/>
      <c r="N1578" s="746"/>
      <c r="O1578" s="746"/>
      <c r="P1578" s="746"/>
      <c r="Q1578" s="746"/>
      <c r="R1578" s="438"/>
      <c r="S1578" s="12" t="str">
        <f t="shared" si="96"/>
        <v/>
      </c>
      <c r="T1578" s="12" t="str">
        <f t="shared" si="97"/>
        <v/>
      </c>
      <c r="U1578" s="12" t="str">
        <f t="shared" si="98"/>
        <v/>
      </c>
      <c r="V1578" s="12">
        <f t="shared" si="99"/>
        <v>0</v>
      </c>
    </row>
    <row r="1579" spans="1:22" ht="15" customHeight="1" x14ac:dyDescent="0.25">
      <c r="A1579" s="746"/>
      <c r="B1579" s="746"/>
      <c r="C1579" s="746"/>
      <c r="D1579" s="746"/>
      <c r="E1579" s="746"/>
      <c r="F1579" s="746"/>
      <c r="G1579" s="746"/>
      <c r="H1579" s="746"/>
      <c r="I1579" s="746"/>
      <c r="J1579" s="746"/>
      <c r="K1579" s="746"/>
      <c r="L1579" s="746"/>
      <c r="M1579" s="746"/>
      <c r="N1579" s="746"/>
      <c r="O1579" s="746"/>
      <c r="P1579" s="746"/>
      <c r="Q1579" s="746"/>
      <c r="R1579" s="438"/>
      <c r="S1579" s="12" t="str">
        <f t="shared" si="96"/>
        <v/>
      </c>
      <c r="T1579" s="12" t="str">
        <f t="shared" si="97"/>
        <v/>
      </c>
      <c r="U1579" s="12" t="str">
        <f t="shared" si="98"/>
        <v/>
      </c>
      <c r="V1579" s="12">
        <f t="shared" si="99"/>
        <v>0</v>
      </c>
    </row>
    <row r="1580" spans="1:22" ht="15" customHeight="1" x14ac:dyDescent="0.25">
      <c r="A1580" s="746"/>
      <c r="B1580" s="746"/>
      <c r="C1580" s="746"/>
      <c r="D1580" s="746"/>
      <c r="E1580" s="746"/>
      <c r="F1580" s="746"/>
      <c r="G1580" s="746"/>
      <c r="H1580" s="746"/>
      <c r="I1580" s="746"/>
      <c r="J1580" s="746"/>
      <c r="K1580" s="746"/>
      <c r="L1580" s="746"/>
      <c r="M1580" s="746"/>
      <c r="N1580" s="746"/>
      <c r="O1580" s="746"/>
      <c r="P1580" s="746"/>
      <c r="Q1580" s="746"/>
      <c r="R1580" s="438"/>
      <c r="S1580" s="12" t="str">
        <f t="shared" si="96"/>
        <v/>
      </c>
      <c r="T1580" s="12" t="str">
        <f t="shared" si="97"/>
        <v/>
      </c>
      <c r="U1580" s="12" t="str">
        <f t="shared" si="98"/>
        <v/>
      </c>
      <c r="V1580" s="12">
        <f t="shared" si="99"/>
        <v>0</v>
      </c>
    </row>
    <row r="1581" spans="1:22" ht="15" customHeight="1" x14ac:dyDescent="0.25">
      <c r="A1581" s="746"/>
      <c r="B1581" s="746"/>
      <c r="C1581" s="746"/>
      <c r="D1581" s="746"/>
      <c r="E1581" s="746"/>
      <c r="F1581" s="746"/>
      <c r="G1581" s="746"/>
      <c r="H1581" s="746"/>
      <c r="I1581" s="746"/>
      <c r="J1581" s="746"/>
      <c r="K1581" s="746"/>
      <c r="L1581" s="746"/>
      <c r="M1581" s="746"/>
      <c r="N1581" s="746"/>
      <c r="O1581" s="746"/>
      <c r="P1581" s="746"/>
      <c r="Q1581" s="746"/>
      <c r="R1581" s="438"/>
      <c r="S1581" s="12" t="str">
        <f t="shared" si="96"/>
        <v/>
      </c>
      <c r="T1581" s="12" t="str">
        <f t="shared" si="97"/>
        <v/>
      </c>
      <c r="U1581" s="12" t="str">
        <f t="shared" si="98"/>
        <v/>
      </c>
      <c r="V1581" s="12">
        <f t="shared" si="99"/>
        <v>0</v>
      </c>
    </row>
    <row r="1582" spans="1:22" ht="15" customHeight="1" x14ac:dyDescent="0.25">
      <c r="A1582" s="746"/>
      <c r="B1582" s="746"/>
      <c r="C1582" s="746"/>
      <c r="D1582" s="746"/>
      <c r="E1582" s="746"/>
      <c r="F1582" s="746"/>
      <c r="G1582" s="746"/>
      <c r="H1582" s="746"/>
      <c r="I1582" s="746"/>
      <c r="J1582" s="746"/>
      <c r="K1582" s="746"/>
      <c r="L1582" s="746"/>
      <c r="M1582" s="746"/>
      <c r="N1582" s="746"/>
      <c r="O1582" s="746"/>
      <c r="P1582" s="746"/>
      <c r="Q1582" s="746"/>
      <c r="R1582" s="438"/>
      <c r="S1582" s="12" t="str">
        <f t="shared" si="96"/>
        <v/>
      </c>
      <c r="T1582" s="12" t="str">
        <f t="shared" si="97"/>
        <v/>
      </c>
      <c r="U1582" s="12" t="str">
        <f t="shared" si="98"/>
        <v/>
      </c>
      <c r="V1582" s="12">
        <f t="shared" si="99"/>
        <v>0</v>
      </c>
    </row>
    <row r="1583" spans="1:22" ht="15" customHeight="1" x14ac:dyDescent="0.25">
      <c r="A1583" s="746"/>
      <c r="B1583" s="746"/>
      <c r="C1583" s="746"/>
      <c r="D1583" s="746"/>
      <c r="E1583" s="746"/>
      <c r="F1583" s="746"/>
      <c r="G1583" s="746"/>
      <c r="H1583" s="746"/>
      <c r="I1583" s="746"/>
      <c r="J1583" s="746"/>
      <c r="K1583" s="746"/>
      <c r="L1583" s="746"/>
      <c r="M1583" s="746"/>
      <c r="N1583" s="746"/>
      <c r="O1583" s="746"/>
      <c r="P1583" s="746"/>
      <c r="Q1583" s="746"/>
      <c r="R1583" s="438"/>
      <c r="S1583" s="12" t="str">
        <f t="shared" si="96"/>
        <v/>
      </c>
      <c r="T1583" s="12" t="str">
        <f t="shared" si="97"/>
        <v/>
      </c>
      <c r="U1583" s="12" t="str">
        <f t="shared" si="98"/>
        <v/>
      </c>
      <c r="V1583" s="12">
        <f t="shared" si="99"/>
        <v>0</v>
      </c>
    </row>
    <row r="1584" spans="1:22" ht="15" customHeight="1" x14ac:dyDescent="0.25">
      <c r="A1584" s="746"/>
      <c r="B1584" s="746"/>
      <c r="C1584" s="746"/>
      <c r="D1584" s="746"/>
      <c r="E1584" s="746"/>
      <c r="F1584" s="746"/>
      <c r="G1584" s="746"/>
      <c r="H1584" s="746"/>
      <c r="I1584" s="746"/>
      <c r="J1584" s="746"/>
      <c r="K1584" s="746"/>
      <c r="L1584" s="746"/>
      <c r="M1584" s="746"/>
      <c r="N1584" s="746"/>
      <c r="O1584" s="746"/>
      <c r="P1584" s="746"/>
      <c r="Q1584" s="746"/>
      <c r="R1584" s="438"/>
      <c r="S1584" s="12" t="str">
        <f t="shared" si="96"/>
        <v/>
      </c>
      <c r="T1584" s="12" t="str">
        <f t="shared" si="97"/>
        <v/>
      </c>
      <c r="U1584" s="12" t="str">
        <f t="shared" si="98"/>
        <v/>
      </c>
      <c r="V1584" s="12">
        <f t="shared" si="99"/>
        <v>0</v>
      </c>
    </row>
    <row r="1585" spans="1:22" ht="15" customHeight="1" x14ac:dyDescent="0.25">
      <c r="A1585" s="746"/>
      <c r="B1585" s="746"/>
      <c r="C1585" s="746"/>
      <c r="D1585" s="746"/>
      <c r="E1585" s="746"/>
      <c r="F1585" s="746"/>
      <c r="G1585" s="746"/>
      <c r="H1585" s="746"/>
      <c r="I1585" s="746"/>
      <c r="J1585" s="746"/>
      <c r="K1585" s="746"/>
      <c r="L1585" s="746"/>
      <c r="M1585" s="746"/>
      <c r="N1585" s="746"/>
      <c r="O1585" s="746"/>
      <c r="P1585" s="746"/>
      <c r="Q1585" s="746"/>
      <c r="R1585" s="438"/>
      <c r="S1585" s="12" t="str">
        <f t="shared" si="96"/>
        <v/>
      </c>
      <c r="T1585" s="12" t="str">
        <f t="shared" si="97"/>
        <v/>
      </c>
      <c r="U1585" s="12" t="str">
        <f t="shared" si="98"/>
        <v/>
      </c>
      <c r="V1585" s="12">
        <f t="shared" si="99"/>
        <v>0</v>
      </c>
    </row>
    <row r="1586" spans="1:22" ht="15" customHeight="1" x14ac:dyDescent="0.25">
      <c r="A1586" s="746"/>
      <c r="B1586" s="746"/>
      <c r="C1586" s="746"/>
      <c r="D1586" s="746"/>
      <c r="E1586" s="746"/>
      <c r="F1586" s="746"/>
      <c r="G1586" s="746"/>
      <c r="H1586" s="746"/>
      <c r="I1586" s="746"/>
      <c r="J1586" s="746"/>
      <c r="K1586" s="746"/>
      <c r="L1586" s="746"/>
      <c r="M1586" s="746"/>
      <c r="N1586" s="746"/>
      <c r="O1586" s="746"/>
      <c r="P1586" s="746"/>
      <c r="Q1586" s="746"/>
      <c r="R1586" s="438"/>
      <c r="S1586" s="12" t="str">
        <f t="shared" si="96"/>
        <v/>
      </c>
      <c r="T1586" s="12" t="str">
        <f t="shared" si="97"/>
        <v/>
      </c>
      <c r="U1586" s="12" t="str">
        <f t="shared" si="98"/>
        <v/>
      </c>
      <c r="V1586" s="12">
        <f t="shared" si="99"/>
        <v>0</v>
      </c>
    </row>
    <row r="1587" spans="1:22" ht="15" customHeight="1" x14ac:dyDescent="0.25">
      <c r="A1587" s="746"/>
      <c r="B1587" s="746"/>
      <c r="C1587" s="746"/>
      <c r="D1587" s="746"/>
      <c r="E1587" s="746"/>
      <c r="F1587" s="746"/>
      <c r="G1587" s="746"/>
      <c r="H1587" s="746"/>
      <c r="I1587" s="746"/>
      <c r="J1587" s="746"/>
      <c r="K1587" s="746"/>
      <c r="L1587" s="746"/>
      <c r="M1587" s="746"/>
      <c r="N1587" s="746"/>
      <c r="O1587" s="746"/>
      <c r="P1587" s="746"/>
      <c r="Q1587" s="746"/>
      <c r="R1587" s="438"/>
      <c r="S1587" s="12" t="str">
        <f t="shared" si="96"/>
        <v/>
      </c>
      <c r="T1587" s="12" t="str">
        <f t="shared" si="97"/>
        <v/>
      </c>
      <c r="U1587" s="12" t="str">
        <f t="shared" si="98"/>
        <v/>
      </c>
      <c r="V1587" s="12">
        <f t="shared" si="99"/>
        <v>0</v>
      </c>
    </row>
    <row r="1588" spans="1:22" ht="15" customHeight="1" x14ac:dyDescent="0.25">
      <c r="A1588" s="746"/>
      <c r="B1588" s="746"/>
      <c r="C1588" s="746"/>
      <c r="D1588" s="746"/>
      <c r="E1588" s="746"/>
      <c r="F1588" s="746"/>
      <c r="G1588" s="746"/>
      <c r="H1588" s="746"/>
      <c r="I1588" s="746"/>
      <c r="J1588" s="746"/>
      <c r="K1588" s="746"/>
      <c r="L1588" s="746"/>
      <c r="M1588" s="746"/>
      <c r="N1588" s="746"/>
      <c r="O1588" s="746"/>
      <c r="P1588" s="746"/>
      <c r="Q1588" s="746"/>
      <c r="R1588" s="438"/>
      <c r="S1588" s="12" t="str">
        <f t="shared" si="96"/>
        <v/>
      </c>
      <c r="T1588" s="12" t="str">
        <f t="shared" si="97"/>
        <v/>
      </c>
      <c r="U1588" s="12" t="str">
        <f t="shared" si="98"/>
        <v/>
      </c>
      <c r="V1588" s="12">
        <f t="shared" si="99"/>
        <v>0</v>
      </c>
    </row>
    <row r="1589" spans="1:22" ht="15" customHeight="1" x14ac:dyDescent="0.25">
      <c r="A1589" s="746"/>
      <c r="B1589" s="746"/>
      <c r="C1589" s="746"/>
      <c r="D1589" s="746"/>
      <c r="E1589" s="746"/>
      <c r="F1589" s="746"/>
      <c r="G1589" s="746"/>
      <c r="H1589" s="746"/>
      <c r="I1589" s="746"/>
      <c r="J1589" s="746"/>
      <c r="K1589" s="746"/>
      <c r="L1589" s="746"/>
      <c r="M1589" s="746"/>
      <c r="N1589" s="746"/>
      <c r="O1589" s="746"/>
      <c r="P1589" s="746"/>
      <c r="Q1589" s="746"/>
      <c r="R1589" s="438"/>
      <c r="S1589" s="12" t="str">
        <f t="shared" si="96"/>
        <v/>
      </c>
      <c r="T1589" s="12" t="str">
        <f t="shared" si="97"/>
        <v/>
      </c>
      <c r="U1589" s="12" t="str">
        <f t="shared" si="98"/>
        <v/>
      </c>
      <c r="V1589" s="12">
        <f t="shared" si="99"/>
        <v>0</v>
      </c>
    </row>
    <row r="1590" spans="1:22" ht="15" customHeight="1" x14ac:dyDescent="0.25">
      <c r="A1590" s="746"/>
      <c r="B1590" s="746"/>
      <c r="C1590" s="746"/>
      <c r="D1590" s="746"/>
      <c r="E1590" s="746"/>
      <c r="F1590" s="746"/>
      <c r="G1590" s="746"/>
      <c r="H1590" s="746"/>
      <c r="I1590" s="746"/>
      <c r="J1590" s="746"/>
      <c r="K1590" s="746"/>
      <c r="L1590" s="746"/>
      <c r="M1590" s="746"/>
      <c r="N1590" s="746"/>
      <c r="O1590" s="746"/>
      <c r="P1590" s="746"/>
      <c r="Q1590" s="746"/>
      <c r="R1590" s="438"/>
      <c r="S1590" s="12" t="str">
        <f t="shared" si="96"/>
        <v/>
      </c>
      <c r="T1590" s="12" t="str">
        <f t="shared" si="97"/>
        <v/>
      </c>
      <c r="U1590" s="12" t="str">
        <f t="shared" si="98"/>
        <v/>
      </c>
      <c r="V1590" s="12">
        <f t="shared" si="99"/>
        <v>0</v>
      </c>
    </row>
    <row r="1591" spans="1:22" ht="15" customHeight="1" x14ac:dyDescent="0.25">
      <c r="A1591" s="746"/>
      <c r="B1591" s="746"/>
      <c r="C1591" s="746"/>
      <c r="D1591" s="746"/>
      <c r="E1591" s="746"/>
      <c r="F1591" s="746"/>
      <c r="G1591" s="746"/>
      <c r="H1591" s="746"/>
      <c r="I1591" s="746"/>
      <c r="J1591" s="746"/>
      <c r="K1591" s="746"/>
      <c r="L1591" s="746"/>
      <c r="M1591" s="746"/>
      <c r="N1591" s="746"/>
      <c r="O1591" s="746"/>
      <c r="P1591" s="746"/>
      <c r="Q1591" s="746"/>
      <c r="R1591" s="438"/>
      <c r="S1591" s="12" t="str">
        <f t="shared" si="96"/>
        <v/>
      </c>
      <c r="T1591" s="12" t="str">
        <f t="shared" si="97"/>
        <v/>
      </c>
      <c r="U1591" s="12" t="str">
        <f t="shared" si="98"/>
        <v/>
      </c>
      <c r="V1591" s="12">
        <f t="shared" si="99"/>
        <v>0</v>
      </c>
    </row>
    <row r="1592" spans="1:22" ht="15" customHeight="1" x14ac:dyDescent="0.25">
      <c r="A1592" s="746"/>
      <c r="B1592" s="746"/>
      <c r="C1592" s="746"/>
      <c r="D1592" s="746"/>
      <c r="E1592" s="746"/>
      <c r="F1592" s="746"/>
      <c r="G1592" s="746"/>
      <c r="H1592" s="746"/>
      <c r="I1592" s="746"/>
      <c r="J1592" s="746"/>
      <c r="K1592" s="746"/>
      <c r="L1592" s="746"/>
      <c r="M1592" s="746"/>
      <c r="N1592" s="746"/>
      <c r="O1592" s="746"/>
      <c r="P1592" s="746"/>
      <c r="Q1592" s="746"/>
      <c r="R1592" s="438"/>
      <c r="S1592" s="12" t="str">
        <f t="shared" si="96"/>
        <v/>
      </c>
      <c r="T1592" s="12" t="str">
        <f t="shared" si="97"/>
        <v/>
      </c>
      <c r="U1592" s="12" t="str">
        <f t="shared" si="98"/>
        <v/>
      </c>
      <c r="V1592" s="12">
        <f t="shared" si="99"/>
        <v>0</v>
      </c>
    </row>
    <row r="1593" spans="1:22" ht="15" customHeight="1" x14ac:dyDescent="0.25">
      <c r="A1593" s="746"/>
      <c r="B1593" s="746"/>
      <c r="C1593" s="746"/>
      <c r="D1593" s="746"/>
      <c r="E1593" s="746"/>
      <c r="F1593" s="746"/>
      <c r="G1593" s="746"/>
      <c r="H1593" s="746"/>
      <c r="I1593" s="746"/>
      <c r="J1593" s="746"/>
      <c r="K1593" s="746"/>
      <c r="L1593" s="746"/>
      <c r="M1593" s="746"/>
      <c r="N1593" s="746"/>
      <c r="O1593" s="746"/>
      <c r="P1593" s="746"/>
      <c r="Q1593" s="746"/>
      <c r="R1593" s="438"/>
      <c r="S1593" s="12" t="str">
        <f t="shared" si="96"/>
        <v/>
      </c>
      <c r="T1593" s="12" t="str">
        <f t="shared" si="97"/>
        <v/>
      </c>
      <c r="U1593" s="12" t="str">
        <f t="shared" si="98"/>
        <v/>
      </c>
      <c r="V1593" s="12">
        <f t="shared" si="99"/>
        <v>0</v>
      </c>
    </row>
    <row r="1594" spans="1:22" ht="15" customHeight="1" x14ac:dyDescent="0.25">
      <c r="A1594" s="746"/>
      <c r="B1594" s="746"/>
      <c r="C1594" s="746"/>
      <c r="D1594" s="746"/>
      <c r="E1594" s="746"/>
      <c r="F1594" s="746"/>
      <c r="G1594" s="746"/>
      <c r="H1594" s="746"/>
      <c r="I1594" s="746"/>
      <c r="J1594" s="746"/>
      <c r="K1594" s="746"/>
      <c r="L1594" s="746"/>
      <c r="M1594" s="746"/>
      <c r="N1594" s="746"/>
      <c r="O1594" s="746"/>
      <c r="P1594" s="746"/>
      <c r="Q1594" s="746"/>
      <c r="R1594" s="438"/>
      <c r="S1594" s="12" t="str">
        <f t="shared" si="96"/>
        <v/>
      </c>
      <c r="T1594" s="12" t="str">
        <f t="shared" si="97"/>
        <v/>
      </c>
      <c r="U1594" s="12" t="str">
        <f t="shared" si="98"/>
        <v/>
      </c>
      <c r="V1594" s="12">
        <f t="shared" si="99"/>
        <v>0</v>
      </c>
    </row>
    <row r="1595" spans="1:22" ht="15" customHeight="1" x14ac:dyDescent="0.25">
      <c r="A1595" s="746"/>
      <c r="B1595" s="746"/>
      <c r="C1595" s="746"/>
      <c r="D1595" s="746"/>
      <c r="E1595" s="746"/>
      <c r="F1595" s="746"/>
      <c r="G1595" s="746"/>
      <c r="H1595" s="746"/>
      <c r="I1595" s="746"/>
      <c r="J1595" s="746"/>
      <c r="K1595" s="746"/>
      <c r="L1595" s="746"/>
      <c r="M1595" s="746"/>
      <c r="N1595" s="746"/>
      <c r="O1595" s="746"/>
      <c r="P1595" s="746"/>
      <c r="Q1595" s="746"/>
      <c r="R1595" s="438"/>
      <c r="S1595" s="12" t="str">
        <f t="shared" si="96"/>
        <v/>
      </c>
      <c r="T1595" s="12" t="str">
        <f t="shared" si="97"/>
        <v/>
      </c>
      <c r="U1595" s="12" t="str">
        <f t="shared" si="98"/>
        <v/>
      </c>
      <c r="V1595" s="12">
        <f t="shared" si="99"/>
        <v>0</v>
      </c>
    </row>
    <row r="1596" spans="1:22" ht="15" customHeight="1" x14ac:dyDescent="0.25">
      <c r="A1596" s="746"/>
      <c r="B1596" s="746"/>
      <c r="C1596" s="746"/>
      <c r="D1596" s="746"/>
      <c r="E1596" s="746"/>
      <c r="F1596" s="746"/>
      <c r="G1596" s="746"/>
      <c r="H1596" s="746"/>
      <c r="I1596" s="746"/>
      <c r="J1596" s="746"/>
      <c r="K1596" s="746"/>
      <c r="L1596" s="746"/>
      <c r="M1596" s="746"/>
      <c r="N1596" s="746"/>
      <c r="O1596" s="746"/>
      <c r="P1596" s="746"/>
      <c r="Q1596" s="746"/>
      <c r="R1596" s="438"/>
      <c r="S1596" s="12" t="str">
        <f t="shared" si="96"/>
        <v/>
      </c>
      <c r="T1596" s="12" t="str">
        <f t="shared" si="97"/>
        <v/>
      </c>
      <c r="U1596" s="12" t="str">
        <f t="shared" si="98"/>
        <v/>
      </c>
      <c r="V1596" s="12">
        <f t="shared" si="99"/>
        <v>0</v>
      </c>
    </row>
    <row r="1597" spans="1:22" ht="15" customHeight="1" x14ac:dyDescent="0.25">
      <c r="A1597" s="746"/>
      <c r="B1597" s="746"/>
      <c r="C1597" s="746"/>
      <c r="D1597" s="746"/>
      <c r="E1597" s="746"/>
      <c r="F1597" s="746"/>
      <c r="G1597" s="746"/>
      <c r="H1597" s="746"/>
      <c r="I1597" s="746"/>
      <c r="J1597" s="746"/>
      <c r="K1597" s="746"/>
      <c r="L1597" s="746"/>
      <c r="M1597" s="746"/>
      <c r="N1597" s="746"/>
      <c r="O1597" s="746"/>
      <c r="P1597" s="746"/>
      <c r="Q1597" s="746"/>
      <c r="R1597" s="438"/>
      <c r="S1597" s="12" t="str">
        <f t="shared" si="96"/>
        <v/>
      </c>
      <c r="T1597" s="12" t="str">
        <f t="shared" si="97"/>
        <v/>
      </c>
      <c r="U1597" s="12" t="str">
        <f t="shared" si="98"/>
        <v/>
      </c>
      <c r="V1597" s="12">
        <f t="shared" si="99"/>
        <v>0</v>
      </c>
    </row>
    <row r="1598" spans="1:22" ht="15" customHeight="1" x14ac:dyDescent="0.25">
      <c r="A1598" s="746"/>
      <c r="B1598" s="746"/>
      <c r="C1598" s="746"/>
      <c r="D1598" s="746"/>
      <c r="E1598" s="746"/>
      <c r="F1598" s="746"/>
      <c r="G1598" s="746"/>
      <c r="H1598" s="746"/>
      <c r="I1598" s="746"/>
      <c r="J1598" s="746"/>
      <c r="K1598" s="746"/>
      <c r="L1598" s="746"/>
      <c r="M1598" s="746"/>
      <c r="N1598" s="746"/>
      <c r="O1598" s="746"/>
      <c r="P1598" s="746"/>
      <c r="Q1598" s="746"/>
      <c r="R1598" s="438"/>
      <c r="S1598" s="12" t="str">
        <f t="shared" si="96"/>
        <v/>
      </c>
      <c r="T1598" s="12" t="str">
        <f t="shared" si="97"/>
        <v/>
      </c>
      <c r="U1598" s="12" t="str">
        <f t="shared" si="98"/>
        <v/>
      </c>
      <c r="V1598" s="12">
        <f t="shared" si="99"/>
        <v>0</v>
      </c>
    </row>
    <row r="1599" spans="1:22" ht="15" customHeight="1" x14ac:dyDescent="0.25">
      <c r="A1599" s="746"/>
      <c r="B1599" s="746"/>
      <c r="C1599" s="746"/>
      <c r="D1599" s="746"/>
      <c r="E1599" s="746"/>
      <c r="F1599" s="746"/>
      <c r="G1599" s="746"/>
      <c r="H1599" s="746"/>
      <c r="I1599" s="746"/>
      <c r="J1599" s="746"/>
      <c r="K1599" s="746"/>
      <c r="L1599" s="746"/>
      <c r="M1599" s="746"/>
      <c r="N1599" s="746"/>
      <c r="O1599" s="746"/>
      <c r="P1599" s="746"/>
      <c r="Q1599" s="746"/>
      <c r="R1599" s="438"/>
      <c r="S1599" s="12" t="str">
        <f t="shared" si="96"/>
        <v/>
      </c>
      <c r="T1599" s="12" t="str">
        <f t="shared" si="97"/>
        <v/>
      </c>
      <c r="U1599" s="12" t="str">
        <f t="shared" si="98"/>
        <v/>
      </c>
      <c r="V1599" s="12">
        <f t="shared" si="99"/>
        <v>0</v>
      </c>
    </row>
    <row r="1600" spans="1:22" ht="15" customHeight="1" x14ac:dyDescent="0.25">
      <c r="A1600" s="746"/>
      <c r="B1600" s="746"/>
      <c r="C1600" s="746"/>
      <c r="D1600" s="746"/>
      <c r="E1600" s="746"/>
      <c r="F1600" s="746"/>
      <c r="G1600" s="746"/>
      <c r="H1600" s="746"/>
      <c r="I1600" s="746"/>
      <c r="J1600" s="746"/>
      <c r="K1600" s="746"/>
      <c r="L1600" s="746"/>
      <c r="M1600" s="746"/>
      <c r="N1600" s="746"/>
      <c r="O1600" s="746"/>
      <c r="P1600" s="746"/>
      <c r="Q1600" s="746"/>
      <c r="R1600" s="438"/>
      <c r="S1600" s="12" t="str">
        <f t="shared" si="96"/>
        <v/>
      </c>
      <c r="T1600" s="12" t="str">
        <f t="shared" si="97"/>
        <v/>
      </c>
      <c r="U1600" s="12" t="str">
        <f t="shared" si="98"/>
        <v/>
      </c>
      <c r="V1600" s="12">
        <f t="shared" si="99"/>
        <v>0</v>
      </c>
    </row>
    <row r="1601" spans="1:22" ht="15" customHeight="1" x14ac:dyDescent="0.25">
      <c r="A1601" s="746"/>
      <c r="B1601" s="746"/>
      <c r="C1601" s="746"/>
      <c r="D1601" s="746"/>
      <c r="E1601" s="746"/>
      <c r="F1601" s="746"/>
      <c r="G1601" s="746"/>
      <c r="H1601" s="746"/>
      <c r="I1601" s="746"/>
      <c r="J1601" s="746"/>
      <c r="K1601" s="746"/>
      <c r="L1601" s="746"/>
      <c r="M1601" s="746"/>
      <c r="N1601" s="746"/>
      <c r="O1601" s="746"/>
      <c r="P1601" s="746"/>
      <c r="Q1601" s="746"/>
      <c r="R1601" s="438"/>
      <c r="S1601" s="12" t="str">
        <f t="shared" si="96"/>
        <v/>
      </c>
      <c r="T1601" s="12" t="str">
        <f t="shared" si="97"/>
        <v/>
      </c>
      <c r="U1601" s="12" t="str">
        <f t="shared" si="98"/>
        <v/>
      </c>
      <c r="V1601" s="12">
        <f t="shared" si="99"/>
        <v>0</v>
      </c>
    </row>
    <row r="1602" spans="1:22" ht="15" customHeight="1" x14ac:dyDescent="0.25">
      <c r="A1602" s="746"/>
      <c r="B1602" s="746"/>
      <c r="C1602" s="746"/>
      <c r="D1602" s="746"/>
      <c r="E1602" s="746"/>
      <c r="F1602" s="746"/>
      <c r="G1602" s="746"/>
      <c r="H1602" s="746"/>
      <c r="I1602" s="746"/>
      <c r="J1602" s="746"/>
      <c r="K1602" s="746"/>
      <c r="L1602" s="746"/>
      <c r="M1602" s="746"/>
      <c r="N1602" s="746"/>
      <c r="O1602" s="746"/>
      <c r="P1602" s="746"/>
      <c r="Q1602" s="746"/>
      <c r="R1602" s="438"/>
      <c r="S1602" s="12" t="str">
        <f t="shared" si="96"/>
        <v/>
      </c>
      <c r="T1602" s="12" t="str">
        <f t="shared" si="97"/>
        <v/>
      </c>
      <c r="U1602" s="12" t="str">
        <f t="shared" si="98"/>
        <v/>
      </c>
      <c r="V1602" s="12">
        <f t="shared" si="99"/>
        <v>0</v>
      </c>
    </row>
    <row r="1603" spans="1:22" ht="15" customHeight="1" x14ac:dyDescent="0.25">
      <c r="A1603" s="746"/>
      <c r="B1603" s="746"/>
      <c r="C1603" s="746"/>
      <c r="D1603" s="746"/>
      <c r="E1603" s="746"/>
      <c r="F1603" s="746"/>
      <c r="G1603" s="746"/>
      <c r="H1603" s="746"/>
      <c r="I1603" s="746"/>
      <c r="J1603" s="746"/>
      <c r="K1603" s="746"/>
      <c r="L1603" s="746"/>
      <c r="M1603" s="746"/>
      <c r="N1603" s="746"/>
      <c r="O1603" s="746"/>
      <c r="P1603" s="746"/>
      <c r="Q1603" s="746"/>
      <c r="R1603" s="438"/>
      <c r="S1603" s="12" t="str">
        <f t="shared" si="96"/>
        <v/>
      </c>
      <c r="T1603" s="12" t="str">
        <f t="shared" si="97"/>
        <v/>
      </c>
      <c r="U1603" s="12" t="str">
        <f t="shared" si="98"/>
        <v/>
      </c>
      <c r="V1603" s="12">
        <f t="shared" si="99"/>
        <v>0</v>
      </c>
    </row>
    <row r="1604" spans="1:22" ht="15" customHeight="1" x14ac:dyDescent="0.25">
      <c r="A1604" s="746"/>
      <c r="B1604" s="746"/>
      <c r="C1604" s="746"/>
      <c r="D1604" s="746"/>
      <c r="E1604" s="746"/>
      <c r="F1604" s="746"/>
      <c r="G1604" s="746"/>
      <c r="H1604" s="746"/>
      <c r="I1604" s="746"/>
      <c r="J1604" s="746"/>
      <c r="K1604" s="746"/>
      <c r="L1604" s="746"/>
      <c r="M1604" s="746"/>
      <c r="N1604" s="746"/>
      <c r="O1604" s="746"/>
      <c r="P1604" s="746"/>
      <c r="Q1604" s="746"/>
      <c r="R1604" s="438"/>
      <c r="S1604" s="12" t="str">
        <f t="shared" si="96"/>
        <v/>
      </c>
      <c r="T1604" s="12" t="str">
        <f t="shared" si="97"/>
        <v/>
      </c>
      <c r="U1604" s="12" t="str">
        <f t="shared" si="98"/>
        <v/>
      </c>
      <c r="V1604" s="12">
        <f t="shared" si="99"/>
        <v>0</v>
      </c>
    </row>
    <row r="1605" spans="1:22" ht="15" customHeight="1" x14ac:dyDescent="0.25">
      <c r="A1605" s="684"/>
      <c r="B1605" s="684"/>
      <c r="C1605" s="684"/>
      <c r="D1605" s="684"/>
      <c r="E1605" s="684"/>
      <c r="F1605" s="684"/>
      <c r="G1605" s="684"/>
      <c r="H1605" s="684"/>
      <c r="I1605" s="684"/>
      <c r="J1605" s="684"/>
      <c r="K1605" s="684"/>
      <c r="L1605" s="684"/>
      <c r="M1605" s="684"/>
      <c r="N1605" s="684"/>
      <c r="O1605" s="684"/>
      <c r="P1605" s="684"/>
      <c r="Q1605" s="684"/>
      <c r="R1605" s="438"/>
      <c r="S1605" s="12" t="str">
        <f t="shared" si="96"/>
        <v/>
      </c>
      <c r="T1605" s="12" t="str">
        <f t="shared" si="97"/>
        <v/>
      </c>
      <c r="U1605" s="12" t="str">
        <f t="shared" si="98"/>
        <v/>
      </c>
      <c r="V1605" s="12">
        <f t="shared" si="99"/>
        <v>0</v>
      </c>
    </row>
    <row r="1606" spans="1:22" ht="15" customHeight="1" x14ac:dyDescent="0.25">
      <c r="A1606" s="684"/>
      <c r="B1606" s="684"/>
      <c r="C1606" s="684"/>
      <c r="D1606" s="684"/>
      <c r="E1606" s="684"/>
      <c r="F1606" s="684"/>
      <c r="G1606" s="684"/>
      <c r="H1606" s="684"/>
      <c r="I1606" s="684"/>
      <c r="J1606" s="684"/>
      <c r="K1606" s="684"/>
      <c r="L1606" s="684"/>
      <c r="M1606" s="684"/>
      <c r="N1606" s="684"/>
      <c r="O1606" s="684"/>
      <c r="P1606" s="684"/>
      <c r="Q1606" s="684"/>
      <c r="R1606" s="438"/>
      <c r="S1606" s="12" t="str">
        <f t="shared" si="96"/>
        <v/>
      </c>
      <c r="T1606" s="12" t="str">
        <f t="shared" si="97"/>
        <v/>
      </c>
      <c r="U1606" s="12" t="str">
        <f t="shared" si="98"/>
        <v/>
      </c>
      <c r="V1606" s="12">
        <f t="shared" si="99"/>
        <v>0</v>
      </c>
    </row>
    <row r="1607" spans="1:22" ht="15" customHeight="1" x14ac:dyDescent="0.25">
      <c r="A1607" s="684"/>
      <c r="B1607" s="684"/>
      <c r="C1607" s="684"/>
      <c r="D1607" s="684"/>
      <c r="E1607" s="684"/>
      <c r="F1607" s="684"/>
      <c r="G1607" s="684"/>
      <c r="H1607" s="684"/>
      <c r="I1607" s="684"/>
      <c r="J1607" s="684"/>
      <c r="K1607" s="684"/>
      <c r="L1607" s="684"/>
      <c r="M1607" s="684"/>
      <c r="N1607" s="684"/>
      <c r="O1607" s="684"/>
      <c r="P1607" s="684"/>
      <c r="Q1607" s="684"/>
      <c r="R1607" s="438"/>
      <c r="S1607" s="12" t="str">
        <f t="shared" ref="S1607:S1670" si="100">IF(N1607="P",1,IF(N1607="D",1,""))</f>
        <v/>
      </c>
      <c r="T1607" s="12" t="str">
        <f t="shared" ref="T1607:T1670" si="101">IF(N1607="A",1,"")</f>
        <v/>
      </c>
      <c r="U1607" s="12" t="str">
        <f t="shared" ref="U1607:U1670" si="102">IF(N1607="CL",1,IF(N1607="SL",1,IF(N1607="EL",1,"")))</f>
        <v/>
      </c>
      <c r="V1607" s="12">
        <f t="shared" ref="V1607:V1670" si="103">SUM(S1607:U1607)</f>
        <v>0</v>
      </c>
    </row>
    <row r="1608" spans="1:22" ht="15" customHeight="1" x14ac:dyDescent="0.25">
      <c r="A1608" s="684"/>
      <c r="B1608" s="684"/>
      <c r="C1608" s="684"/>
      <c r="D1608" s="684"/>
      <c r="E1608" s="684"/>
      <c r="F1608" s="684"/>
      <c r="G1608" s="684"/>
      <c r="H1608" s="684"/>
      <c r="I1608" s="684"/>
      <c r="J1608" s="684"/>
      <c r="K1608" s="684"/>
      <c r="L1608" s="684"/>
      <c r="M1608" s="684"/>
      <c r="N1608" s="684"/>
      <c r="O1608" s="684"/>
      <c r="P1608" s="684"/>
      <c r="Q1608" s="684"/>
      <c r="R1608" s="438"/>
      <c r="S1608" s="12" t="str">
        <f t="shared" si="100"/>
        <v/>
      </c>
      <c r="T1608" s="12" t="str">
        <f t="shared" si="101"/>
        <v/>
      </c>
      <c r="U1608" s="12" t="str">
        <f t="shared" si="102"/>
        <v/>
      </c>
      <c r="V1608" s="12">
        <f t="shared" si="103"/>
        <v>0</v>
      </c>
    </row>
    <row r="1609" spans="1:22" ht="15" customHeight="1" x14ac:dyDescent="0.25">
      <c r="A1609" s="438"/>
      <c r="B1609" s="438"/>
      <c r="C1609" s="438"/>
      <c r="D1609" s="438"/>
      <c r="E1609" s="438"/>
      <c r="F1609" s="438"/>
      <c r="G1609" s="438"/>
      <c r="H1609" s="438"/>
      <c r="I1609" s="438"/>
      <c r="J1609" s="438"/>
      <c r="K1609" s="438"/>
      <c r="L1609" s="438"/>
      <c r="M1609" s="438"/>
      <c r="N1609" s="438"/>
      <c r="O1609" s="438"/>
      <c r="P1609" s="438"/>
      <c r="Q1609" s="438"/>
      <c r="R1609" s="438"/>
      <c r="S1609" s="12" t="str">
        <f t="shared" si="100"/>
        <v/>
      </c>
      <c r="T1609" s="12" t="str">
        <f t="shared" si="101"/>
        <v/>
      </c>
      <c r="U1609" s="12" t="str">
        <f t="shared" si="102"/>
        <v/>
      </c>
      <c r="V1609" s="12">
        <f t="shared" si="103"/>
        <v>0</v>
      </c>
    </row>
    <row r="1610" spans="1:22" ht="15" customHeight="1" x14ac:dyDescent="0.25">
      <c r="A1610" s="438"/>
      <c r="B1610" s="438"/>
      <c r="C1610" s="438"/>
      <c r="D1610" s="438"/>
      <c r="E1610" s="438"/>
      <c r="F1610" s="438"/>
      <c r="G1610" s="438"/>
      <c r="H1610" s="438"/>
      <c r="I1610" s="438"/>
      <c r="J1610" s="438"/>
      <c r="K1610" s="438"/>
      <c r="L1610" s="438"/>
      <c r="M1610" s="438"/>
      <c r="N1610" s="438"/>
      <c r="O1610" s="438"/>
      <c r="P1610" s="438"/>
      <c r="Q1610" s="438"/>
      <c r="R1610" s="438"/>
      <c r="S1610" s="12" t="str">
        <f t="shared" si="100"/>
        <v/>
      </c>
      <c r="T1610" s="12" t="str">
        <f t="shared" si="101"/>
        <v/>
      </c>
      <c r="U1610" s="12" t="str">
        <f t="shared" si="102"/>
        <v/>
      </c>
      <c r="V1610" s="12">
        <f t="shared" si="103"/>
        <v>0</v>
      </c>
    </row>
    <row r="1611" spans="1:22" ht="15" customHeight="1" x14ac:dyDescent="0.25">
      <c r="A1611" s="438"/>
      <c r="B1611" s="438"/>
      <c r="C1611" s="438"/>
      <c r="D1611" s="438"/>
      <c r="E1611" s="438"/>
      <c r="F1611" s="438"/>
      <c r="G1611" s="438"/>
      <c r="H1611" s="438"/>
      <c r="I1611" s="438"/>
      <c r="J1611" s="438"/>
      <c r="K1611" s="438"/>
      <c r="L1611" s="438"/>
      <c r="M1611" s="438"/>
      <c r="N1611" s="438"/>
      <c r="O1611" s="438"/>
      <c r="P1611" s="438"/>
      <c r="Q1611" s="438"/>
      <c r="R1611" s="438"/>
      <c r="S1611" s="12" t="str">
        <f t="shared" si="100"/>
        <v/>
      </c>
      <c r="T1611" s="12" t="str">
        <f t="shared" si="101"/>
        <v/>
      </c>
      <c r="U1611" s="12" t="str">
        <f t="shared" si="102"/>
        <v/>
      </c>
      <c r="V1611" s="12">
        <f t="shared" si="103"/>
        <v>0</v>
      </c>
    </row>
    <row r="1612" spans="1:22" ht="15" customHeight="1" x14ac:dyDescent="0.25">
      <c r="A1612" s="438"/>
      <c r="B1612" s="438"/>
      <c r="C1612" s="438"/>
      <c r="D1612" s="438"/>
      <c r="E1612" s="438"/>
      <c r="F1612" s="438"/>
      <c r="G1612" s="438"/>
      <c r="H1612" s="438"/>
      <c r="I1612" s="438"/>
      <c r="J1612" s="438"/>
      <c r="K1612" s="438"/>
      <c r="L1612" s="438"/>
      <c r="M1612" s="438"/>
      <c r="N1612" s="438"/>
      <c r="O1612" s="438"/>
      <c r="P1612" s="438"/>
      <c r="Q1612" s="438"/>
      <c r="R1612" s="438"/>
      <c r="S1612" s="12" t="str">
        <f t="shared" si="100"/>
        <v/>
      </c>
      <c r="T1612" s="12" t="str">
        <f t="shared" si="101"/>
        <v/>
      </c>
      <c r="U1612" s="12" t="str">
        <f t="shared" si="102"/>
        <v/>
      </c>
      <c r="V1612" s="12">
        <f t="shared" si="103"/>
        <v>0</v>
      </c>
    </row>
    <row r="1613" spans="1:22" ht="15" customHeight="1" x14ac:dyDescent="0.25">
      <c r="A1613" s="438"/>
      <c r="B1613" s="438"/>
      <c r="C1613" s="438"/>
      <c r="D1613" s="438"/>
      <c r="E1613" s="438"/>
      <c r="F1613" s="438"/>
      <c r="G1613" s="438"/>
      <c r="H1613" s="438"/>
      <c r="I1613" s="438"/>
      <c r="J1613" s="438"/>
      <c r="K1613" s="438"/>
      <c r="L1613" s="438"/>
      <c r="M1613" s="438"/>
      <c r="N1613" s="438"/>
      <c r="O1613" s="438"/>
      <c r="P1613" s="438"/>
      <c r="Q1613" s="438"/>
      <c r="R1613" s="438"/>
      <c r="S1613" s="12" t="str">
        <f t="shared" si="100"/>
        <v/>
      </c>
      <c r="T1613" s="12" t="str">
        <f t="shared" si="101"/>
        <v/>
      </c>
      <c r="U1613" s="12" t="str">
        <f t="shared" si="102"/>
        <v/>
      </c>
      <c r="V1613" s="12">
        <f t="shared" si="103"/>
        <v>0</v>
      </c>
    </row>
    <row r="1614" spans="1:22" ht="15" customHeight="1" x14ac:dyDescent="0.25">
      <c r="A1614" s="438"/>
      <c r="B1614" s="438"/>
      <c r="C1614" s="438"/>
      <c r="D1614" s="438"/>
      <c r="E1614" s="438"/>
      <c r="F1614" s="438"/>
      <c r="G1614" s="438"/>
      <c r="H1614" s="438"/>
      <c r="I1614" s="438"/>
      <c r="J1614" s="438"/>
      <c r="K1614" s="438"/>
      <c r="L1614" s="438"/>
      <c r="M1614" s="438"/>
      <c r="N1614" s="438"/>
      <c r="O1614" s="438"/>
      <c r="P1614" s="438"/>
      <c r="Q1614" s="438"/>
      <c r="R1614" s="438"/>
      <c r="S1614" s="12" t="str">
        <f t="shared" si="100"/>
        <v/>
      </c>
      <c r="T1614" s="12" t="str">
        <f t="shared" si="101"/>
        <v/>
      </c>
      <c r="U1614" s="12" t="str">
        <f t="shared" si="102"/>
        <v/>
      </c>
      <c r="V1614" s="12">
        <f t="shared" si="103"/>
        <v>0</v>
      </c>
    </row>
    <row r="1615" spans="1:22" x14ac:dyDescent="0.25">
      <c r="I1615" s="439"/>
      <c r="S1615" s="12" t="str">
        <f t="shared" si="100"/>
        <v/>
      </c>
      <c r="T1615" s="12" t="str">
        <f t="shared" si="101"/>
        <v/>
      </c>
      <c r="U1615" s="12" t="str">
        <f t="shared" si="102"/>
        <v/>
      </c>
      <c r="V1615" s="12">
        <f t="shared" si="103"/>
        <v>0</v>
      </c>
    </row>
    <row r="1616" spans="1:22" x14ac:dyDescent="0.25">
      <c r="I1616" s="439"/>
      <c r="S1616" s="12" t="str">
        <f t="shared" si="100"/>
        <v/>
      </c>
      <c r="T1616" s="12" t="str">
        <f t="shared" si="101"/>
        <v/>
      </c>
      <c r="U1616" s="12" t="str">
        <f t="shared" si="102"/>
        <v/>
      </c>
      <c r="V1616" s="12">
        <f t="shared" si="103"/>
        <v>0</v>
      </c>
    </row>
    <row r="1617" spans="9:22" x14ac:dyDescent="0.25">
      <c r="I1617" s="439"/>
      <c r="S1617" s="12" t="str">
        <f t="shared" si="100"/>
        <v/>
      </c>
      <c r="T1617" s="12" t="str">
        <f t="shared" si="101"/>
        <v/>
      </c>
      <c r="U1617" s="12" t="str">
        <f t="shared" si="102"/>
        <v/>
      </c>
      <c r="V1617" s="12">
        <f t="shared" si="103"/>
        <v>0</v>
      </c>
    </row>
    <row r="1618" spans="9:22" x14ac:dyDescent="0.25">
      <c r="I1618" s="439"/>
      <c r="S1618" s="12" t="str">
        <f t="shared" si="100"/>
        <v/>
      </c>
      <c r="T1618" s="12" t="str">
        <f t="shared" si="101"/>
        <v/>
      </c>
      <c r="U1618" s="12" t="str">
        <f t="shared" si="102"/>
        <v/>
      </c>
      <c r="V1618" s="12">
        <f t="shared" si="103"/>
        <v>0</v>
      </c>
    </row>
    <row r="1619" spans="9:22" x14ac:dyDescent="0.25">
      <c r="I1619" s="439"/>
      <c r="S1619" s="12" t="str">
        <f t="shared" si="100"/>
        <v/>
      </c>
      <c r="T1619" s="12" t="str">
        <f t="shared" si="101"/>
        <v/>
      </c>
      <c r="U1619" s="12" t="str">
        <f t="shared" si="102"/>
        <v/>
      </c>
      <c r="V1619" s="12">
        <f t="shared" si="103"/>
        <v>0</v>
      </c>
    </row>
    <row r="1620" spans="9:22" x14ac:dyDescent="0.25">
      <c r="I1620" s="439"/>
      <c r="S1620" s="12" t="str">
        <f t="shared" si="100"/>
        <v/>
      </c>
      <c r="T1620" s="12" t="str">
        <f t="shared" si="101"/>
        <v/>
      </c>
      <c r="U1620" s="12" t="str">
        <f t="shared" si="102"/>
        <v/>
      </c>
      <c r="V1620" s="12">
        <f t="shared" si="103"/>
        <v>0</v>
      </c>
    </row>
    <row r="1621" spans="9:22" x14ac:dyDescent="0.25">
      <c r="I1621" s="439"/>
      <c r="S1621" s="12" t="str">
        <f t="shared" si="100"/>
        <v/>
      </c>
      <c r="T1621" s="12" t="str">
        <f t="shared" si="101"/>
        <v/>
      </c>
      <c r="U1621" s="12" t="str">
        <f t="shared" si="102"/>
        <v/>
      </c>
      <c r="V1621" s="12">
        <f t="shared" si="103"/>
        <v>0</v>
      </c>
    </row>
    <row r="1622" spans="9:22" x14ac:dyDescent="0.25">
      <c r="I1622" s="439"/>
      <c r="S1622" s="12" t="str">
        <f t="shared" si="100"/>
        <v/>
      </c>
      <c r="T1622" s="12" t="str">
        <f t="shared" si="101"/>
        <v/>
      </c>
      <c r="U1622" s="12" t="str">
        <f t="shared" si="102"/>
        <v/>
      </c>
      <c r="V1622" s="12">
        <f t="shared" si="103"/>
        <v>0</v>
      </c>
    </row>
    <row r="1623" spans="9:22" x14ac:dyDescent="0.25">
      <c r="I1623" s="439"/>
      <c r="S1623" s="12" t="str">
        <f t="shared" si="100"/>
        <v/>
      </c>
      <c r="T1623" s="12" t="str">
        <f t="shared" si="101"/>
        <v/>
      </c>
      <c r="U1623" s="12" t="str">
        <f t="shared" si="102"/>
        <v/>
      </c>
      <c r="V1623" s="12">
        <f t="shared" si="103"/>
        <v>0</v>
      </c>
    </row>
    <row r="1624" spans="9:22" x14ac:dyDescent="0.25">
      <c r="I1624" s="439"/>
      <c r="S1624" s="12" t="str">
        <f t="shared" si="100"/>
        <v/>
      </c>
      <c r="T1624" s="12" t="str">
        <f t="shared" si="101"/>
        <v/>
      </c>
      <c r="U1624" s="12" t="str">
        <f t="shared" si="102"/>
        <v/>
      </c>
      <c r="V1624" s="12">
        <f t="shared" si="103"/>
        <v>0</v>
      </c>
    </row>
    <row r="1625" spans="9:22" x14ac:dyDescent="0.25">
      <c r="I1625" s="439"/>
      <c r="S1625" s="12" t="str">
        <f t="shared" si="100"/>
        <v/>
      </c>
      <c r="T1625" s="12" t="str">
        <f t="shared" si="101"/>
        <v/>
      </c>
      <c r="U1625" s="12" t="str">
        <f t="shared" si="102"/>
        <v/>
      </c>
      <c r="V1625" s="12">
        <f t="shared" si="103"/>
        <v>0</v>
      </c>
    </row>
    <row r="1626" spans="9:22" x14ac:dyDescent="0.25">
      <c r="I1626" s="439"/>
      <c r="S1626" s="12" t="str">
        <f t="shared" si="100"/>
        <v/>
      </c>
      <c r="T1626" s="12" t="str">
        <f t="shared" si="101"/>
        <v/>
      </c>
      <c r="U1626" s="12" t="str">
        <f t="shared" si="102"/>
        <v/>
      </c>
      <c r="V1626" s="12">
        <f t="shared" si="103"/>
        <v>0</v>
      </c>
    </row>
    <row r="1627" spans="9:22" x14ac:dyDescent="0.25">
      <c r="I1627" s="439"/>
      <c r="S1627" s="12" t="str">
        <f t="shared" si="100"/>
        <v/>
      </c>
      <c r="T1627" s="12" t="str">
        <f t="shared" si="101"/>
        <v/>
      </c>
      <c r="U1627" s="12" t="str">
        <f t="shared" si="102"/>
        <v/>
      </c>
      <c r="V1627" s="12">
        <f t="shared" si="103"/>
        <v>0</v>
      </c>
    </row>
    <row r="1628" spans="9:22" x14ac:dyDescent="0.25">
      <c r="I1628" s="439"/>
      <c r="S1628" s="12" t="str">
        <f t="shared" si="100"/>
        <v/>
      </c>
      <c r="T1628" s="12" t="str">
        <f t="shared" si="101"/>
        <v/>
      </c>
      <c r="U1628" s="12" t="str">
        <f t="shared" si="102"/>
        <v/>
      </c>
      <c r="V1628" s="12">
        <f t="shared" si="103"/>
        <v>0</v>
      </c>
    </row>
    <row r="1629" spans="9:22" x14ac:dyDescent="0.25">
      <c r="I1629" s="439"/>
      <c r="S1629" s="12" t="str">
        <f t="shared" si="100"/>
        <v/>
      </c>
      <c r="T1629" s="12" t="str">
        <f t="shared" si="101"/>
        <v/>
      </c>
      <c r="U1629" s="12" t="str">
        <f t="shared" si="102"/>
        <v/>
      </c>
      <c r="V1629" s="12">
        <f t="shared" si="103"/>
        <v>0</v>
      </c>
    </row>
    <row r="1630" spans="9:22" x14ac:dyDescent="0.25">
      <c r="I1630" s="439"/>
      <c r="S1630" s="12" t="str">
        <f t="shared" si="100"/>
        <v/>
      </c>
      <c r="T1630" s="12" t="str">
        <f t="shared" si="101"/>
        <v/>
      </c>
      <c r="U1630" s="12" t="str">
        <f t="shared" si="102"/>
        <v/>
      </c>
      <c r="V1630" s="12">
        <f t="shared" si="103"/>
        <v>0</v>
      </c>
    </row>
    <row r="1631" spans="9:22" x14ac:dyDescent="0.25">
      <c r="I1631" s="439"/>
      <c r="S1631" s="12" t="str">
        <f t="shared" si="100"/>
        <v/>
      </c>
      <c r="T1631" s="12" t="str">
        <f t="shared" si="101"/>
        <v/>
      </c>
      <c r="U1631" s="12" t="str">
        <f t="shared" si="102"/>
        <v/>
      </c>
      <c r="V1631" s="12">
        <f t="shared" si="103"/>
        <v>0</v>
      </c>
    </row>
    <row r="1632" spans="9:22" x14ac:dyDescent="0.25">
      <c r="I1632" s="439"/>
      <c r="S1632" s="12" t="str">
        <f t="shared" si="100"/>
        <v/>
      </c>
      <c r="T1632" s="12" t="str">
        <f t="shared" si="101"/>
        <v/>
      </c>
      <c r="U1632" s="12" t="str">
        <f t="shared" si="102"/>
        <v/>
      </c>
      <c r="V1632" s="12">
        <f t="shared" si="103"/>
        <v>0</v>
      </c>
    </row>
    <row r="1633" spans="9:22" x14ac:dyDescent="0.25">
      <c r="I1633" s="439"/>
      <c r="S1633" s="12" t="str">
        <f t="shared" si="100"/>
        <v/>
      </c>
      <c r="T1633" s="12" t="str">
        <f t="shared" si="101"/>
        <v/>
      </c>
      <c r="U1633" s="12" t="str">
        <f t="shared" si="102"/>
        <v/>
      </c>
      <c r="V1633" s="12">
        <f t="shared" si="103"/>
        <v>0</v>
      </c>
    </row>
    <row r="1634" spans="9:22" x14ac:dyDescent="0.25">
      <c r="I1634" s="439"/>
      <c r="S1634" s="12" t="str">
        <f t="shared" si="100"/>
        <v/>
      </c>
      <c r="T1634" s="12" t="str">
        <f t="shared" si="101"/>
        <v/>
      </c>
      <c r="U1634" s="12" t="str">
        <f t="shared" si="102"/>
        <v/>
      </c>
      <c r="V1634" s="12">
        <f t="shared" si="103"/>
        <v>0</v>
      </c>
    </row>
    <row r="1635" spans="9:22" x14ac:dyDescent="0.25">
      <c r="I1635" s="439"/>
      <c r="S1635" s="12" t="str">
        <f t="shared" si="100"/>
        <v/>
      </c>
      <c r="T1635" s="12" t="str">
        <f t="shared" si="101"/>
        <v/>
      </c>
      <c r="U1635" s="12" t="str">
        <f t="shared" si="102"/>
        <v/>
      </c>
      <c r="V1635" s="12">
        <f t="shared" si="103"/>
        <v>0</v>
      </c>
    </row>
    <row r="1636" spans="9:22" x14ac:dyDescent="0.25">
      <c r="I1636" s="439"/>
      <c r="S1636" s="12" t="str">
        <f t="shared" si="100"/>
        <v/>
      </c>
      <c r="T1636" s="12" t="str">
        <f t="shared" si="101"/>
        <v/>
      </c>
      <c r="U1636" s="12" t="str">
        <f t="shared" si="102"/>
        <v/>
      </c>
      <c r="V1636" s="12">
        <f t="shared" si="103"/>
        <v>0</v>
      </c>
    </row>
    <row r="1637" spans="9:22" x14ac:dyDescent="0.25">
      <c r="I1637" s="439"/>
      <c r="S1637" s="12" t="str">
        <f t="shared" si="100"/>
        <v/>
      </c>
      <c r="T1637" s="12" t="str">
        <f t="shared" si="101"/>
        <v/>
      </c>
      <c r="U1637" s="12" t="str">
        <f t="shared" si="102"/>
        <v/>
      </c>
      <c r="V1637" s="12">
        <f t="shared" si="103"/>
        <v>0</v>
      </c>
    </row>
    <row r="1638" spans="9:22" x14ac:dyDescent="0.25">
      <c r="I1638" s="439"/>
      <c r="S1638" s="12" t="str">
        <f t="shared" si="100"/>
        <v/>
      </c>
      <c r="T1638" s="12" t="str">
        <f t="shared" si="101"/>
        <v/>
      </c>
      <c r="U1638" s="12" t="str">
        <f t="shared" si="102"/>
        <v/>
      </c>
      <c r="V1638" s="12">
        <f t="shared" si="103"/>
        <v>0</v>
      </c>
    </row>
    <row r="1639" spans="9:22" x14ac:dyDescent="0.25">
      <c r="I1639" s="439"/>
      <c r="S1639" s="12" t="str">
        <f t="shared" si="100"/>
        <v/>
      </c>
      <c r="T1639" s="12" t="str">
        <f t="shared" si="101"/>
        <v/>
      </c>
      <c r="U1639" s="12" t="str">
        <f t="shared" si="102"/>
        <v/>
      </c>
      <c r="V1639" s="12">
        <f t="shared" si="103"/>
        <v>0</v>
      </c>
    </row>
    <row r="1640" spans="9:22" x14ac:dyDescent="0.25">
      <c r="I1640" s="439"/>
      <c r="S1640" s="12" t="str">
        <f t="shared" si="100"/>
        <v/>
      </c>
      <c r="T1640" s="12" t="str">
        <f t="shared" si="101"/>
        <v/>
      </c>
      <c r="U1640" s="12" t="str">
        <f t="shared" si="102"/>
        <v/>
      </c>
      <c r="V1640" s="12">
        <f t="shared" si="103"/>
        <v>0</v>
      </c>
    </row>
    <row r="1641" spans="9:22" x14ac:dyDescent="0.25">
      <c r="I1641" s="439"/>
      <c r="S1641" s="12" t="str">
        <f t="shared" si="100"/>
        <v/>
      </c>
      <c r="T1641" s="12" t="str">
        <f t="shared" si="101"/>
        <v/>
      </c>
      <c r="U1641" s="12" t="str">
        <f t="shared" si="102"/>
        <v/>
      </c>
      <c r="V1641" s="12">
        <f t="shared" si="103"/>
        <v>0</v>
      </c>
    </row>
    <row r="1642" spans="9:22" x14ac:dyDescent="0.25">
      <c r="S1642" s="12" t="str">
        <f t="shared" si="100"/>
        <v/>
      </c>
      <c r="T1642" s="12" t="str">
        <f t="shared" si="101"/>
        <v/>
      </c>
      <c r="U1642" s="12" t="str">
        <f t="shared" si="102"/>
        <v/>
      </c>
      <c r="V1642" s="12">
        <f t="shared" si="103"/>
        <v>0</v>
      </c>
    </row>
    <row r="1643" spans="9:22" x14ac:dyDescent="0.25">
      <c r="S1643" s="12" t="str">
        <f t="shared" si="100"/>
        <v/>
      </c>
      <c r="T1643" s="12" t="str">
        <f t="shared" si="101"/>
        <v/>
      </c>
      <c r="U1643" s="12" t="str">
        <f t="shared" si="102"/>
        <v/>
      </c>
      <c r="V1643" s="12">
        <f t="shared" si="103"/>
        <v>0</v>
      </c>
    </row>
    <row r="1644" spans="9:22" x14ac:dyDescent="0.25">
      <c r="S1644" s="12" t="str">
        <f t="shared" si="100"/>
        <v/>
      </c>
      <c r="T1644" s="12" t="str">
        <f t="shared" si="101"/>
        <v/>
      </c>
      <c r="U1644" s="12" t="str">
        <f t="shared" si="102"/>
        <v/>
      </c>
      <c r="V1644" s="12">
        <f t="shared" si="103"/>
        <v>0</v>
      </c>
    </row>
    <row r="1645" spans="9:22" x14ac:dyDescent="0.25">
      <c r="S1645" s="12" t="str">
        <f t="shared" si="100"/>
        <v/>
      </c>
      <c r="T1645" s="12" t="str">
        <f t="shared" si="101"/>
        <v/>
      </c>
      <c r="U1645" s="12" t="str">
        <f t="shared" si="102"/>
        <v/>
      </c>
      <c r="V1645" s="12">
        <f t="shared" si="103"/>
        <v>0</v>
      </c>
    </row>
    <row r="1646" spans="9:22" x14ac:dyDescent="0.25">
      <c r="S1646" s="12" t="str">
        <f t="shared" si="100"/>
        <v/>
      </c>
      <c r="T1646" s="12" t="str">
        <f t="shared" si="101"/>
        <v/>
      </c>
      <c r="U1646" s="12" t="str">
        <f t="shared" si="102"/>
        <v/>
      </c>
      <c r="V1646" s="12">
        <f t="shared" si="103"/>
        <v>0</v>
      </c>
    </row>
    <row r="1647" spans="9:22" x14ac:dyDescent="0.25">
      <c r="S1647" s="12" t="str">
        <f t="shared" si="100"/>
        <v/>
      </c>
      <c r="T1647" s="12" t="str">
        <f t="shared" si="101"/>
        <v/>
      </c>
      <c r="U1647" s="12" t="str">
        <f t="shared" si="102"/>
        <v/>
      </c>
      <c r="V1647" s="12">
        <f t="shared" si="103"/>
        <v>0</v>
      </c>
    </row>
    <row r="1648" spans="9:22" x14ac:dyDescent="0.25">
      <c r="S1648" s="12" t="str">
        <f t="shared" si="100"/>
        <v/>
      </c>
      <c r="T1648" s="12" t="str">
        <f t="shared" si="101"/>
        <v/>
      </c>
      <c r="U1648" s="12" t="str">
        <f t="shared" si="102"/>
        <v/>
      </c>
      <c r="V1648" s="12">
        <f t="shared" si="103"/>
        <v>0</v>
      </c>
    </row>
    <row r="1649" spans="19:22" x14ac:dyDescent="0.25">
      <c r="S1649" s="12" t="str">
        <f t="shared" si="100"/>
        <v/>
      </c>
      <c r="T1649" s="12" t="str">
        <f t="shared" si="101"/>
        <v/>
      </c>
      <c r="U1649" s="12" t="str">
        <f t="shared" si="102"/>
        <v/>
      </c>
      <c r="V1649" s="12">
        <f t="shared" si="103"/>
        <v>0</v>
      </c>
    </row>
    <row r="1650" spans="19:22" x14ac:dyDescent="0.25">
      <c r="S1650" s="12" t="str">
        <f t="shared" si="100"/>
        <v/>
      </c>
      <c r="T1650" s="12" t="str">
        <f t="shared" si="101"/>
        <v/>
      </c>
      <c r="U1650" s="12" t="str">
        <f t="shared" si="102"/>
        <v/>
      </c>
      <c r="V1650" s="12">
        <f t="shared" si="103"/>
        <v>0</v>
      </c>
    </row>
    <row r="1651" spans="19:22" x14ac:dyDescent="0.25">
      <c r="S1651" s="12" t="str">
        <f t="shared" si="100"/>
        <v/>
      </c>
      <c r="T1651" s="12" t="str">
        <f t="shared" si="101"/>
        <v/>
      </c>
      <c r="U1651" s="12" t="str">
        <f t="shared" si="102"/>
        <v/>
      </c>
      <c r="V1651" s="12">
        <f t="shared" si="103"/>
        <v>0</v>
      </c>
    </row>
    <row r="1652" spans="19:22" x14ac:dyDescent="0.25">
      <c r="S1652" s="12" t="str">
        <f t="shared" si="100"/>
        <v/>
      </c>
      <c r="T1652" s="12" t="str">
        <f t="shared" si="101"/>
        <v/>
      </c>
      <c r="U1652" s="12" t="str">
        <f t="shared" si="102"/>
        <v/>
      </c>
      <c r="V1652" s="12">
        <f t="shared" si="103"/>
        <v>0</v>
      </c>
    </row>
    <row r="1653" spans="19:22" x14ac:dyDescent="0.25">
      <c r="S1653" s="12" t="str">
        <f t="shared" si="100"/>
        <v/>
      </c>
      <c r="T1653" s="12" t="str">
        <f t="shared" si="101"/>
        <v/>
      </c>
      <c r="U1653" s="12" t="str">
        <f t="shared" si="102"/>
        <v/>
      </c>
      <c r="V1653" s="12">
        <f t="shared" si="103"/>
        <v>0</v>
      </c>
    </row>
    <row r="1654" spans="19:22" x14ac:dyDescent="0.25">
      <c r="S1654" s="12" t="str">
        <f t="shared" si="100"/>
        <v/>
      </c>
      <c r="T1654" s="12" t="str">
        <f t="shared" si="101"/>
        <v/>
      </c>
      <c r="U1654" s="12" t="str">
        <f t="shared" si="102"/>
        <v/>
      </c>
      <c r="V1654" s="12">
        <f t="shared" si="103"/>
        <v>0</v>
      </c>
    </row>
    <row r="1655" spans="19:22" x14ac:dyDescent="0.25">
      <c r="S1655" s="12" t="str">
        <f t="shared" si="100"/>
        <v/>
      </c>
      <c r="T1655" s="12" t="str">
        <f t="shared" si="101"/>
        <v/>
      </c>
      <c r="U1655" s="12" t="str">
        <f t="shared" si="102"/>
        <v/>
      </c>
      <c r="V1655" s="12">
        <f t="shared" si="103"/>
        <v>0</v>
      </c>
    </row>
    <row r="1656" spans="19:22" x14ac:dyDescent="0.25">
      <c r="S1656" s="12" t="str">
        <f t="shared" si="100"/>
        <v/>
      </c>
      <c r="T1656" s="12" t="str">
        <f t="shared" si="101"/>
        <v/>
      </c>
      <c r="U1656" s="12" t="str">
        <f t="shared" si="102"/>
        <v/>
      </c>
      <c r="V1656" s="12">
        <f t="shared" si="103"/>
        <v>0</v>
      </c>
    </row>
    <row r="1657" spans="19:22" x14ac:dyDescent="0.25">
      <c r="S1657" s="12" t="str">
        <f t="shared" si="100"/>
        <v/>
      </c>
      <c r="T1657" s="12" t="str">
        <f t="shared" si="101"/>
        <v/>
      </c>
      <c r="U1657" s="12" t="str">
        <f t="shared" si="102"/>
        <v/>
      </c>
      <c r="V1657" s="12">
        <f t="shared" si="103"/>
        <v>0</v>
      </c>
    </row>
    <row r="1658" spans="19:22" x14ac:dyDescent="0.25">
      <c r="S1658" s="12" t="str">
        <f t="shared" si="100"/>
        <v/>
      </c>
      <c r="T1658" s="12" t="str">
        <f t="shared" si="101"/>
        <v/>
      </c>
      <c r="U1658" s="12" t="str">
        <f t="shared" si="102"/>
        <v/>
      </c>
      <c r="V1658" s="12">
        <f t="shared" si="103"/>
        <v>0</v>
      </c>
    </row>
    <row r="1659" spans="19:22" x14ac:dyDescent="0.25">
      <c r="S1659" s="12" t="str">
        <f t="shared" si="100"/>
        <v/>
      </c>
      <c r="T1659" s="12" t="str">
        <f t="shared" si="101"/>
        <v/>
      </c>
      <c r="U1659" s="12" t="str">
        <f t="shared" si="102"/>
        <v/>
      </c>
      <c r="V1659" s="12">
        <f t="shared" si="103"/>
        <v>0</v>
      </c>
    </row>
    <row r="1660" spans="19:22" x14ac:dyDescent="0.25">
      <c r="S1660" s="12" t="str">
        <f t="shared" si="100"/>
        <v/>
      </c>
      <c r="T1660" s="12" t="str">
        <f t="shared" si="101"/>
        <v/>
      </c>
      <c r="U1660" s="12" t="str">
        <f t="shared" si="102"/>
        <v/>
      </c>
      <c r="V1660" s="12">
        <f t="shared" si="103"/>
        <v>0</v>
      </c>
    </row>
    <row r="1661" spans="19:22" x14ac:dyDescent="0.25">
      <c r="S1661" s="12" t="str">
        <f t="shared" si="100"/>
        <v/>
      </c>
      <c r="T1661" s="12" t="str">
        <f t="shared" si="101"/>
        <v/>
      </c>
      <c r="U1661" s="12" t="str">
        <f t="shared" si="102"/>
        <v/>
      </c>
      <c r="V1661" s="12">
        <f t="shared" si="103"/>
        <v>0</v>
      </c>
    </row>
    <row r="1662" spans="19:22" x14ac:dyDescent="0.25">
      <c r="S1662" s="12" t="str">
        <f t="shared" si="100"/>
        <v/>
      </c>
      <c r="T1662" s="12" t="str">
        <f t="shared" si="101"/>
        <v/>
      </c>
      <c r="U1662" s="12" t="str">
        <f t="shared" si="102"/>
        <v/>
      </c>
      <c r="V1662" s="12">
        <f t="shared" si="103"/>
        <v>0</v>
      </c>
    </row>
    <row r="1663" spans="19:22" x14ac:dyDescent="0.25">
      <c r="S1663" s="12" t="str">
        <f t="shared" si="100"/>
        <v/>
      </c>
      <c r="T1663" s="12" t="str">
        <f t="shared" si="101"/>
        <v/>
      </c>
      <c r="U1663" s="12" t="str">
        <f t="shared" si="102"/>
        <v/>
      </c>
      <c r="V1663" s="12">
        <f t="shared" si="103"/>
        <v>0</v>
      </c>
    </row>
    <row r="1664" spans="19:22" x14ac:dyDescent="0.25">
      <c r="S1664" s="12" t="str">
        <f t="shared" si="100"/>
        <v/>
      </c>
      <c r="T1664" s="12" t="str">
        <f t="shared" si="101"/>
        <v/>
      </c>
      <c r="U1664" s="12" t="str">
        <f t="shared" si="102"/>
        <v/>
      </c>
      <c r="V1664" s="12">
        <f t="shared" si="103"/>
        <v>0</v>
      </c>
    </row>
    <row r="1665" spans="19:22" x14ac:dyDescent="0.25">
      <c r="S1665" s="12" t="str">
        <f t="shared" si="100"/>
        <v/>
      </c>
      <c r="T1665" s="12" t="str">
        <f t="shared" si="101"/>
        <v/>
      </c>
      <c r="U1665" s="12" t="str">
        <f t="shared" si="102"/>
        <v/>
      </c>
      <c r="V1665" s="12">
        <f t="shared" si="103"/>
        <v>0</v>
      </c>
    </row>
    <row r="1666" spans="19:22" x14ac:dyDescent="0.25">
      <c r="S1666" s="12" t="str">
        <f t="shared" si="100"/>
        <v/>
      </c>
      <c r="T1666" s="12" t="str">
        <f t="shared" si="101"/>
        <v/>
      </c>
      <c r="U1666" s="12" t="str">
        <f t="shared" si="102"/>
        <v/>
      </c>
      <c r="V1666" s="12">
        <f t="shared" si="103"/>
        <v>0</v>
      </c>
    </row>
    <row r="1667" spans="19:22" x14ac:dyDescent="0.25">
      <c r="S1667" s="12" t="str">
        <f t="shared" si="100"/>
        <v/>
      </c>
      <c r="T1667" s="12" t="str">
        <f t="shared" si="101"/>
        <v/>
      </c>
      <c r="U1667" s="12" t="str">
        <f t="shared" si="102"/>
        <v/>
      </c>
      <c r="V1667" s="12">
        <f t="shared" si="103"/>
        <v>0</v>
      </c>
    </row>
    <row r="1668" spans="19:22" x14ac:dyDescent="0.25">
      <c r="S1668" s="12" t="str">
        <f t="shared" si="100"/>
        <v/>
      </c>
      <c r="T1668" s="12" t="str">
        <f t="shared" si="101"/>
        <v/>
      </c>
      <c r="U1668" s="12" t="str">
        <f t="shared" si="102"/>
        <v/>
      </c>
      <c r="V1668" s="12">
        <f t="shared" si="103"/>
        <v>0</v>
      </c>
    </row>
    <row r="1669" spans="19:22" x14ac:dyDescent="0.25">
      <c r="S1669" s="12" t="str">
        <f t="shared" si="100"/>
        <v/>
      </c>
      <c r="T1669" s="12" t="str">
        <f t="shared" si="101"/>
        <v/>
      </c>
      <c r="U1669" s="12" t="str">
        <f t="shared" si="102"/>
        <v/>
      </c>
      <c r="V1669" s="12">
        <f t="shared" si="103"/>
        <v>0</v>
      </c>
    </row>
    <row r="1670" spans="19:22" x14ac:dyDescent="0.25">
      <c r="S1670" s="12" t="str">
        <f t="shared" si="100"/>
        <v/>
      </c>
      <c r="T1670" s="12" t="str">
        <f t="shared" si="101"/>
        <v/>
      </c>
      <c r="U1670" s="12" t="str">
        <f t="shared" si="102"/>
        <v/>
      </c>
      <c r="V1670" s="12">
        <f t="shared" si="103"/>
        <v>0</v>
      </c>
    </row>
    <row r="1671" spans="19:22" x14ac:dyDescent="0.25">
      <c r="S1671" s="12" t="str">
        <f t="shared" ref="S1671:S1734" si="104">IF(N1671="P",1,IF(N1671="D",1,""))</f>
        <v/>
      </c>
      <c r="T1671" s="12" t="str">
        <f t="shared" ref="T1671:T1734" si="105">IF(N1671="A",1,"")</f>
        <v/>
      </c>
      <c r="U1671" s="12" t="str">
        <f t="shared" ref="U1671:U1734" si="106">IF(N1671="CL",1,IF(N1671="SL",1,IF(N1671="EL",1,"")))</f>
        <v/>
      </c>
      <c r="V1671" s="12">
        <f t="shared" ref="V1671:V1734" si="107">SUM(S1671:U1671)</f>
        <v>0</v>
      </c>
    </row>
    <row r="1672" spans="19:22" x14ac:dyDescent="0.25">
      <c r="S1672" s="12" t="str">
        <f t="shared" si="104"/>
        <v/>
      </c>
      <c r="T1672" s="12" t="str">
        <f t="shared" si="105"/>
        <v/>
      </c>
      <c r="U1672" s="12" t="str">
        <f t="shared" si="106"/>
        <v/>
      </c>
      <c r="V1672" s="12">
        <f t="shared" si="107"/>
        <v>0</v>
      </c>
    </row>
    <row r="1673" spans="19:22" x14ac:dyDescent="0.25">
      <c r="S1673" s="12" t="str">
        <f t="shared" si="104"/>
        <v/>
      </c>
      <c r="T1673" s="12" t="str">
        <f t="shared" si="105"/>
        <v/>
      </c>
      <c r="U1673" s="12" t="str">
        <f t="shared" si="106"/>
        <v/>
      </c>
      <c r="V1673" s="12">
        <f t="shared" si="107"/>
        <v>0</v>
      </c>
    </row>
    <row r="1674" spans="19:22" x14ac:dyDescent="0.25">
      <c r="S1674" s="12" t="str">
        <f t="shared" si="104"/>
        <v/>
      </c>
      <c r="T1674" s="12" t="str">
        <f t="shared" si="105"/>
        <v/>
      </c>
      <c r="U1674" s="12" t="str">
        <f t="shared" si="106"/>
        <v/>
      </c>
      <c r="V1674" s="12">
        <f t="shared" si="107"/>
        <v>0</v>
      </c>
    </row>
    <row r="1675" spans="19:22" x14ac:dyDescent="0.25">
      <c r="S1675" s="12" t="str">
        <f t="shared" si="104"/>
        <v/>
      </c>
      <c r="T1675" s="12" t="str">
        <f t="shared" si="105"/>
        <v/>
      </c>
      <c r="U1675" s="12" t="str">
        <f t="shared" si="106"/>
        <v/>
      </c>
      <c r="V1675" s="12">
        <f t="shared" si="107"/>
        <v>0</v>
      </c>
    </row>
    <row r="1676" spans="19:22" x14ac:dyDescent="0.25">
      <c r="S1676" s="12" t="str">
        <f t="shared" si="104"/>
        <v/>
      </c>
      <c r="T1676" s="12" t="str">
        <f t="shared" si="105"/>
        <v/>
      </c>
      <c r="U1676" s="12" t="str">
        <f t="shared" si="106"/>
        <v/>
      </c>
      <c r="V1676" s="12">
        <f t="shared" si="107"/>
        <v>0</v>
      </c>
    </row>
    <row r="1677" spans="19:22" x14ac:dyDescent="0.25">
      <c r="S1677" s="12" t="str">
        <f t="shared" si="104"/>
        <v/>
      </c>
      <c r="T1677" s="12" t="str">
        <f t="shared" si="105"/>
        <v/>
      </c>
      <c r="U1677" s="12" t="str">
        <f t="shared" si="106"/>
        <v/>
      </c>
      <c r="V1677" s="12">
        <f t="shared" si="107"/>
        <v>0</v>
      </c>
    </row>
    <row r="1678" spans="19:22" x14ac:dyDescent="0.25">
      <c r="S1678" s="12" t="str">
        <f t="shared" si="104"/>
        <v/>
      </c>
      <c r="T1678" s="12" t="str">
        <f t="shared" si="105"/>
        <v/>
      </c>
      <c r="U1678" s="12" t="str">
        <f t="shared" si="106"/>
        <v/>
      </c>
      <c r="V1678" s="12">
        <f t="shared" si="107"/>
        <v>0</v>
      </c>
    </row>
    <row r="1679" spans="19:22" x14ac:dyDescent="0.25">
      <c r="S1679" s="12" t="str">
        <f t="shared" si="104"/>
        <v/>
      </c>
      <c r="T1679" s="12" t="str">
        <f t="shared" si="105"/>
        <v/>
      </c>
      <c r="U1679" s="12" t="str">
        <f t="shared" si="106"/>
        <v/>
      </c>
      <c r="V1679" s="12">
        <f t="shared" si="107"/>
        <v>0</v>
      </c>
    </row>
    <row r="1680" spans="19:22" x14ac:dyDescent="0.25">
      <c r="S1680" s="12" t="str">
        <f t="shared" si="104"/>
        <v/>
      </c>
      <c r="T1680" s="12" t="str">
        <f t="shared" si="105"/>
        <v/>
      </c>
      <c r="U1680" s="12" t="str">
        <f t="shared" si="106"/>
        <v/>
      </c>
      <c r="V1680" s="12">
        <f t="shared" si="107"/>
        <v>0</v>
      </c>
    </row>
    <row r="1681" spans="19:22" x14ac:dyDescent="0.25">
      <c r="S1681" s="12" t="str">
        <f t="shared" si="104"/>
        <v/>
      </c>
      <c r="T1681" s="12" t="str">
        <f t="shared" si="105"/>
        <v/>
      </c>
      <c r="U1681" s="12" t="str">
        <f t="shared" si="106"/>
        <v/>
      </c>
      <c r="V1681" s="12">
        <f t="shared" si="107"/>
        <v>0</v>
      </c>
    </row>
    <row r="1682" spans="19:22" x14ac:dyDescent="0.25">
      <c r="S1682" s="12" t="str">
        <f t="shared" si="104"/>
        <v/>
      </c>
      <c r="T1682" s="12" t="str">
        <f t="shared" si="105"/>
        <v/>
      </c>
      <c r="U1682" s="12" t="str">
        <f t="shared" si="106"/>
        <v/>
      </c>
      <c r="V1682" s="12">
        <f t="shared" si="107"/>
        <v>0</v>
      </c>
    </row>
    <row r="1683" spans="19:22" x14ac:dyDescent="0.25">
      <c r="S1683" s="12" t="str">
        <f t="shared" si="104"/>
        <v/>
      </c>
      <c r="T1683" s="12" t="str">
        <f t="shared" si="105"/>
        <v/>
      </c>
      <c r="U1683" s="12" t="str">
        <f t="shared" si="106"/>
        <v/>
      </c>
      <c r="V1683" s="12">
        <f t="shared" si="107"/>
        <v>0</v>
      </c>
    </row>
    <row r="1684" spans="19:22" x14ac:dyDescent="0.25">
      <c r="S1684" s="12" t="str">
        <f t="shared" si="104"/>
        <v/>
      </c>
      <c r="T1684" s="12" t="str">
        <f t="shared" si="105"/>
        <v/>
      </c>
      <c r="U1684" s="12" t="str">
        <f t="shared" si="106"/>
        <v/>
      </c>
      <c r="V1684" s="12">
        <f t="shared" si="107"/>
        <v>0</v>
      </c>
    </row>
    <row r="1685" spans="19:22" x14ac:dyDescent="0.25">
      <c r="S1685" s="12" t="str">
        <f t="shared" si="104"/>
        <v/>
      </c>
      <c r="T1685" s="12" t="str">
        <f t="shared" si="105"/>
        <v/>
      </c>
      <c r="U1685" s="12" t="str">
        <f t="shared" si="106"/>
        <v/>
      </c>
      <c r="V1685" s="12">
        <f t="shared" si="107"/>
        <v>0</v>
      </c>
    </row>
    <row r="1686" spans="19:22" x14ac:dyDescent="0.25">
      <c r="S1686" s="12" t="str">
        <f t="shared" si="104"/>
        <v/>
      </c>
      <c r="T1686" s="12" t="str">
        <f t="shared" si="105"/>
        <v/>
      </c>
      <c r="U1686" s="12" t="str">
        <f t="shared" si="106"/>
        <v/>
      </c>
      <c r="V1686" s="12">
        <f t="shared" si="107"/>
        <v>0</v>
      </c>
    </row>
    <row r="1687" spans="19:22" x14ac:dyDescent="0.25">
      <c r="S1687" s="12" t="str">
        <f t="shared" si="104"/>
        <v/>
      </c>
      <c r="T1687" s="12" t="str">
        <f t="shared" si="105"/>
        <v/>
      </c>
      <c r="U1687" s="12" t="str">
        <f t="shared" si="106"/>
        <v/>
      </c>
      <c r="V1687" s="12">
        <f t="shared" si="107"/>
        <v>0</v>
      </c>
    </row>
    <row r="1688" spans="19:22" x14ac:dyDescent="0.25">
      <c r="S1688" s="12" t="str">
        <f t="shared" si="104"/>
        <v/>
      </c>
      <c r="T1688" s="12" t="str">
        <f t="shared" si="105"/>
        <v/>
      </c>
      <c r="U1688" s="12" t="str">
        <f t="shared" si="106"/>
        <v/>
      </c>
      <c r="V1688" s="12">
        <f t="shared" si="107"/>
        <v>0</v>
      </c>
    </row>
    <row r="1689" spans="19:22" x14ac:dyDescent="0.25">
      <c r="S1689" s="12" t="str">
        <f t="shared" si="104"/>
        <v/>
      </c>
      <c r="T1689" s="12" t="str">
        <f t="shared" si="105"/>
        <v/>
      </c>
      <c r="U1689" s="12" t="str">
        <f t="shared" si="106"/>
        <v/>
      </c>
      <c r="V1689" s="12">
        <f t="shared" si="107"/>
        <v>0</v>
      </c>
    </row>
    <row r="1690" spans="19:22" x14ac:dyDescent="0.25">
      <c r="S1690" s="12" t="str">
        <f t="shared" si="104"/>
        <v/>
      </c>
      <c r="T1690" s="12" t="str">
        <f t="shared" si="105"/>
        <v/>
      </c>
      <c r="U1690" s="12" t="str">
        <f t="shared" si="106"/>
        <v/>
      </c>
      <c r="V1690" s="12">
        <f t="shared" si="107"/>
        <v>0</v>
      </c>
    </row>
    <row r="1691" spans="19:22" x14ac:dyDescent="0.25">
      <c r="S1691" s="12" t="str">
        <f t="shared" si="104"/>
        <v/>
      </c>
      <c r="T1691" s="12" t="str">
        <f t="shared" si="105"/>
        <v/>
      </c>
      <c r="U1691" s="12" t="str">
        <f t="shared" si="106"/>
        <v/>
      </c>
      <c r="V1691" s="12">
        <f t="shared" si="107"/>
        <v>0</v>
      </c>
    </row>
    <row r="1692" spans="19:22" x14ac:dyDescent="0.25">
      <c r="S1692" s="12" t="str">
        <f t="shared" si="104"/>
        <v/>
      </c>
      <c r="T1692" s="12" t="str">
        <f t="shared" si="105"/>
        <v/>
      </c>
      <c r="U1692" s="12" t="str">
        <f t="shared" si="106"/>
        <v/>
      </c>
      <c r="V1692" s="12">
        <f t="shared" si="107"/>
        <v>0</v>
      </c>
    </row>
    <row r="1693" spans="19:22" x14ac:dyDescent="0.25">
      <c r="S1693" s="12" t="str">
        <f t="shared" si="104"/>
        <v/>
      </c>
      <c r="T1693" s="12" t="str">
        <f t="shared" si="105"/>
        <v/>
      </c>
      <c r="U1693" s="12" t="str">
        <f t="shared" si="106"/>
        <v/>
      </c>
      <c r="V1693" s="12">
        <f t="shared" si="107"/>
        <v>0</v>
      </c>
    </row>
    <row r="1694" spans="19:22" x14ac:dyDescent="0.25">
      <c r="S1694" s="12" t="str">
        <f t="shared" si="104"/>
        <v/>
      </c>
      <c r="T1694" s="12" t="str">
        <f t="shared" si="105"/>
        <v/>
      </c>
      <c r="U1694" s="12" t="str">
        <f t="shared" si="106"/>
        <v/>
      </c>
      <c r="V1694" s="12">
        <f t="shared" si="107"/>
        <v>0</v>
      </c>
    </row>
    <row r="1695" spans="19:22" x14ac:dyDescent="0.25">
      <c r="S1695" s="12" t="str">
        <f t="shared" si="104"/>
        <v/>
      </c>
      <c r="T1695" s="12" t="str">
        <f t="shared" si="105"/>
        <v/>
      </c>
      <c r="U1695" s="12" t="str">
        <f t="shared" si="106"/>
        <v/>
      </c>
      <c r="V1695" s="12">
        <f t="shared" si="107"/>
        <v>0</v>
      </c>
    </row>
    <row r="1696" spans="19:22" x14ac:dyDescent="0.25">
      <c r="S1696" s="12" t="str">
        <f t="shared" si="104"/>
        <v/>
      </c>
      <c r="T1696" s="12" t="str">
        <f t="shared" si="105"/>
        <v/>
      </c>
      <c r="U1696" s="12" t="str">
        <f t="shared" si="106"/>
        <v/>
      </c>
      <c r="V1696" s="12">
        <f t="shared" si="107"/>
        <v>0</v>
      </c>
    </row>
    <row r="1697" spans="19:22" x14ac:dyDescent="0.25">
      <c r="S1697" s="12" t="str">
        <f t="shared" si="104"/>
        <v/>
      </c>
      <c r="T1697" s="12" t="str">
        <f t="shared" si="105"/>
        <v/>
      </c>
      <c r="U1697" s="12" t="str">
        <f t="shared" si="106"/>
        <v/>
      </c>
      <c r="V1697" s="12">
        <f t="shared" si="107"/>
        <v>0</v>
      </c>
    </row>
    <row r="1698" spans="19:22" x14ac:dyDescent="0.25">
      <c r="S1698" s="12" t="str">
        <f t="shared" si="104"/>
        <v/>
      </c>
      <c r="T1698" s="12" t="str">
        <f t="shared" si="105"/>
        <v/>
      </c>
      <c r="U1698" s="12" t="str">
        <f t="shared" si="106"/>
        <v/>
      </c>
      <c r="V1698" s="12">
        <f t="shared" si="107"/>
        <v>0</v>
      </c>
    </row>
    <row r="1699" spans="19:22" x14ac:dyDescent="0.25">
      <c r="S1699" s="12" t="str">
        <f t="shared" si="104"/>
        <v/>
      </c>
      <c r="T1699" s="12" t="str">
        <f t="shared" si="105"/>
        <v/>
      </c>
      <c r="U1699" s="12" t="str">
        <f t="shared" si="106"/>
        <v/>
      </c>
      <c r="V1699" s="12">
        <f t="shared" si="107"/>
        <v>0</v>
      </c>
    </row>
    <row r="1700" spans="19:22" x14ac:dyDescent="0.25">
      <c r="S1700" s="12" t="str">
        <f t="shared" si="104"/>
        <v/>
      </c>
      <c r="T1700" s="12" t="str">
        <f t="shared" si="105"/>
        <v/>
      </c>
      <c r="U1700" s="12" t="str">
        <f t="shared" si="106"/>
        <v/>
      </c>
      <c r="V1700" s="12">
        <f t="shared" si="107"/>
        <v>0</v>
      </c>
    </row>
    <row r="1701" spans="19:22" x14ac:dyDescent="0.25">
      <c r="S1701" s="12" t="str">
        <f t="shared" si="104"/>
        <v/>
      </c>
      <c r="T1701" s="12" t="str">
        <f t="shared" si="105"/>
        <v/>
      </c>
      <c r="U1701" s="12" t="str">
        <f t="shared" si="106"/>
        <v/>
      </c>
      <c r="V1701" s="12">
        <f t="shared" si="107"/>
        <v>0</v>
      </c>
    </row>
    <row r="1702" spans="19:22" x14ac:dyDescent="0.25">
      <c r="S1702" s="12" t="str">
        <f t="shared" si="104"/>
        <v/>
      </c>
      <c r="T1702" s="12" t="str">
        <f t="shared" si="105"/>
        <v/>
      </c>
      <c r="U1702" s="12" t="str">
        <f t="shared" si="106"/>
        <v/>
      </c>
      <c r="V1702" s="12">
        <f t="shared" si="107"/>
        <v>0</v>
      </c>
    </row>
    <row r="1703" spans="19:22" x14ac:dyDescent="0.25">
      <c r="S1703" s="12" t="str">
        <f t="shared" si="104"/>
        <v/>
      </c>
      <c r="T1703" s="12" t="str">
        <f t="shared" si="105"/>
        <v/>
      </c>
      <c r="U1703" s="12" t="str">
        <f t="shared" si="106"/>
        <v/>
      </c>
      <c r="V1703" s="12">
        <f t="shared" si="107"/>
        <v>0</v>
      </c>
    </row>
    <row r="1704" spans="19:22" x14ac:dyDescent="0.25">
      <c r="S1704" s="12" t="str">
        <f t="shared" si="104"/>
        <v/>
      </c>
      <c r="T1704" s="12" t="str">
        <f t="shared" si="105"/>
        <v/>
      </c>
      <c r="U1704" s="12" t="str">
        <f t="shared" si="106"/>
        <v/>
      </c>
      <c r="V1704" s="12">
        <f t="shared" si="107"/>
        <v>0</v>
      </c>
    </row>
    <row r="1705" spans="19:22" x14ac:dyDescent="0.25">
      <c r="S1705" s="12" t="str">
        <f t="shared" si="104"/>
        <v/>
      </c>
      <c r="T1705" s="12" t="str">
        <f t="shared" si="105"/>
        <v/>
      </c>
      <c r="U1705" s="12" t="str">
        <f t="shared" si="106"/>
        <v/>
      </c>
      <c r="V1705" s="12">
        <f t="shared" si="107"/>
        <v>0</v>
      </c>
    </row>
    <row r="1706" spans="19:22" x14ac:dyDescent="0.25">
      <c r="S1706" s="12" t="str">
        <f t="shared" si="104"/>
        <v/>
      </c>
      <c r="T1706" s="12" t="str">
        <f t="shared" si="105"/>
        <v/>
      </c>
      <c r="U1706" s="12" t="str">
        <f t="shared" si="106"/>
        <v/>
      </c>
      <c r="V1706" s="12">
        <f t="shared" si="107"/>
        <v>0</v>
      </c>
    </row>
    <row r="1707" spans="19:22" x14ac:dyDescent="0.25">
      <c r="S1707" s="12" t="str">
        <f t="shared" si="104"/>
        <v/>
      </c>
      <c r="T1707" s="12" t="str">
        <f t="shared" si="105"/>
        <v/>
      </c>
      <c r="U1707" s="12" t="str">
        <f t="shared" si="106"/>
        <v/>
      </c>
      <c r="V1707" s="12">
        <f t="shared" si="107"/>
        <v>0</v>
      </c>
    </row>
    <row r="1708" spans="19:22" x14ac:dyDescent="0.25">
      <c r="S1708" s="12" t="str">
        <f t="shared" si="104"/>
        <v/>
      </c>
      <c r="T1708" s="12" t="str">
        <f t="shared" si="105"/>
        <v/>
      </c>
      <c r="U1708" s="12" t="str">
        <f t="shared" si="106"/>
        <v/>
      </c>
      <c r="V1708" s="12">
        <f t="shared" si="107"/>
        <v>0</v>
      </c>
    </row>
    <row r="1709" spans="19:22" x14ac:dyDescent="0.25">
      <c r="S1709" s="12" t="str">
        <f t="shared" si="104"/>
        <v/>
      </c>
      <c r="T1709" s="12" t="str">
        <f t="shared" si="105"/>
        <v/>
      </c>
      <c r="U1709" s="12" t="str">
        <f t="shared" si="106"/>
        <v/>
      </c>
      <c r="V1709" s="12">
        <f t="shared" si="107"/>
        <v>0</v>
      </c>
    </row>
    <row r="1710" spans="19:22" x14ac:dyDescent="0.25">
      <c r="S1710" s="12" t="str">
        <f t="shared" si="104"/>
        <v/>
      </c>
      <c r="T1710" s="12" t="str">
        <f t="shared" si="105"/>
        <v/>
      </c>
      <c r="U1710" s="12" t="str">
        <f t="shared" si="106"/>
        <v/>
      </c>
      <c r="V1710" s="12">
        <f t="shared" si="107"/>
        <v>0</v>
      </c>
    </row>
    <row r="1711" spans="19:22" x14ac:dyDescent="0.25">
      <c r="S1711" s="12" t="str">
        <f t="shared" si="104"/>
        <v/>
      </c>
      <c r="T1711" s="12" t="str">
        <f t="shared" si="105"/>
        <v/>
      </c>
      <c r="U1711" s="12" t="str">
        <f t="shared" si="106"/>
        <v/>
      </c>
      <c r="V1711" s="12">
        <f t="shared" si="107"/>
        <v>0</v>
      </c>
    </row>
    <row r="1712" spans="19:22" x14ac:dyDescent="0.25">
      <c r="S1712" s="12" t="str">
        <f t="shared" si="104"/>
        <v/>
      </c>
      <c r="T1712" s="12" t="str">
        <f t="shared" si="105"/>
        <v/>
      </c>
      <c r="U1712" s="12" t="str">
        <f t="shared" si="106"/>
        <v/>
      </c>
      <c r="V1712" s="12">
        <f t="shared" si="107"/>
        <v>0</v>
      </c>
    </row>
    <row r="1713" spans="19:22" x14ac:dyDescent="0.25">
      <c r="S1713" s="12" t="str">
        <f t="shared" si="104"/>
        <v/>
      </c>
      <c r="T1713" s="12" t="str">
        <f t="shared" si="105"/>
        <v/>
      </c>
      <c r="U1713" s="12" t="str">
        <f t="shared" si="106"/>
        <v/>
      </c>
      <c r="V1713" s="12">
        <f t="shared" si="107"/>
        <v>0</v>
      </c>
    </row>
    <row r="1714" spans="19:22" x14ac:dyDescent="0.25">
      <c r="S1714" s="12" t="str">
        <f t="shared" si="104"/>
        <v/>
      </c>
      <c r="T1714" s="12" t="str">
        <f t="shared" si="105"/>
        <v/>
      </c>
      <c r="U1714" s="12" t="str">
        <f t="shared" si="106"/>
        <v/>
      </c>
      <c r="V1714" s="12">
        <f t="shared" si="107"/>
        <v>0</v>
      </c>
    </row>
    <row r="1715" spans="19:22" x14ac:dyDescent="0.25">
      <c r="S1715" s="12" t="str">
        <f t="shared" si="104"/>
        <v/>
      </c>
      <c r="T1715" s="12" t="str">
        <f t="shared" si="105"/>
        <v/>
      </c>
      <c r="U1715" s="12" t="str">
        <f t="shared" si="106"/>
        <v/>
      </c>
      <c r="V1715" s="12">
        <f t="shared" si="107"/>
        <v>0</v>
      </c>
    </row>
    <row r="1716" spans="19:22" x14ac:dyDescent="0.25">
      <c r="S1716" s="12" t="str">
        <f t="shared" si="104"/>
        <v/>
      </c>
      <c r="T1716" s="12" t="str">
        <f t="shared" si="105"/>
        <v/>
      </c>
      <c r="U1716" s="12" t="str">
        <f t="shared" si="106"/>
        <v/>
      </c>
      <c r="V1716" s="12">
        <f t="shared" si="107"/>
        <v>0</v>
      </c>
    </row>
    <row r="1717" spans="19:22" x14ac:dyDescent="0.25">
      <c r="S1717" s="12" t="str">
        <f t="shared" si="104"/>
        <v/>
      </c>
      <c r="T1717" s="12" t="str">
        <f t="shared" si="105"/>
        <v/>
      </c>
      <c r="U1717" s="12" t="str">
        <f t="shared" si="106"/>
        <v/>
      </c>
      <c r="V1717" s="12">
        <f t="shared" si="107"/>
        <v>0</v>
      </c>
    </row>
    <row r="1718" spans="19:22" x14ac:dyDescent="0.25">
      <c r="S1718" s="12" t="str">
        <f t="shared" si="104"/>
        <v/>
      </c>
      <c r="T1718" s="12" t="str">
        <f t="shared" si="105"/>
        <v/>
      </c>
      <c r="U1718" s="12" t="str">
        <f t="shared" si="106"/>
        <v/>
      </c>
      <c r="V1718" s="12">
        <f t="shared" si="107"/>
        <v>0</v>
      </c>
    </row>
    <row r="1719" spans="19:22" x14ac:dyDescent="0.25">
      <c r="S1719" s="12" t="str">
        <f t="shared" si="104"/>
        <v/>
      </c>
      <c r="T1719" s="12" t="str">
        <f t="shared" si="105"/>
        <v/>
      </c>
      <c r="U1719" s="12" t="str">
        <f t="shared" si="106"/>
        <v/>
      </c>
      <c r="V1719" s="12">
        <f t="shared" si="107"/>
        <v>0</v>
      </c>
    </row>
    <row r="1720" spans="19:22" x14ac:dyDescent="0.25">
      <c r="S1720" s="12" t="str">
        <f t="shared" si="104"/>
        <v/>
      </c>
      <c r="T1720" s="12" t="str">
        <f t="shared" si="105"/>
        <v/>
      </c>
      <c r="U1720" s="12" t="str">
        <f t="shared" si="106"/>
        <v/>
      </c>
      <c r="V1720" s="12">
        <f t="shared" si="107"/>
        <v>0</v>
      </c>
    </row>
    <row r="1721" spans="19:22" x14ac:dyDescent="0.25">
      <c r="S1721" s="12" t="str">
        <f t="shared" si="104"/>
        <v/>
      </c>
      <c r="T1721" s="12" t="str">
        <f t="shared" si="105"/>
        <v/>
      </c>
      <c r="U1721" s="12" t="str">
        <f t="shared" si="106"/>
        <v/>
      </c>
      <c r="V1721" s="12">
        <f t="shared" si="107"/>
        <v>0</v>
      </c>
    </row>
    <row r="1722" spans="19:22" x14ac:dyDescent="0.25">
      <c r="S1722" s="12" t="str">
        <f t="shared" si="104"/>
        <v/>
      </c>
      <c r="T1722" s="12" t="str">
        <f t="shared" si="105"/>
        <v/>
      </c>
      <c r="U1722" s="12" t="str">
        <f t="shared" si="106"/>
        <v/>
      </c>
      <c r="V1722" s="12">
        <f t="shared" si="107"/>
        <v>0</v>
      </c>
    </row>
    <row r="1723" spans="19:22" x14ac:dyDescent="0.25">
      <c r="S1723" s="12" t="str">
        <f t="shared" si="104"/>
        <v/>
      </c>
      <c r="T1723" s="12" t="str">
        <f t="shared" si="105"/>
        <v/>
      </c>
      <c r="U1723" s="12" t="str">
        <f t="shared" si="106"/>
        <v/>
      </c>
      <c r="V1723" s="12">
        <f t="shared" si="107"/>
        <v>0</v>
      </c>
    </row>
    <row r="1724" spans="19:22" x14ac:dyDescent="0.25">
      <c r="S1724" s="12" t="str">
        <f t="shared" si="104"/>
        <v/>
      </c>
      <c r="T1724" s="12" t="str">
        <f t="shared" si="105"/>
        <v/>
      </c>
      <c r="U1724" s="12" t="str">
        <f t="shared" si="106"/>
        <v/>
      </c>
      <c r="V1724" s="12">
        <f t="shared" si="107"/>
        <v>0</v>
      </c>
    </row>
    <row r="1725" spans="19:22" x14ac:dyDescent="0.25">
      <c r="S1725" s="12" t="str">
        <f t="shared" si="104"/>
        <v/>
      </c>
      <c r="T1725" s="12" t="str">
        <f t="shared" si="105"/>
        <v/>
      </c>
      <c r="U1725" s="12" t="str">
        <f t="shared" si="106"/>
        <v/>
      </c>
      <c r="V1725" s="12">
        <f t="shared" si="107"/>
        <v>0</v>
      </c>
    </row>
    <row r="1726" spans="19:22" x14ac:dyDescent="0.25">
      <c r="S1726" s="12" t="str">
        <f t="shared" si="104"/>
        <v/>
      </c>
      <c r="T1726" s="12" t="str">
        <f t="shared" si="105"/>
        <v/>
      </c>
      <c r="U1726" s="12" t="str">
        <f t="shared" si="106"/>
        <v/>
      </c>
      <c r="V1726" s="12">
        <f t="shared" si="107"/>
        <v>0</v>
      </c>
    </row>
    <row r="1727" spans="19:22" x14ac:dyDescent="0.25">
      <c r="S1727" s="12" t="str">
        <f t="shared" si="104"/>
        <v/>
      </c>
      <c r="T1727" s="12" t="str">
        <f t="shared" si="105"/>
        <v/>
      </c>
      <c r="U1727" s="12" t="str">
        <f t="shared" si="106"/>
        <v/>
      </c>
      <c r="V1727" s="12">
        <f t="shared" si="107"/>
        <v>0</v>
      </c>
    </row>
    <row r="1728" spans="19:22" x14ac:dyDescent="0.25">
      <c r="S1728" s="12" t="str">
        <f t="shared" si="104"/>
        <v/>
      </c>
      <c r="T1728" s="12" t="str">
        <f t="shared" si="105"/>
        <v/>
      </c>
      <c r="U1728" s="12" t="str">
        <f t="shared" si="106"/>
        <v/>
      </c>
      <c r="V1728" s="12">
        <f t="shared" si="107"/>
        <v>0</v>
      </c>
    </row>
    <row r="1729" spans="19:22" x14ac:dyDescent="0.25">
      <c r="S1729" s="12" t="str">
        <f t="shared" si="104"/>
        <v/>
      </c>
      <c r="T1729" s="12" t="str">
        <f t="shared" si="105"/>
        <v/>
      </c>
      <c r="U1729" s="12" t="str">
        <f t="shared" si="106"/>
        <v/>
      </c>
      <c r="V1729" s="12">
        <f t="shared" si="107"/>
        <v>0</v>
      </c>
    </row>
    <row r="1730" spans="19:22" x14ac:dyDescent="0.25">
      <c r="S1730" s="12" t="str">
        <f t="shared" si="104"/>
        <v/>
      </c>
      <c r="T1730" s="12" t="str">
        <f t="shared" si="105"/>
        <v/>
      </c>
      <c r="U1730" s="12" t="str">
        <f t="shared" si="106"/>
        <v/>
      </c>
      <c r="V1730" s="12">
        <f t="shared" si="107"/>
        <v>0</v>
      </c>
    </row>
    <row r="1731" spans="19:22" x14ac:dyDescent="0.25">
      <c r="S1731" s="12" t="str">
        <f t="shared" si="104"/>
        <v/>
      </c>
      <c r="T1731" s="12" t="str">
        <f t="shared" si="105"/>
        <v/>
      </c>
      <c r="U1731" s="12" t="str">
        <f t="shared" si="106"/>
        <v/>
      </c>
      <c r="V1731" s="12">
        <f t="shared" si="107"/>
        <v>0</v>
      </c>
    </row>
    <row r="1732" spans="19:22" x14ac:dyDescent="0.25">
      <c r="S1732" s="12" t="str">
        <f t="shared" si="104"/>
        <v/>
      </c>
      <c r="T1732" s="12" t="str">
        <f t="shared" si="105"/>
        <v/>
      </c>
      <c r="U1732" s="12" t="str">
        <f t="shared" si="106"/>
        <v/>
      </c>
      <c r="V1732" s="12">
        <f t="shared" si="107"/>
        <v>0</v>
      </c>
    </row>
    <row r="1733" spans="19:22" x14ac:dyDescent="0.25">
      <c r="S1733" s="12" t="str">
        <f t="shared" si="104"/>
        <v/>
      </c>
      <c r="T1733" s="12" t="str">
        <f t="shared" si="105"/>
        <v/>
      </c>
      <c r="U1733" s="12" t="str">
        <f t="shared" si="106"/>
        <v/>
      </c>
      <c r="V1733" s="12">
        <f t="shared" si="107"/>
        <v>0</v>
      </c>
    </row>
    <row r="1734" spans="19:22" x14ac:dyDescent="0.25">
      <c r="S1734" s="12" t="str">
        <f t="shared" si="104"/>
        <v/>
      </c>
      <c r="T1734" s="12" t="str">
        <f t="shared" si="105"/>
        <v/>
      </c>
      <c r="U1734" s="12" t="str">
        <f t="shared" si="106"/>
        <v/>
      </c>
      <c r="V1734" s="12">
        <f t="shared" si="107"/>
        <v>0</v>
      </c>
    </row>
    <row r="1735" spans="19:22" x14ac:dyDescent="0.25">
      <c r="S1735" s="12" t="str">
        <f t="shared" ref="S1735:S1798" si="108">IF(N1735="P",1,IF(N1735="D",1,""))</f>
        <v/>
      </c>
      <c r="T1735" s="12" t="str">
        <f t="shared" ref="T1735:T1798" si="109">IF(N1735="A",1,"")</f>
        <v/>
      </c>
      <c r="U1735" s="12" t="str">
        <f t="shared" ref="U1735:U1798" si="110">IF(N1735="CL",1,IF(N1735="SL",1,IF(N1735="EL",1,"")))</f>
        <v/>
      </c>
      <c r="V1735" s="12">
        <f t="shared" ref="V1735:V1798" si="111">SUM(S1735:U1735)</f>
        <v>0</v>
      </c>
    </row>
    <row r="1736" spans="19:22" x14ac:dyDescent="0.25">
      <c r="S1736" s="12" t="str">
        <f t="shared" si="108"/>
        <v/>
      </c>
      <c r="T1736" s="12" t="str">
        <f t="shared" si="109"/>
        <v/>
      </c>
      <c r="U1736" s="12" t="str">
        <f t="shared" si="110"/>
        <v/>
      </c>
      <c r="V1736" s="12">
        <f t="shared" si="111"/>
        <v>0</v>
      </c>
    </row>
    <row r="1737" spans="19:22" x14ac:dyDescent="0.25">
      <c r="S1737" s="12" t="str">
        <f t="shared" si="108"/>
        <v/>
      </c>
      <c r="T1737" s="12" t="str">
        <f t="shared" si="109"/>
        <v/>
      </c>
      <c r="U1737" s="12" t="str">
        <f t="shared" si="110"/>
        <v/>
      </c>
      <c r="V1737" s="12">
        <f t="shared" si="111"/>
        <v>0</v>
      </c>
    </row>
    <row r="1738" spans="19:22" x14ac:dyDescent="0.25">
      <c r="S1738" s="12" t="str">
        <f t="shared" si="108"/>
        <v/>
      </c>
      <c r="T1738" s="12" t="str">
        <f t="shared" si="109"/>
        <v/>
      </c>
      <c r="U1738" s="12" t="str">
        <f t="shared" si="110"/>
        <v/>
      </c>
      <c r="V1738" s="12">
        <f t="shared" si="111"/>
        <v>0</v>
      </c>
    </row>
    <row r="1739" spans="19:22" x14ac:dyDescent="0.25">
      <c r="S1739" s="12" t="str">
        <f t="shared" si="108"/>
        <v/>
      </c>
      <c r="T1739" s="12" t="str">
        <f t="shared" si="109"/>
        <v/>
      </c>
      <c r="U1739" s="12" t="str">
        <f t="shared" si="110"/>
        <v/>
      </c>
      <c r="V1739" s="12">
        <f t="shared" si="111"/>
        <v>0</v>
      </c>
    </row>
    <row r="1740" spans="19:22" x14ac:dyDescent="0.25">
      <c r="S1740" s="12" t="str">
        <f t="shared" si="108"/>
        <v/>
      </c>
      <c r="T1740" s="12" t="str">
        <f t="shared" si="109"/>
        <v/>
      </c>
      <c r="U1740" s="12" t="str">
        <f t="shared" si="110"/>
        <v/>
      </c>
      <c r="V1740" s="12">
        <f t="shared" si="111"/>
        <v>0</v>
      </c>
    </row>
    <row r="1741" spans="19:22" x14ac:dyDescent="0.25">
      <c r="S1741" s="12" t="str">
        <f t="shared" si="108"/>
        <v/>
      </c>
      <c r="T1741" s="12" t="str">
        <f t="shared" si="109"/>
        <v/>
      </c>
      <c r="U1741" s="12" t="str">
        <f t="shared" si="110"/>
        <v/>
      </c>
      <c r="V1741" s="12">
        <f t="shared" si="111"/>
        <v>0</v>
      </c>
    </row>
    <row r="1742" spans="19:22" x14ac:dyDescent="0.25">
      <c r="S1742" s="12" t="str">
        <f t="shared" si="108"/>
        <v/>
      </c>
      <c r="T1742" s="12" t="str">
        <f t="shared" si="109"/>
        <v/>
      </c>
      <c r="U1742" s="12" t="str">
        <f t="shared" si="110"/>
        <v/>
      </c>
      <c r="V1742" s="12">
        <f t="shared" si="111"/>
        <v>0</v>
      </c>
    </row>
    <row r="1743" spans="19:22" x14ac:dyDescent="0.25">
      <c r="S1743" s="12" t="str">
        <f t="shared" si="108"/>
        <v/>
      </c>
      <c r="T1743" s="12" t="str">
        <f t="shared" si="109"/>
        <v/>
      </c>
      <c r="U1743" s="12" t="str">
        <f t="shared" si="110"/>
        <v/>
      </c>
      <c r="V1743" s="12">
        <f t="shared" si="111"/>
        <v>0</v>
      </c>
    </row>
    <row r="1744" spans="19:22" x14ac:dyDescent="0.25">
      <c r="S1744" s="12" t="str">
        <f t="shared" si="108"/>
        <v/>
      </c>
      <c r="T1744" s="12" t="str">
        <f t="shared" si="109"/>
        <v/>
      </c>
      <c r="U1744" s="12" t="str">
        <f t="shared" si="110"/>
        <v/>
      </c>
      <c r="V1744" s="12">
        <f t="shared" si="111"/>
        <v>0</v>
      </c>
    </row>
    <row r="1745" spans="19:22" x14ac:dyDescent="0.25">
      <c r="S1745" s="12" t="str">
        <f t="shared" si="108"/>
        <v/>
      </c>
      <c r="T1745" s="12" t="str">
        <f t="shared" si="109"/>
        <v/>
      </c>
      <c r="U1745" s="12" t="str">
        <f t="shared" si="110"/>
        <v/>
      </c>
      <c r="V1745" s="12">
        <f t="shared" si="111"/>
        <v>0</v>
      </c>
    </row>
    <row r="1746" spans="19:22" x14ac:dyDescent="0.25">
      <c r="S1746" s="12" t="str">
        <f t="shared" si="108"/>
        <v/>
      </c>
      <c r="T1746" s="12" t="str">
        <f t="shared" si="109"/>
        <v/>
      </c>
      <c r="U1746" s="12" t="str">
        <f t="shared" si="110"/>
        <v/>
      </c>
      <c r="V1746" s="12">
        <f t="shared" si="111"/>
        <v>0</v>
      </c>
    </row>
    <row r="1747" spans="19:22" x14ac:dyDescent="0.25">
      <c r="S1747" s="12" t="str">
        <f t="shared" si="108"/>
        <v/>
      </c>
      <c r="T1747" s="12" t="str">
        <f t="shared" si="109"/>
        <v/>
      </c>
      <c r="U1747" s="12" t="str">
        <f t="shared" si="110"/>
        <v/>
      </c>
      <c r="V1747" s="12">
        <f t="shared" si="111"/>
        <v>0</v>
      </c>
    </row>
    <row r="1748" spans="19:22" x14ac:dyDescent="0.25">
      <c r="S1748" s="12" t="str">
        <f t="shared" si="108"/>
        <v/>
      </c>
      <c r="T1748" s="12" t="str">
        <f t="shared" si="109"/>
        <v/>
      </c>
      <c r="U1748" s="12" t="str">
        <f t="shared" si="110"/>
        <v/>
      </c>
      <c r="V1748" s="12">
        <f t="shared" si="111"/>
        <v>0</v>
      </c>
    </row>
    <row r="1749" spans="19:22" x14ac:dyDescent="0.25">
      <c r="S1749" s="12" t="str">
        <f t="shared" si="108"/>
        <v/>
      </c>
      <c r="T1749" s="12" t="str">
        <f t="shared" si="109"/>
        <v/>
      </c>
      <c r="U1749" s="12" t="str">
        <f t="shared" si="110"/>
        <v/>
      </c>
      <c r="V1749" s="12">
        <f t="shared" si="111"/>
        <v>0</v>
      </c>
    </row>
    <row r="1750" spans="19:22" x14ac:dyDescent="0.25">
      <c r="S1750" s="12" t="str">
        <f t="shared" si="108"/>
        <v/>
      </c>
      <c r="T1750" s="12" t="str">
        <f t="shared" si="109"/>
        <v/>
      </c>
      <c r="U1750" s="12" t="str">
        <f t="shared" si="110"/>
        <v/>
      </c>
      <c r="V1750" s="12">
        <f t="shared" si="111"/>
        <v>0</v>
      </c>
    </row>
    <row r="1751" spans="19:22" x14ac:dyDescent="0.25">
      <c r="S1751" s="12" t="str">
        <f t="shared" si="108"/>
        <v/>
      </c>
      <c r="T1751" s="12" t="str">
        <f t="shared" si="109"/>
        <v/>
      </c>
      <c r="U1751" s="12" t="str">
        <f t="shared" si="110"/>
        <v/>
      </c>
      <c r="V1751" s="12">
        <f t="shared" si="111"/>
        <v>0</v>
      </c>
    </row>
    <row r="1752" spans="19:22" x14ac:dyDescent="0.25">
      <c r="S1752" s="12" t="str">
        <f t="shared" si="108"/>
        <v/>
      </c>
      <c r="T1752" s="12" t="str">
        <f t="shared" si="109"/>
        <v/>
      </c>
      <c r="U1752" s="12" t="str">
        <f t="shared" si="110"/>
        <v/>
      </c>
      <c r="V1752" s="12">
        <f t="shared" si="111"/>
        <v>0</v>
      </c>
    </row>
    <row r="1753" spans="19:22" x14ac:dyDescent="0.25">
      <c r="S1753" s="12" t="str">
        <f t="shared" si="108"/>
        <v/>
      </c>
      <c r="T1753" s="12" t="str">
        <f t="shared" si="109"/>
        <v/>
      </c>
      <c r="U1753" s="12" t="str">
        <f t="shared" si="110"/>
        <v/>
      </c>
      <c r="V1753" s="12">
        <f t="shared" si="111"/>
        <v>0</v>
      </c>
    </row>
    <row r="1754" spans="19:22" x14ac:dyDescent="0.25">
      <c r="S1754" s="12" t="str">
        <f t="shared" si="108"/>
        <v/>
      </c>
      <c r="T1754" s="12" t="str">
        <f t="shared" si="109"/>
        <v/>
      </c>
      <c r="U1754" s="12" t="str">
        <f t="shared" si="110"/>
        <v/>
      </c>
      <c r="V1754" s="12">
        <f t="shared" si="111"/>
        <v>0</v>
      </c>
    </row>
    <row r="1755" spans="19:22" x14ac:dyDescent="0.25">
      <c r="S1755" s="12" t="str">
        <f t="shared" si="108"/>
        <v/>
      </c>
      <c r="T1755" s="12" t="str">
        <f t="shared" si="109"/>
        <v/>
      </c>
      <c r="U1755" s="12" t="str">
        <f t="shared" si="110"/>
        <v/>
      </c>
      <c r="V1755" s="12">
        <f t="shared" si="111"/>
        <v>0</v>
      </c>
    </row>
    <row r="1756" spans="19:22" x14ac:dyDescent="0.25">
      <c r="S1756" s="12" t="str">
        <f t="shared" si="108"/>
        <v/>
      </c>
      <c r="T1756" s="12" t="str">
        <f t="shared" si="109"/>
        <v/>
      </c>
      <c r="U1756" s="12" t="str">
        <f t="shared" si="110"/>
        <v/>
      </c>
      <c r="V1756" s="12">
        <f t="shared" si="111"/>
        <v>0</v>
      </c>
    </row>
    <row r="1757" spans="19:22" x14ac:dyDescent="0.25">
      <c r="S1757" s="12" t="str">
        <f t="shared" si="108"/>
        <v/>
      </c>
      <c r="T1757" s="12" t="str">
        <f t="shared" si="109"/>
        <v/>
      </c>
      <c r="U1757" s="12" t="str">
        <f t="shared" si="110"/>
        <v/>
      </c>
      <c r="V1757" s="12">
        <f t="shared" si="111"/>
        <v>0</v>
      </c>
    </row>
    <row r="1758" spans="19:22" x14ac:dyDescent="0.25">
      <c r="S1758" s="12" t="str">
        <f t="shared" si="108"/>
        <v/>
      </c>
      <c r="T1758" s="12" t="str">
        <f t="shared" si="109"/>
        <v/>
      </c>
      <c r="U1758" s="12" t="str">
        <f t="shared" si="110"/>
        <v/>
      </c>
      <c r="V1758" s="12">
        <f t="shared" si="111"/>
        <v>0</v>
      </c>
    </row>
    <row r="1759" spans="19:22" x14ac:dyDescent="0.25">
      <c r="S1759" s="12" t="str">
        <f t="shared" si="108"/>
        <v/>
      </c>
      <c r="T1759" s="12" t="str">
        <f t="shared" si="109"/>
        <v/>
      </c>
      <c r="U1759" s="12" t="str">
        <f t="shared" si="110"/>
        <v/>
      </c>
      <c r="V1759" s="12">
        <f t="shared" si="111"/>
        <v>0</v>
      </c>
    </row>
    <row r="1760" spans="19:22" x14ac:dyDescent="0.25">
      <c r="S1760" s="12" t="str">
        <f t="shared" si="108"/>
        <v/>
      </c>
      <c r="T1760" s="12" t="str">
        <f t="shared" si="109"/>
        <v/>
      </c>
      <c r="U1760" s="12" t="str">
        <f t="shared" si="110"/>
        <v/>
      </c>
      <c r="V1760" s="12">
        <f t="shared" si="111"/>
        <v>0</v>
      </c>
    </row>
    <row r="1761" spans="19:22" x14ac:dyDescent="0.25">
      <c r="S1761" s="12" t="str">
        <f t="shared" si="108"/>
        <v/>
      </c>
      <c r="T1761" s="12" t="str">
        <f t="shared" si="109"/>
        <v/>
      </c>
      <c r="U1761" s="12" t="str">
        <f t="shared" si="110"/>
        <v/>
      </c>
      <c r="V1761" s="12">
        <f t="shared" si="111"/>
        <v>0</v>
      </c>
    </row>
    <row r="1762" spans="19:22" x14ac:dyDescent="0.25">
      <c r="S1762" s="12" t="str">
        <f t="shared" si="108"/>
        <v/>
      </c>
      <c r="T1762" s="12" t="str">
        <f t="shared" si="109"/>
        <v/>
      </c>
      <c r="U1762" s="12" t="str">
        <f t="shared" si="110"/>
        <v/>
      </c>
      <c r="V1762" s="12">
        <f t="shared" si="111"/>
        <v>0</v>
      </c>
    </row>
    <row r="1763" spans="19:22" x14ac:dyDescent="0.25">
      <c r="S1763" s="12" t="str">
        <f t="shared" si="108"/>
        <v/>
      </c>
      <c r="T1763" s="12" t="str">
        <f t="shared" si="109"/>
        <v/>
      </c>
      <c r="U1763" s="12" t="str">
        <f t="shared" si="110"/>
        <v/>
      </c>
      <c r="V1763" s="12">
        <f t="shared" si="111"/>
        <v>0</v>
      </c>
    </row>
    <row r="1764" spans="19:22" x14ac:dyDescent="0.25">
      <c r="S1764" s="12" t="str">
        <f t="shared" si="108"/>
        <v/>
      </c>
      <c r="T1764" s="12" t="str">
        <f t="shared" si="109"/>
        <v/>
      </c>
      <c r="U1764" s="12" t="str">
        <f t="shared" si="110"/>
        <v/>
      </c>
      <c r="V1764" s="12">
        <f t="shared" si="111"/>
        <v>0</v>
      </c>
    </row>
    <row r="1765" spans="19:22" x14ac:dyDescent="0.25">
      <c r="S1765" s="12" t="str">
        <f t="shared" si="108"/>
        <v/>
      </c>
      <c r="T1765" s="12" t="str">
        <f t="shared" si="109"/>
        <v/>
      </c>
      <c r="U1765" s="12" t="str">
        <f t="shared" si="110"/>
        <v/>
      </c>
      <c r="V1765" s="12">
        <f t="shared" si="111"/>
        <v>0</v>
      </c>
    </row>
    <row r="1766" spans="19:22" x14ac:dyDescent="0.25">
      <c r="S1766" s="12" t="str">
        <f t="shared" si="108"/>
        <v/>
      </c>
      <c r="T1766" s="12" t="str">
        <f t="shared" si="109"/>
        <v/>
      </c>
      <c r="U1766" s="12" t="str">
        <f t="shared" si="110"/>
        <v/>
      </c>
      <c r="V1766" s="12">
        <f t="shared" si="111"/>
        <v>0</v>
      </c>
    </row>
    <row r="1767" spans="19:22" x14ac:dyDescent="0.25">
      <c r="S1767" s="12" t="str">
        <f t="shared" si="108"/>
        <v/>
      </c>
      <c r="T1767" s="12" t="str">
        <f t="shared" si="109"/>
        <v/>
      </c>
      <c r="U1767" s="12" t="str">
        <f t="shared" si="110"/>
        <v/>
      </c>
      <c r="V1767" s="12">
        <f t="shared" si="111"/>
        <v>0</v>
      </c>
    </row>
    <row r="1768" spans="19:22" x14ac:dyDescent="0.25">
      <c r="S1768" s="12" t="str">
        <f t="shared" si="108"/>
        <v/>
      </c>
      <c r="T1768" s="12" t="str">
        <f t="shared" si="109"/>
        <v/>
      </c>
      <c r="U1768" s="12" t="str">
        <f t="shared" si="110"/>
        <v/>
      </c>
      <c r="V1768" s="12">
        <f t="shared" si="111"/>
        <v>0</v>
      </c>
    </row>
    <row r="1769" spans="19:22" x14ac:dyDescent="0.25">
      <c r="S1769" s="12" t="str">
        <f t="shared" si="108"/>
        <v/>
      </c>
      <c r="T1769" s="12" t="str">
        <f t="shared" si="109"/>
        <v/>
      </c>
      <c r="U1769" s="12" t="str">
        <f t="shared" si="110"/>
        <v/>
      </c>
      <c r="V1769" s="12">
        <f t="shared" si="111"/>
        <v>0</v>
      </c>
    </row>
    <row r="1770" spans="19:22" x14ac:dyDescent="0.25">
      <c r="S1770" s="12" t="str">
        <f t="shared" si="108"/>
        <v/>
      </c>
      <c r="T1770" s="12" t="str">
        <f t="shared" si="109"/>
        <v/>
      </c>
      <c r="U1770" s="12" t="str">
        <f t="shared" si="110"/>
        <v/>
      </c>
      <c r="V1770" s="12">
        <f t="shared" si="111"/>
        <v>0</v>
      </c>
    </row>
    <row r="1771" spans="19:22" x14ac:dyDescent="0.25">
      <c r="S1771" s="12" t="str">
        <f t="shared" si="108"/>
        <v/>
      </c>
      <c r="T1771" s="12" t="str">
        <f t="shared" si="109"/>
        <v/>
      </c>
      <c r="U1771" s="12" t="str">
        <f t="shared" si="110"/>
        <v/>
      </c>
      <c r="V1771" s="12">
        <f t="shared" si="111"/>
        <v>0</v>
      </c>
    </row>
    <row r="1772" spans="19:22" x14ac:dyDescent="0.25">
      <c r="S1772" s="12" t="str">
        <f t="shared" si="108"/>
        <v/>
      </c>
      <c r="T1772" s="12" t="str">
        <f t="shared" si="109"/>
        <v/>
      </c>
      <c r="U1772" s="12" t="str">
        <f t="shared" si="110"/>
        <v/>
      </c>
      <c r="V1772" s="12">
        <f t="shared" si="111"/>
        <v>0</v>
      </c>
    </row>
    <row r="1773" spans="19:22" x14ac:dyDescent="0.25">
      <c r="S1773" s="12" t="str">
        <f t="shared" si="108"/>
        <v/>
      </c>
      <c r="T1773" s="12" t="str">
        <f t="shared" si="109"/>
        <v/>
      </c>
      <c r="U1773" s="12" t="str">
        <f t="shared" si="110"/>
        <v/>
      </c>
      <c r="V1773" s="12">
        <f t="shared" si="111"/>
        <v>0</v>
      </c>
    </row>
    <row r="1774" spans="19:22" x14ac:dyDescent="0.25">
      <c r="S1774" s="12" t="str">
        <f t="shared" si="108"/>
        <v/>
      </c>
      <c r="T1774" s="12" t="str">
        <f t="shared" si="109"/>
        <v/>
      </c>
      <c r="U1774" s="12" t="str">
        <f t="shared" si="110"/>
        <v/>
      </c>
      <c r="V1774" s="12">
        <f t="shared" si="111"/>
        <v>0</v>
      </c>
    </row>
    <row r="1775" spans="19:22" x14ac:dyDescent="0.25">
      <c r="S1775" s="12" t="str">
        <f t="shared" si="108"/>
        <v/>
      </c>
      <c r="T1775" s="12" t="str">
        <f t="shared" si="109"/>
        <v/>
      </c>
      <c r="U1775" s="12" t="str">
        <f t="shared" si="110"/>
        <v/>
      </c>
      <c r="V1775" s="12">
        <f t="shared" si="111"/>
        <v>0</v>
      </c>
    </row>
    <row r="1776" spans="19:22" x14ac:dyDescent="0.25">
      <c r="S1776" s="12" t="str">
        <f t="shared" si="108"/>
        <v/>
      </c>
      <c r="T1776" s="12" t="str">
        <f t="shared" si="109"/>
        <v/>
      </c>
      <c r="U1776" s="12" t="str">
        <f t="shared" si="110"/>
        <v/>
      </c>
      <c r="V1776" s="12">
        <f t="shared" si="111"/>
        <v>0</v>
      </c>
    </row>
    <row r="1777" spans="19:22" x14ac:dyDescent="0.25">
      <c r="S1777" s="12" t="str">
        <f t="shared" si="108"/>
        <v/>
      </c>
      <c r="T1777" s="12" t="str">
        <f t="shared" si="109"/>
        <v/>
      </c>
      <c r="U1777" s="12" t="str">
        <f t="shared" si="110"/>
        <v/>
      </c>
      <c r="V1777" s="12">
        <f t="shared" si="111"/>
        <v>0</v>
      </c>
    </row>
    <row r="1778" spans="19:22" x14ac:dyDescent="0.25">
      <c r="S1778" s="12" t="str">
        <f t="shared" si="108"/>
        <v/>
      </c>
      <c r="T1778" s="12" t="str">
        <f t="shared" si="109"/>
        <v/>
      </c>
      <c r="U1778" s="12" t="str">
        <f t="shared" si="110"/>
        <v/>
      </c>
      <c r="V1778" s="12">
        <f t="shared" si="111"/>
        <v>0</v>
      </c>
    </row>
    <row r="1779" spans="19:22" x14ac:dyDescent="0.25">
      <c r="S1779" s="12" t="str">
        <f t="shared" si="108"/>
        <v/>
      </c>
      <c r="T1779" s="12" t="str">
        <f t="shared" si="109"/>
        <v/>
      </c>
      <c r="U1779" s="12" t="str">
        <f t="shared" si="110"/>
        <v/>
      </c>
      <c r="V1779" s="12">
        <f t="shared" si="111"/>
        <v>0</v>
      </c>
    </row>
    <row r="1780" spans="19:22" x14ac:dyDescent="0.25">
      <c r="S1780" s="12" t="str">
        <f t="shared" si="108"/>
        <v/>
      </c>
      <c r="T1780" s="12" t="str">
        <f t="shared" si="109"/>
        <v/>
      </c>
      <c r="U1780" s="12" t="str">
        <f t="shared" si="110"/>
        <v/>
      </c>
      <c r="V1780" s="12">
        <f t="shared" si="111"/>
        <v>0</v>
      </c>
    </row>
    <row r="1781" spans="19:22" x14ac:dyDescent="0.25">
      <c r="S1781" s="12" t="str">
        <f t="shared" si="108"/>
        <v/>
      </c>
      <c r="T1781" s="12" t="str">
        <f t="shared" si="109"/>
        <v/>
      </c>
      <c r="U1781" s="12" t="str">
        <f t="shared" si="110"/>
        <v/>
      </c>
      <c r="V1781" s="12">
        <f t="shared" si="111"/>
        <v>0</v>
      </c>
    </row>
    <row r="1782" spans="19:22" x14ac:dyDescent="0.25">
      <c r="S1782" s="12" t="str">
        <f t="shared" si="108"/>
        <v/>
      </c>
      <c r="T1782" s="12" t="str">
        <f t="shared" si="109"/>
        <v/>
      </c>
      <c r="U1782" s="12" t="str">
        <f t="shared" si="110"/>
        <v/>
      </c>
      <c r="V1782" s="12">
        <f t="shared" si="111"/>
        <v>0</v>
      </c>
    </row>
    <row r="1783" spans="19:22" x14ac:dyDescent="0.25">
      <c r="S1783" s="12" t="str">
        <f t="shared" si="108"/>
        <v/>
      </c>
      <c r="T1783" s="12" t="str">
        <f t="shared" si="109"/>
        <v/>
      </c>
      <c r="U1783" s="12" t="str">
        <f t="shared" si="110"/>
        <v/>
      </c>
      <c r="V1783" s="12">
        <f t="shared" si="111"/>
        <v>0</v>
      </c>
    </row>
    <row r="1784" spans="19:22" x14ac:dyDescent="0.25">
      <c r="S1784" s="12" t="str">
        <f t="shared" si="108"/>
        <v/>
      </c>
      <c r="T1784" s="12" t="str">
        <f t="shared" si="109"/>
        <v/>
      </c>
      <c r="U1784" s="12" t="str">
        <f t="shared" si="110"/>
        <v/>
      </c>
      <c r="V1784" s="12">
        <f t="shared" si="111"/>
        <v>0</v>
      </c>
    </row>
    <row r="1785" spans="19:22" x14ac:dyDescent="0.25">
      <c r="S1785" s="12" t="str">
        <f t="shared" si="108"/>
        <v/>
      </c>
      <c r="T1785" s="12" t="str">
        <f t="shared" si="109"/>
        <v/>
      </c>
      <c r="U1785" s="12" t="str">
        <f t="shared" si="110"/>
        <v/>
      </c>
      <c r="V1785" s="12">
        <f t="shared" si="111"/>
        <v>0</v>
      </c>
    </row>
    <row r="1786" spans="19:22" x14ac:dyDescent="0.25">
      <c r="S1786" s="12" t="str">
        <f t="shared" si="108"/>
        <v/>
      </c>
      <c r="T1786" s="12" t="str">
        <f t="shared" si="109"/>
        <v/>
      </c>
      <c r="U1786" s="12" t="str">
        <f t="shared" si="110"/>
        <v/>
      </c>
      <c r="V1786" s="12">
        <f t="shared" si="111"/>
        <v>0</v>
      </c>
    </row>
    <row r="1787" spans="19:22" x14ac:dyDescent="0.25">
      <c r="S1787" s="12" t="str">
        <f t="shared" si="108"/>
        <v/>
      </c>
      <c r="T1787" s="12" t="str">
        <f t="shared" si="109"/>
        <v/>
      </c>
      <c r="U1787" s="12" t="str">
        <f t="shared" si="110"/>
        <v/>
      </c>
      <c r="V1787" s="12">
        <f t="shared" si="111"/>
        <v>0</v>
      </c>
    </row>
    <row r="1788" spans="19:22" x14ac:dyDescent="0.25">
      <c r="S1788" s="12" t="str">
        <f t="shared" si="108"/>
        <v/>
      </c>
      <c r="T1788" s="12" t="str">
        <f t="shared" si="109"/>
        <v/>
      </c>
      <c r="U1788" s="12" t="str">
        <f t="shared" si="110"/>
        <v/>
      </c>
      <c r="V1788" s="12">
        <f t="shared" si="111"/>
        <v>0</v>
      </c>
    </row>
    <row r="1789" spans="19:22" x14ac:dyDescent="0.25">
      <c r="S1789" s="12" t="str">
        <f t="shared" si="108"/>
        <v/>
      </c>
      <c r="T1789" s="12" t="str">
        <f t="shared" si="109"/>
        <v/>
      </c>
      <c r="U1789" s="12" t="str">
        <f t="shared" si="110"/>
        <v/>
      </c>
      <c r="V1789" s="12">
        <f t="shared" si="111"/>
        <v>0</v>
      </c>
    </row>
    <row r="1790" spans="19:22" x14ac:dyDescent="0.25">
      <c r="S1790" s="12" t="str">
        <f t="shared" si="108"/>
        <v/>
      </c>
      <c r="T1790" s="12" t="str">
        <f t="shared" si="109"/>
        <v/>
      </c>
      <c r="U1790" s="12" t="str">
        <f t="shared" si="110"/>
        <v/>
      </c>
      <c r="V1790" s="12">
        <f t="shared" si="111"/>
        <v>0</v>
      </c>
    </row>
    <row r="1791" spans="19:22" x14ac:dyDescent="0.25">
      <c r="S1791" s="12" t="str">
        <f t="shared" si="108"/>
        <v/>
      </c>
      <c r="T1791" s="12" t="str">
        <f t="shared" si="109"/>
        <v/>
      </c>
      <c r="U1791" s="12" t="str">
        <f t="shared" si="110"/>
        <v/>
      </c>
      <c r="V1791" s="12">
        <f t="shared" si="111"/>
        <v>0</v>
      </c>
    </row>
    <row r="1792" spans="19:22" x14ac:dyDescent="0.25">
      <c r="S1792" s="12" t="str">
        <f t="shared" si="108"/>
        <v/>
      </c>
      <c r="T1792" s="12" t="str">
        <f t="shared" si="109"/>
        <v/>
      </c>
      <c r="U1792" s="12" t="str">
        <f t="shared" si="110"/>
        <v/>
      </c>
      <c r="V1792" s="12">
        <f t="shared" si="111"/>
        <v>0</v>
      </c>
    </row>
    <row r="1793" spans="19:22" x14ac:dyDescent="0.25">
      <c r="S1793" s="12" t="str">
        <f t="shared" si="108"/>
        <v/>
      </c>
      <c r="T1793" s="12" t="str">
        <f t="shared" si="109"/>
        <v/>
      </c>
      <c r="U1793" s="12" t="str">
        <f t="shared" si="110"/>
        <v/>
      </c>
      <c r="V1793" s="12">
        <f t="shared" si="111"/>
        <v>0</v>
      </c>
    </row>
    <row r="1794" spans="19:22" x14ac:dyDescent="0.25">
      <c r="S1794" s="12" t="str">
        <f t="shared" si="108"/>
        <v/>
      </c>
      <c r="T1794" s="12" t="str">
        <f t="shared" si="109"/>
        <v/>
      </c>
      <c r="U1794" s="12" t="str">
        <f t="shared" si="110"/>
        <v/>
      </c>
      <c r="V1794" s="12">
        <f t="shared" si="111"/>
        <v>0</v>
      </c>
    </row>
    <row r="1795" spans="19:22" x14ac:dyDescent="0.25">
      <c r="S1795" s="12" t="str">
        <f t="shared" si="108"/>
        <v/>
      </c>
      <c r="T1795" s="12" t="str">
        <f t="shared" si="109"/>
        <v/>
      </c>
      <c r="U1795" s="12" t="str">
        <f t="shared" si="110"/>
        <v/>
      </c>
      <c r="V1795" s="12">
        <f t="shared" si="111"/>
        <v>0</v>
      </c>
    </row>
    <row r="1796" spans="19:22" x14ac:dyDescent="0.25">
      <c r="S1796" s="12" t="str">
        <f t="shared" si="108"/>
        <v/>
      </c>
      <c r="T1796" s="12" t="str">
        <f t="shared" si="109"/>
        <v/>
      </c>
      <c r="U1796" s="12" t="str">
        <f t="shared" si="110"/>
        <v/>
      </c>
      <c r="V1796" s="12">
        <f t="shared" si="111"/>
        <v>0</v>
      </c>
    </row>
    <row r="1797" spans="19:22" x14ac:dyDescent="0.25">
      <c r="S1797" s="12" t="str">
        <f t="shared" si="108"/>
        <v/>
      </c>
      <c r="T1797" s="12" t="str">
        <f t="shared" si="109"/>
        <v/>
      </c>
      <c r="U1797" s="12" t="str">
        <f t="shared" si="110"/>
        <v/>
      </c>
      <c r="V1797" s="12">
        <f t="shared" si="111"/>
        <v>0</v>
      </c>
    </row>
    <row r="1798" spans="19:22" x14ac:dyDescent="0.25">
      <c r="S1798" s="12" t="str">
        <f t="shared" si="108"/>
        <v/>
      </c>
      <c r="T1798" s="12" t="str">
        <f t="shared" si="109"/>
        <v/>
      </c>
      <c r="U1798" s="12" t="str">
        <f t="shared" si="110"/>
        <v/>
      </c>
      <c r="V1798" s="12">
        <f t="shared" si="111"/>
        <v>0</v>
      </c>
    </row>
    <row r="1799" spans="19:22" x14ac:dyDescent="0.25">
      <c r="S1799" s="12" t="str">
        <f t="shared" ref="S1799:S1862" si="112">IF(N1799="P",1,IF(N1799="D",1,""))</f>
        <v/>
      </c>
      <c r="T1799" s="12" t="str">
        <f t="shared" ref="T1799:T1862" si="113">IF(N1799="A",1,"")</f>
        <v/>
      </c>
      <c r="U1799" s="12" t="str">
        <f t="shared" ref="U1799:U1862" si="114">IF(N1799="CL",1,IF(N1799="SL",1,IF(N1799="EL",1,"")))</f>
        <v/>
      </c>
      <c r="V1799" s="12">
        <f t="shared" ref="V1799:V1862" si="115">SUM(S1799:U1799)</f>
        <v>0</v>
      </c>
    </row>
    <row r="1800" spans="19:22" x14ac:dyDescent="0.25">
      <c r="S1800" s="12" t="str">
        <f t="shared" si="112"/>
        <v/>
      </c>
      <c r="T1800" s="12" t="str">
        <f t="shared" si="113"/>
        <v/>
      </c>
      <c r="U1800" s="12" t="str">
        <f t="shared" si="114"/>
        <v/>
      </c>
      <c r="V1800" s="12">
        <f t="shared" si="115"/>
        <v>0</v>
      </c>
    </row>
    <row r="1801" spans="19:22" x14ac:dyDescent="0.25">
      <c r="S1801" s="12" t="str">
        <f t="shared" si="112"/>
        <v/>
      </c>
      <c r="T1801" s="12" t="str">
        <f t="shared" si="113"/>
        <v/>
      </c>
      <c r="U1801" s="12" t="str">
        <f t="shared" si="114"/>
        <v/>
      </c>
      <c r="V1801" s="12">
        <f t="shared" si="115"/>
        <v>0</v>
      </c>
    </row>
    <row r="1802" spans="19:22" x14ac:dyDescent="0.25">
      <c r="S1802" s="12" t="str">
        <f t="shared" si="112"/>
        <v/>
      </c>
      <c r="T1802" s="12" t="str">
        <f t="shared" si="113"/>
        <v/>
      </c>
      <c r="U1802" s="12" t="str">
        <f t="shared" si="114"/>
        <v/>
      </c>
      <c r="V1802" s="12">
        <f t="shared" si="115"/>
        <v>0</v>
      </c>
    </row>
    <row r="1803" spans="19:22" x14ac:dyDescent="0.25">
      <c r="S1803" s="12" t="str">
        <f t="shared" si="112"/>
        <v/>
      </c>
      <c r="T1803" s="12" t="str">
        <f t="shared" si="113"/>
        <v/>
      </c>
      <c r="U1803" s="12" t="str">
        <f t="shared" si="114"/>
        <v/>
      </c>
      <c r="V1803" s="12">
        <f t="shared" si="115"/>
        <v>0</v>
      </c>
    </row>
    <row r="1804" spans="19:22" x14ac:dyDescent="0.25">
      <c r="S1804" s="12" t="str">
        <f t="shared" si="112"/>
        <v/>
      </c>
      <c r="T1804" s="12" t="str">
        <f t="shared" si="113"/>
        <v/>
      </c>
      <c r="U1804" s="12" t="str">
        <f t="shared" si="114"/>
        <v/>
      </c>
      <c r="V1804" s="12">
        <f t="shared" si="115"/>
        <v>0</v>
      </c>
    </row>
    <row r="1805" spans="19:22" x14ac:dyDescent="0.25">
      <c r="S1805" s="12" t="str">
        <f t="shared" si="112"/>
        <v/>
      </c>
      <c r="T1805" s="12" t="str">
        <f t="shared" si="113"/>
        <v/>
      </c>
      <c r="U1805" s="12" t="str">
        <f t="shared" si="114"/>
        <v/>
      </c>
      <c r="V1805" s="12">
        <f t="shared" si="115"/>
        <v>0</v>
      </c>
    </row>
    <row r="1806" spans="19:22" x14ac:dyDescent="0.25">
      <c r="S1806" s="12" t="str">
        <f t="shared" si="112"/>
        <v/>
      </c>
      <c r="T1806" s="12" t="str">
        <f t="shared" si="113"/>
        <v/>
      </c>
      <c r="U1806" s="12" t="str">
        <f t="shared" si="114"/>
        <v/>
      </c>
      <c r="V1806" s="12">
        <f t="shared" si="115"/>
        <v>0</v>
      </c>
    </row>
    <row r="1807" spans="19:22" x14ac:dyDescent="0.25">
      <c r="S1807" s="12" t="str">
        <f t="shared" si="112"/>
        <v/>
      </c>
      <c r="T1807" s="12" t="str">
        <f t="shared" si="113"/>
        <v/>
      </c>
      <c r="U1807" s="12" t="str">
        <f t="shared" si="114"/>
        <v/>
      </c>
      <c r="V1807" s="12">
        <f t="shared" si="115"/>
        <v>0</v>
      </c>
    </row>
    <row r="1808" spans="19:22" x14ac:dyDescent="0.25">
      <c r="S1808" s="12" t="str">
        <f t="shared" si="112"/>
        <v/>
      </c>
      <c r="T1808" s="12" t="str">
        <f t="shared" si="113"/>
        <v/>
      </c>
      <c r="U1808" s="12" t="str">
        <f t="shared" si="114"/>
        <v/>
      </c>
      <c r="V1808" s="12">
        <f t="shared" si="115"/>
        <v>0</v>
      </c>
    </row>
    <row r="1809" spans="19:22" x14ac:dyDescent="0.25">
      <c r="S1809" s="12" t="str">
        <f t="shared" si="112"/>
        <v/>
      </c>
      <c r="T1809" s="12" t="str">
        <f t="shared" si="113"/>
        <v/>
      </c>
      <c r="U1809" s="12" t="str">
        <f t="shared" si="114"/>
        <v/>
      </c>
      <c r="V1809" s="12">
        <f t="shared" si="115"/>
        <v>0</v>
      </c>
    </row>
    <row r="1810" spans="19:22" x14ac:dyDescent="0.25">
      <c r="S1810" s="12" t="str">
        <f t="shared" si="112"/>
        <v/>
      </c>
      <c r="T1810" s="12" t="str">
        <f t="shared" si="113"/>
        <v/>
      </c>
      <c r="U1810" s="12" t="str">
        <f t="shared" si="114"/>
        <v/>
      </c>
      <c r="V1810" s="12">
        <f t="shared" si="115"/>
        <v>0</v>
      </c>
    </row>
    <row r="1811" spans="19:22" x14ac:dyDescent="0.25">
      <c r="S1811" s="12" t="str">
        <f t="shared" si="112"/>
        <v/>
      </c>
      <c r="T1811" s="12" t="str">
        <f t="shared" si="113"/>
        <v/>
      </c>
      <c r="U1811" s="12" t="str">
        <f t="shared" si="114"/>
        <v/>
      </c>
      <c r="V1811" s="12">
        <f t="shared" si="115"/>
        <v>0</v>
      </c>
    </row>
    <row r="1812" spans="19:22" x14ac:dyDescent="0.25">
      <c r="S1812" s="12" t="str">
        <f t="shared" si="112"/>
        <v/>
      </c>
      <c r="T1812" s="12" t="str">
        <f t="shared" si="113"/>
        <v/>
      </c>
      <c r="U1812" s="12" t="str">
        <f t="shared" si="114"/>
        <v/>
      </c>
      <c r="V1812" s="12">
        <f t="shared" si="115"/>
        <v>0</v>
      </c>
    </row>
    <row r="1813" spans="19:22" x14ac:dyDescent="0.25">
      <c r="S1813" s="12" t="str">
        <f t="shared" si="112"/>
        <v/>
      </c>
      <c r="T1813" s="12" t="str">
        <f t="shared" si="113"/>
        <v/>
      </c>
      <c r="U1813" s="12" t="str">
        <f t="shared" si="114"/>
        <v/>
      </c>
      <c r="V1813" s="12">
        <f t="shared" si="115"/>
        <v>0</v>
      </c>
    </row>
    <row r="1814" spans="19:22" x14ac:dyDescent="0.25">
      <c r="S1814" s="12" t="str">
        <f t="shared" si="112"/>
        <v/>
      </c>
      <c r="T1814" s="12" t="str">
        <f t="shared" si="113"/>
        <v/>
      </c>
      <c r="U1814" s="12" t="str">
        <f t="shared" si="114"/>
        <v/>
      </c>
      <c r="V1814" s="12">
        <f t="shared" si="115"/>
        <v>0</v>
      </c>
    </row>
    <row r="1815" spans="19:22" x14ac:dyDescent="0.25">
      <c r="S1815" s="12" t="str">
        <f t="shared" si="112"/>
        <v/>
      </c>
      <c r="T1815" s="12" t="str">
        <f t="shared" si="113"/>
        <v/>
      </c>
      <c r="U1815" s="12" t="str">
        <f t="shared" si="114"/>
        <v/>
      </c>
      <c r="V1815" s="12">
        <f t="shared" si="115"/>
        <v>0</v>
      </c>
    </row>
    <row r="1816" spans="19:22" x14ac:dyDescent="0.25">
      <c r="S1816" s="12" t="str">
        <f t="shared" si="112"/>
        <v/>
      </c>
      <c r="T1816" s="12" t="str">
        <f t="shared" si="113"/>
        <v/>
      </c>
      <c r="U1816" s="12" t="str">
        <f t="shared" si="114"/>
        <v/>
      </c>
      <c r="V1816" s="12">
        <f t="shared" si="115"/>
        <v>0</v>
      </c>
    </row>
    <row r="1817" spans="19:22" x14ac:dyDescent="0.25">
      <c r="S1817" s="12" t="str">
        <f t="shared" si="112"/>
        <v/>
      </c>
      <c r="T1817" s="12" t="str">
        <f t="shared" si="113"/>
        <v/>
      </c>
      <c r="U1817" s="12" t="str">
        <f t="shared" si="114"/>
        <v/>
      </c>
      <c r="V1817" s="12">
        <f t="shared" si="115"/>
        <v>0</v>
      </c>
    </row>
    <row r="1818" spans="19:22" x14ac:dyDescent="0.25">
      <c r="S1818" s="12" t="str">
        <f t="shared" si="112"/>
        <v/>
      </c>
      <c r="T1818" s="12" t="str">
        <f t="shared" si="113"/>
        <v/>
      </c>
      <c r="U1818" s="12" t="str">
        <f t="shared" si="114"/>
        <v/>
      </c>
      <c r="V1818" s="12">
        <f t="shared" si="115"/>
        <v>0</v>
      </c>
    </row>
    <row r="1819" spans="19:22" x14ac:dyDescent="0.25">
      <c r="S1819" s="12" t="str">
        <f t="shared" si="112"/>
        <v/>
      </c>
      <c r="T1819" s="12" t="str">
        <f t="shared" si="113"/>
        <v/>
      </c>
      <c r="U1819" s="12" t="str">
        <f t="shared" si="114"/>
        <v/>
      </c>
      <c r="V1819" s="12">
        <f t="shared" si="115"/>
        <v>0</v>
      </c>
    </row>
    <row r="1820" spans="19:22" x14ac:dyDescent="0.25">
      <c r="S1820" s="12" t="str">
        <f t="shared" si="112"/>
        <v/>
      </c>
      <c r="T1820" s="12" t="str">
        <f t="shared" si="113"/>
        <v/>
      </c>
      <c r="U1820" s="12" t="str">
        <f t="shared" si="114"/>
        <v/>
      </c>
      <c r="V1820" s="12">
        <f t="shared" si="115"/>
        <v>0</v>
      </c>
    </row>
    <row r="1821" spans="19:22" x14ac:dyDescent="0.25">
      <c r="S1821" s="12" t="str">
        <f t="shared" si="112"/>
        <v/>
      </c>
      <c r="T1821" s="12" t="str">
        <f t="shared" si="113"/>
        <v/>
      </c>
      <c r="U1821" s="12" t="str">
        <f t="shared" si="114"/>
        <v/>
      </c>
      <c r="V1821" s="12">
        <f t="shared" si="115"/>
        <v>0</v>
      </c>
    </row>
    <row r="1822" spans="19:22" x14ac:dyDescent="0.25">
      <c r="S1822" s="12" t="str">
        <f t="shared" si="112"/>
        <v/>
      </c>
      <c r="T1822" s="12" t="str">
        <f t="shared" si="113"/>
        <v/>
      </c>
      <c r="U1822" s="12" t="str">
        <f t="shared" si="114"/>
        <v/>
      </c>
      <c r="V1822" s="12">
        <f t="shared" si="115"/>
        <v>0</v>
      </c>
    </row>
    <row r="1823" spans="19:22" x14ac:dyDescent="0.25">
      <c r="S1823" s="12" t="str">
        <f t="shared" si="112"/>
        <v/>
      </c>
      <c r="T1823" s="12" t="str">
        <f t="shared" si="113"/>
        <v/>
      </c>
      <c r="U1823" s="12" t="str">
        <f t="shared" si="114"/>
        <v/>
      </c>
      <c r="V1823" s="12">
        <f t="shared" si="115"/>
        <v>0</v>
      </c>
    </row>
    <row r="1824" spans="19:22" x14ac:dyDescent="0.25">
      <c r="S1824" s="12" t="str">
        <f t="shared" si="112"/>
        <v/>
      </c>
      <c r="T1824" s="12" t="str">
        <f t="shared" si="113"/>
        <v/>
      </c>
      <c r="U1824" s="12" t="str">
        <f t="shared" si="114"/>
        <v/>
      </c>
      <c r="V1824" s="12">
        <f t="shared" si="115"/>
        <v>0</v>
      </c>
    </row>
    <row r="1825" spans="19:22" x14ac:dyDescent="0.25">
      <c r="S1825" s="12" t="str">
        <f t="shared" si="112"/>
        <v/>
      </c>
      <c r="T1825" s="12" t="str">
        <f t="shared" si="113"/>
        <v/>
      </c>
      <c r="U1825" s="12" t="str">
        <f t="shared" si="114"/>
        <v/>
      </c>
      <c r="V1825" s="12">
        <f t="shared" si="115"/>
        <v>0</v>
      </c>
    </row>
    <row r="1826" spans="19:22" x14ac:dyDescent="0.25">
      <c r="S1826" s="12" t="str">
        <f t="shared" si="112"/>
        <v/>
      </c>
      <c r="T1826" s="12" t="str">
        <f t="shared" si="113"/>
        <v/>
      </c>
      <c r="U1826" s="12" t="str">
        <f t="shared" si="114"/>
        <v/>
      </c>
      <c r="V1826" s="12">
        <f t="shared" si="115"/>
        <v>0</v>
      </c>
    </row>
    <row r="1827" spans="19:22" x14ac:dyDescent="0.25">
      <c r="S1827" s="12" t="str">
        <f t="shared" si="112"/>
        <v/>
      </c>
      <c r="T1827" s="12" t="str">
        <f t="shared" si="113"/>
        <v/>
      </c>
      <c r="U1827" s="12" t="str">
        <f t="shared" si="114"/>
        <v/>
      </c>
      <c r="V1827" s="12">
        <f t="shared" si="115"/>
        <v>0</v>
      </c>
    </row>
    <row r="1828" spans="19:22" x14ac:dyDescent="0.25">
      <c r="S1828" s="12" t="str">
        <f t="shared" si="112"/>
        <v/>
      </c>
      <c r="T1828" s="12" t="str">
        <f t="shared" si="113"/>
        <v/>
      </c>
      <c r="U1828" s="12" t="str">
        <f t="shared" si="114"/>
        <v/>
      </c>
      <c r="V1828" s="12">
        <f t="shared" si="115"/>
        <v>0</v>
      </c>
    </row>
    <row r="1829" spans="19:22" x14ac:dyDescent="0.25">
      <c r="S1829" s="12" t="str">
        <f t="shared" si="112"/>
        <v/>
      </c>
      <c r="T1829" s="12" t="str">
        <f t="shared" si="113"/>
        <v/>
      </c>
      <c r="U1829" s="12" t="str">
        <f t="shared" si="114"/>
        <v/>
      </c>
      <c r="V1829" s="12">
        <f t="shared" si="115"/>
        <v>0</v>
      </c>
    </row>
    <row r="1830" spans="19:22" x14ac:dyDescent="0.25">
      <c r="S1830" s="12" t="str">
        <f t="shared" si="112"/>
        <v/>
      </c>
      <c r="T1830" s="12" t="str">
        <f t="shared" si="113"/>
        <v/>
      </c>
      <c r="U1830" s="12" t="str">
        <f t="shared" si="114"/>
        <v/>
      </c>
      <c r="V1830" s="12">
        <f t="shared" si="115"/>
        <v>0</v>
      </c>
    </row>
    <row r="1831" spans="19:22" x14ac:dyDescent="0.25">
      <c r="S1831" s="12" t="str">
        <f t="shared" si="112"/>
        <v/>
      </c>
      <c r="T1831" s="12" t="str">
        <f t="shared" si="113"/>
        <v/>
      </c>
      <c r="U1831" s="12" t="str">
        <f t="shared" si="114"/>
        <v/>
      </c>
      <c r="V1831" s="12">
        <f t="shared" si="115"/>
        <v>0</v>
      </c>
    </row>
    <row r="1832" spans="19:22" x14ac:dyDescent="0.25">
      <c r="S1832" s="12" t="str">
        <f t="shared" si="112"/>
        <v/>
      </c>
      <c r="T1832" s="12" t="str">
        <f t="shared" si="113"/>
        <v/>
      </c>
      <c r="U1832" s="12" t="str">
        <f t="shared" si="114"/>
        <v/>
      </c>
      <c r="V1832" s="12">
        <f t="shared" si="115"/>
        <v>0</v>
      </c>
    </row>
    <row r="1833" spans="19:22" x14ac:dyDescent="0.25">
      <c r="S1833" s="12" t="str">
        <f t="shared" si="112"/>
        <v/>
      </c>
      <c r="T1833" s="12" t="str">
        <f t="shared" si="113"/>
        <v/>
      </c>
      <c r="U1833" s="12" t="str">
        <f t="shared" si="114"/>
        <v/>
      </c>
      <c r="V1833" s="12">
        <f t="shared" si="115"/>
        <v>0</v>
      </c>
    </row>
    <row r="1834" spans="19:22" x14ac:dyDescent="0.25">
      <c r="S1834" s="12" t="str">
        <f t="shared" si="112"/>
        <v/>
      </c>
      <c r="T1834" s="12" t="str">
        <f t="shared" si="113"/>
        <v/>
      </c>
      <c r="U1834" s="12" t="str">
        <f t="shared" si="114"/>
        <v/>
      </c>
      <c r="V1834" s="12">
        <f t="shared" si="115"/>
        <v>0</v>
      </c>
    </row>
    <row r="1835" spans="19:22" x14ac:dyDescent="0.25">
      <c r="S1835" s="12" t="str">
        <f t="shared" si="112"/>
        <v/>
      </c>
      <c r="T1835" s="12" t="str">
        <f t="shared" si="113"/>
        <v/>
      </c>
      <c r="U1835" s="12" t="str">
        <f t="shared" si="114"/>
        <v/>
      </c>
      <c r="V1835" s="12">
        <f t="shared" si="115"/>
        <v>0</v>
      </c>
    </row>
    <row r="1836" spans="19:22" x14ac:dyDescent="0.25">
      <c r="S1836" s="12" t="str">
        <f t="shared" si="112"/>
        <v/>
      </c>
      <c r="T1836" s="12" t="str">
        <f t="shared" si="113"/>
        <v/>
      </c>
      <c r="U1836" s="12" t="str">
        <f t="shared" si="114"/>
        <v/>
      </c>
      <c r="V1836" s="12">
        <f t="shared" si="115"/>
        <v>0</v>
      </c>
    </row>
    <row r="1837" spans="19:22" x14ac:dyDescent="0.25">
      <c r="S1837" s="12" t="str">
        <f t="shared" si="112"/>
        <v/>
      </c>
      <c r="T1837" s="12" t="str">
        <f t="shared" si="113"/>
        <v/>
      </c>
      <c r="U1837" s="12" t="str">
        <f t="shared" si="114"/>
        <v/>
      </c>
      <c r="V1837" s="12">
        <f t="shared" si="115"/>
        <v>0</v>
      </c>
    </row>
    <row r="1838" spans="19:22" x14ac:dyDescent="0.25">
      <c r="S1838" s="12" t="str">
        <f t="shared" si="112"/>
        <v/>
      </c>
      <c r="T1838" s="12" t="str">
        <f t="shared" si="113"/>
        <v/>
      </c>
      <c r="U1838" s="12" t="str">
        <f t="shared" si="114"/>
        <v/>
      </c>
      <c r="V1838" s="12">
        <f t="shared" si="115"/>
        <v>0</v>
      </c>
    </row>
    <row r="1839" spans="19:22" x14ac:dyDescent="0.25">
      <c r="S1839" s="12" t="str">
        <f t="shared" si="112"/>
        <v/>
      </c>
      <c r="T1839" s="12" t="str">
        <f t="shared" si="113"/>
        <v/>
      </c>
      <c r="U1839" s="12" t="str">
        <f t="shared" si="114"/>
        <v/>
      </c>
      <c r="V1839" s="12">
        <f t="shared" si="115"/>
        <v>0</v>
      </c>
    </row>
    <row r="1840" spans="19:22" x14ac:dyDescent="0.25">
      <c r="S1840" s="12" t="str">
        <f t="shared" si="112"/>
        <v/>
      </c>
      <c r="T1840" s="12" t="str">
        <f t="shared" si="113"/>
        <v/>
      </c>
      <c r="U1840" s="12" t="str">
        <f t="shared" si="114"/>
        <v/>
      </c>
      <c r="V1840" s="12">
        <f t="shared" si="115"/>
        <v>0</v>
      </c>
    </row>
    <row r="1841" spans="19:22" x14ac:dyDescent="0.25">
      <c r="S1841" s="12" t="str">
        <f t="shared" si="112"/>
        <v/>
      </c>
      <c r="T1841" s="12" t="str">
        <f t="shared" si="113"/>
        <v/>
      </c>
      <c r="U1841" s="12" t="str">
        <f t="shared" si="114"/>
        <v/>
      </c>
      <c r="V1841" s="12">
        <f t="shared" si="115"/>
        <v>0</v>
      </c>
    </row>
    <row r="1842" spans="19:22" x14ac:dyDescent="0.25">
      <c r="S1842" s="12" t="str">
        <f t="shared" si="112"/>
        <v/>
      </c>
      <c r="T1842" s="12" t="str">
        <f t="shared" si="113"/>
        <v/>
      </c>
      <c r="U1842" s="12" t="str">
        <f t="shared" si="114"/>
        <v/>
      </c>
      <c r="V1842" s="12">
        <f t="shared" si="115"/>
        <v>0</v>
      </c>
    </row>
    <row r="1843" spans="19:22" x14ac:dyDescent="0.25">
      <c r="S1843" s="12" t="str">
        <f t="shared" si="112"/>
        <v/>
      </c>
      <c r="T1843" s="12" t="str">
        <f t="shared" si="113"/>
        <v/>
      </c>
      <c r="U1843" s="12" t="str">
        <f t="shared" si="114"/>
        <v/>
      </c>
      <c r="V1843" s="12">
        <f t="shared" si="115"/>
        <v>0</v>
      </c>
    </row>
    <row r="1844" spans="19:22" x14ac:dyDescent="0.25">
      <c r="S1844" s="12" t="str">
        <f t="shared" si="112"/>
        <v/>
      </c>
      <c r="T1844" s="12" t="str">
        <f t="shared" si="113"/>
        <v/>
      </c>
      <c r="U1844" s="12" t="str">
        <f t="shared" si="114"/>
        <v/>
      </c>
      <c r="V1844" s="12">
        <f t="shared" si="115"/>
        <v>0</v>
      </c>
    </row>
    <row r="1845" spans="19:22" x14ac:dyDescent="0.25">
      <c r="S1845" s="12" t="str">
        <f t="shared" si="112"/>
        <v/>
      </c>
      <c r="T1845" s="12" t="str">
        <f t="shared" si="113"/>
        <v/>
      </c>
      <c r="U1845" s="12" t="str">
        <f t="shared" si="114"/>
        <v/>
      </c>
      <c r="V1845" s="12">
        <f t="shared" si="115"/>
        <v>0</v>
      </c>
    </row>
    <row r="1846" spans="19:22" x14ac:dyDescent="0.25">
      <c r="S1846" s="12" t="str">
        <f t="shared" si="112"/>
        <v/>
      </c>
      <c r="T1846" s="12" t="str">
        <f t="shared" si="113"/>
        <v/>
      </c>
      <c r="U1846" s="12" t="str">
        <f t="shared" si="114"/>
        <v/>
      </c>
      <c r="V1846" s="12">
        <f t="shared" si="115"/>
        <v>0</v>
      </c>
    </row>
    <row r="1847" spans="19:22" x14ac:dyDescent="0.25">
      <c r="S1847" s="12" t="str">
        <f t="shared" si="112"/>
        <v/>
      </c>
      <c r="T1847" s="12" t="str">
        <f t="shared" si="113"/>
        <v/>
      </c>
      <c r="U1847" s="12" t="str">
        <f t="shared" si="114"/>
        <v/>
      </c>
      <c r="V1847" s="12">
        <f t="shared" si="115"/>
        <v>0</v>
      </c>
    </row>
    <row r="1848" spans="19:22" x14ac:dyDescent="0.25">
      <c r="S1848" s="12" t="str">
        <f t="shared" si="112"/>
        <v/>
      </c>
      <c r="T1848" s="12" t="str">
        <f t="shared" si="113"/>
        <v/>
      </c>
      <c r="U1848" s="12" t="str">
        <f t="shared" si="114"/>
        <v/>
      </c>
      <c r="V1848" s="12">
        <f t="shared" si="115"/>
        <v>0</v>
      </c>
    </row>
    <row r="1849" spans="19:22" x14ac:dyDescent="0.25">
      <c r="S1849" s="12" t="str">
        <f t="shared" si="112"/>
        <v/>
      </c>
      <c r="T1849" s="12" t="str">
        <f t="shared" si="113"/>
        <v/>
      </c>
      <c r="U1849" s="12" t="str">
        <f t="shared" si="114"/>
        <v/>
      </c>
      <c r="V1849" s="12">
        <f t="shared" si="115"/>
        <v>0</v>
      </c>
    </row>
    <row r="1850" spans="19:22" x14ac:dyDescent="0.25">
      <c r="S1850" s="12" t="str">
        <f t="shared" si="112"/>
        <v/>
      </c>
      <c r="T1850" s="12" t="str">
        <f t="shared" si="113"/>
        <v/>
      </c>
      <c r="U1850" s="12" t="str">
        <f t="shared" si="114"/>
        <v/>
      </c>
      <c r="V1850" s="12">
        <f t="shared" si="115"/>
        <v>0</v>
      </c>
    </row>
    <row r="1851" spans="19:22" x14ac:dyDescent="0.25">
      <c r="S1851" s="12" t="str">
        <f t="shared" si="112"/>
        <v/>
      </c>
      <c r="T1851" s="12" t="str">
        <f t="shared" si="113"/>
        <v/>
      </c>
      <c r="U1851" s="12" t="str">
        <f t="shared" si="114"/>
        <v/>
      </c>
      <c r="V1851" s="12">
        <f t="shared" si="115"/>
        <v>0</v>
      </c>
    </row>
    <row r="1852" spans="19:22" x14ac:dyDescent="0.25">
      <c r="S1852" s="12" t="str">
        <f t="shared" si="112"/>
        <v/>
      </c>
      <c r="T1852" s="12" t="str">
        <f t="shared" si="113"/>
        <v/>
      </c>
      <c r="U1852" s="12" t="str">
        <f t="shared" si="114"/>
        <v/>
      </c>
      <c r="V1852" s="12">
        <f t="shared" si="115"/>
        <v>0</v>
      </c>
    </row>
    <row r="1853" spans="19:22" x14ac:dyDescent="0.25">
      <c r="S1853" s="12" t="str">
        <f t="shared" si="112"/>
        <v/>
      </c>
      <c r="T1853" s="12" t="str">
        <f t="shared" si="113"/>
        <v/>
      </c>
      <c r="U1853" s="12" t="str">
        <f t="shared" si="114"/>
        <v/>
      </c>
      <c r="V1853" s="12">
        <f t="shared" si="115"/>
        <v>0</v>
      </c>
    </row>
    <row r="1854" spans="19:22" x14ac:dyDescent="0.25">
      <c r="S1854" s="12" t="str">
        <f t="shared" si="112"/>
        <v/>
      </c>
      <c r="T1854" s="12" t="str">
        <f t="shared" si="113"/>
        <v/>
      </c>
      <c r="U1854" s="12" t="str">
        <f t="shared" si="114"/>
        <v/>
      </c>
      <c r="V1854" s="12">
        <f t="shared" si="115"/>
        <v>0</v>
      </c>
    </row>
    <row r="1855" spans="19:22" x14ac:dyDescent="0.25">
      <c r="S1855" s="12" t="str">
        <f t="shared" si="112"/>
        <v/>
      </c>
      <c r="T1855" s="12" t="str">
        <f t="shared" si="113"/>
        <v/>
      </c>
      <c r="U1855" s="12" t="str">
        <f t="shared" si="114"/>
        <v/>
      </c>
      <c r="V1855" s="12">
        <f t="shared" si="115"/>
        <v>0</v>
      </c>
    </row>
    <row r="1856" spans="19:22" x14ac:dyDescent="0.25">
      <c r="S1856" s="12" t="str">
        <f t="shared" si="112"/>
        <v/>
      </c>
      <c r="T1856" s="12" t="str">
        <f t="shared" si="113"/>
        <v/>
      </c>
      <c r="U1856" s="12" t="str">
        <f t="shared" si="114"/>
        <v/>
      </c>
      <c r="V1856" s="12">
        <f t="shared" si="115"/>
        <v>0</v>
      </c>
    </row>
    <row r="1857" spans="19:22" x14ac:dyDescent="0.25">
      <c r="S1857" s="12" t="str">
        <f t="shared" si="112"/>
        <v/>
      </c>
      <c r="T1857" s="12" t="str">
        <f t="shared" si="113"/>
        <v/>
      </c>
      <c r="U1857" s="12" t="str">
        <f t="shared" si="114"/>
        <v/>
      </c>
      <c r="V1857" s="12">
        <f t="shared" si="115"/>
        <v>0</v>
      </c>
    </row>
    <row r="1858" spans="19:22" x14ac:dyDescent="0.25">
      <c r="S1858" s="12" t="str">
        <f t="shared" si="112"/>
        <v/>
      </c>
      <c r="T1858" s="12" t="str">
        <f t="shared" si="113"/>
        <v/>
      </c>
      <c r="U1858" s="12" t="str">
        <f t="shared" si="114"/>
        <v/>
      </c>
      <c r="V1858" s="12">
        <f t="shared" si="115"/>
        <v>0</v>
      </c>
    </row>
    <row r="1859" spans="19:22" x14ac:dyDescent="0.25">
      <c r="S1859" s="12" t="str">
        <f t="shared" si="112"/>
        <v/>
      </c>
      <c r="T1859" s="12" t="str">
        <f t="shared" si="113"/>
        <v/>
      </c>
      <c r="U1859" s="12" t="str">
        <f t="shared" si="114"/>
        <v/>
      </c>
      <c r="V1859" s="12">
        <f t="shared" si="115"/>
        <v>0</v>
      </c>
    </row>
    <row r="1860" spans="19:22" x14ac:dyDescent="0.25">
      <c r="S1860" s="12" t="str">
        <f t="shared" si="112"/>
        <v/>
      </c>
      <c r="T1860" s="12" t="str">
        <f t="shared" si="113"/>
        <v/>
      </c>
      <c r="U1860" s="12" t="str">
        <f t="shared" si="114"/>
        <v/>
      </c>
      <c r="V1860" s="12">
        <f t="shared" si="115"/>
        <v>0</v>
      </c>
    </row>
    <row r="1861" spans="19:22" x14ac:dyDescent="0.25">
      <c r="S1861" s="12" t="str">
        <f t="shared" si="112"/>
        <v/>
      </c>
      <c r="T1861" s="12" t="str">
        <f t="shared" si="113"/>
        <v/>
      </c>
      <c r="U1861" s="12" t="str">
        <f t="shared" si="114"/>
        <v/>
      </c>
      <c r="V1861" s="12">
        <f t="shared" si="115"/>
        <v>0</v>
      </c>
    </row>
    <row r="1862" spans="19:22" x14ac:dyDescent="0.25">
      <c r="S1862" s="12" t="str">
        <f t="shared" si="112"/>
        <v/>
      </c>
      <c r="T1862" s="12" t="str">
        <f t="shared" si="113"/>
        <v/>
      </c>
      <c r="U1862" s="12" t="str">
        <f t="shared" si="114"/>
        <v/>
      </c>
      <c r="V1862" s="12">
        <f t="shared" si="115"/>
        <v>0</v>
      </c>
    </row>
    <row r="1863" spans="19:22" x14ac:dyDescent="0.25">
      <c r="S1863" s="12" t="str">
        <f t="shared" ref="S1863:S1926" si="116">IF(N1863="P",1,IF(N1863="D",1,""))</f>
        <v/>
      </c>
      <c r="T1863" s="12" t="str">
        <f t="shared" ref="T1863:T1926" si="117">IF(N1863="A",1,"")</f>
        <v/>
      </c>
      <c r="U1863" s="12" t="str">
        <f t="shared" ref="U1863:U1926" si="118">IF(N1863="CL",1,IF(N1863="SL",1,IF(N1863="EL",1,"")))</f>
        <v/>
      </c>
      <c r="V1863" s="12">
        <f t="shared" ref="V1863:V1926" si="119">SUM(S1863:U1863)</f>
        <v>0</v>
      </c>
    </row>
    <row r="1864" spans="19:22" x14ac:dyDescent="0.25">
      <c r="S1864" s="12" t="str">
        <f t="shared" si="116"/>
        <v/>
      </c>
      <c r="T1864" s="12" t="str">
        <f t="shared" si="117"/>
        <v/>
      </c>
      <c r="U1864" s="12" t="str">
        <f t="shared" si="118"/>
        <v/>
      </c>
      <c r="V1864" s="12">
        <f t="shared" si="119"/>
        <v>0</v>
      </c>
    </row>
    <row r="1865" spans="19:22" x14ac:dyDescent="0.25">
      <c r="S1865" s="12" t="str">
        <f t="shared" si="116"/>
        <v/>
      </c>
      <c r="T1865" s="12" t="str">
        <f t="shared" si="117"/>
        <v/>
      </c>
      <c r="U1865" s="12" t="str">
        <f t="shared" si="118"/>
        <v/>
      </c>
      <c r="V1865" s="12">
        <f t="shared" si="119"/>
        <v>0</v>
      </c>
    </row>
    <row r="1866" spans="19:22" x14ac:dyDescent="0.25">
      <c r="S1866" s="12" t="str">
        <f t="shared" si="116"/>
        <v/>
      </c>
      <c r="T1866" s="12" t="str">
        <f t="shared" si="117"/>
        <v/>
      </c>
      <c r="U1866" s="12" t="str">
        <f t="shared" si="118"/>
        <v/>
      </c>
      <c r="V1866" s="12">
        <f t="shared" si="119"/>
        <v>0</v>
      </c>
    </row>
    <row r="1867" spans="19:22" x14ac:dyDescent="0.25">
      <c r="S1867" s="12" t="str">
        <f t="shared" si="116"/>
        <v/>
      </c>
      <c r="T1867" s="12" t="str">
        <f t="shared" si="117"/>
        <v/>
      </c>
      <c r="U1867" s="12" t="str">
        <f t="shared" si="118"/>
        <v/>
      </c>
      <c r="V1867" s="12">
        <f t="shared" si="119"/>
        <v>0</v>
      </c>
    </row>
    <row r="1868" spans="19:22" x14ac:dyDescent="0.25">
      <c r="S1868" s="12" t="str">
        <f t="shared" si="116"/>
        <v/>
      </c>
      <c r="T1868" s="12" t="str">
        <f t="shared" si="117"/>
        <v/>
      </c>
      <c r="U1868" s="12" t="str">
        <f t="shared" si="118"/>
        <v/>
      </c>
      <c r="V1868" s="12">
        <f t="shared" si="119"/>
        <v>0</v>
      </c>
    </row>
    <row r="1869" spans="19:22" x14ac:dyDescent="0.25">
      <c r="S1869" s="12" t="str">
        <f t="shared" si="116"/>
        <v/>
      </c>
      <c r="T1869" s="12" t="str">
        <f t="shared" si="117"/>
        <v/>
      </c>
      <c r="U1869" s="12" t="str">
        <f t="shared" si="118"/>
        <v/>
      </c>
      <c r="V1869" s="12">
        <f t="shared" si="119"/>
        <v>0</v>
      </c>
    </row>
    <row r="1870" spans="19:22" x14ac:dyDescent="0.25">
      <c r="S1870" s="12" t="str">
        <f t="shared" si="116"/>
        <v/>
      </c>
      <c r="T1870" s="12" t="str">
        <f t="shared" si="117"/>
        <v/>
      </c>
      <c r="U1870" s="12" t="str">
        <f t="shared" si="118"/>
        <v/>
      </c>
      <c r="V1870" s="12">
        <f t="shared" si="119"/>
        <v>0</v>
      </c>
    </row>
    <row r="1871" spans="19:22" x14ac:dyDescent="0.25">
      <c r="S1871" s="12" t="str">
        <f t="shared" si="116"/>
        <v/>
      </c>
      <c r="T1871" s="12" t="str">
        <f t="shared" si="117"/>
        <v/>
      </c>
      <c r="U1871" s="12" t="str">
        <f t="shared" si="118"/>
        <v/>
      </c>
      <c r="V1871" s="12">
        <f t="shared" si="119"/>
        <v>0</v>
      </c>
    </row>
    <row r="1872" spans="19:22" x14ac:dyDescent="0.25">
      <c r="S1872" s="12" t="str">
        <f t="shared" si="116"/>
        <v/>
      </c>
      <c r="T1872" s="12" t="str">
        <f t="shared" si="117"/>
        <v/>
      </c>
      <c r="U1872" s="12" t="str">
        <f t="shared" si="118"/>
        <v/>
      </c>
      <c r="V1872" s="12">
        <f t="shared" si="119"/>
        <v>0</v>
      </c>
    </row>
    <row r="1873" spans="19:22" x14ac:dyDescent="0.25">
      <c r="S1873" s="12" t="str">
        <f t="shared" si="116"/>
        <v/>
      </c>
      <c r="T1873" s="12" t="str">
        <f t="shared" si="117"/>
        <v/>
      </c>
      <c r="U1873" s="12" t="str">
        <f t="shared" si="118"/>
        <v/>
      </c>
      <c r="V1873" s="12">
        <f t="shared" si="119"/>
        <v>0</v>
      </c>
    </row>
    <row r="1874" spans="19:22" x14ac:dyDescent="0.25">
      <c r="S1874" s="12" t="str">
        <f t="shared" si="116"/>
        <v/>
      </c>
      <c r="T1874" s="12" t="str">
        <f t="shared" si="117"/>
        <v/>
      </c>
      <c r="U1874" s="12" t="str">
        <f t="shared" si="118"/>
        <v/>
      </c>
      <c r="V1874" s="12">
        <f t="shared" si="119"/>
        <v>0</v>
      </c>
    </row>
    <row r="1875" spans="19:22" x14ac:dyDescent="0.25">
      <c r="S1875" s="12" t="str">
        <f t="shared" si="116"/>
        <v/>
      </c>
      <c r="T1875" s="12" t="str">
        <f t="shared" si="117"/>
        <v/>
      </c>
      <c r="U1875" s="12" t="str">
        <f t="shared" si="118"/>
        <v/>
      </c>
      <c r="V1875" s="12">
        <f t="shared" si="119"/>
        <v>0</v>
      </c>
    </row>
    <row r="1876" spans="19:22" x14ac:dyDescent="0.25">
      <c r="S1876" s="12" t="str">
        <f t="shared" si="116"/>
        <v/>
      </c>
      <c r="T1876" s="12" t="str">
        <f t="shared" si="117"/>
        <v/>
      </c>
      <c r="U1876" s="12" t="str">
        <f t="shared" si="118"/>
        <v/>
      </c>
      <c r="V1876" s="12">
        <f t="shared" si="119"/>
        <v>0</v>
      </c>
    </row>
    <row r="1877" spans="19:22" x14ac:dyDescent="0.25">
      <c r="S1877" s="12" t="str">
        <f t="shared" si="116"/>
        <v/>
      </c>
      <c r="T1877" s="12" t="str">
        <f t="shared" si="117"/>
        <v/>
      </c>
      <c r="U1877" s="12" t="str">
        <f t="shared" si="118"/>
        <v/>
      </c>
      <c r="V1877" s="12">
        <f t="shared" si="119"/>
        <v>0</v>
      </c>
    </row>
    <row r="1878" spans="19:22" x14ac:dyDescent="0.25">
      <c r="S1878" s="12" t="str">
        <f t="shared" si="116"/>
        <v/>
      </c>
      <c r="T1878" s="12" t="str">
        <f t="shared" si="117"/>
        <v/>
      </c>
      <c r="U1878" s="12" t="str">
        <f t="shared" si="118"/>
        <v/>
      </c>
      <c r="V1878" s="12">
        <f t="shared" si="119"/>
        <v>0</v>
      </c>
    </row>
    <row r="1879" spans="19:22" x14ac:dyDescent="0.25">
      <c r="S1879" s="12" t="str">
        <f t="shared" si="116"/>
        <v/>
      </c>
      <c r="T1879" s="12" t="str">
        <f t="shared" si="117"/>
        <v/>
      </c>
      <c r="U1879" s="12" t="str">
        <f t="shared" si="118"/>
        <v/>
      </c>
      <c r="V1879" s="12">
        <f t="shared" si="119"/>
        <v>0</v>
      </c>
    </row>
    <row r="1880" spans="19:22" x14ac:dyDescent="0.25">
      <c r="S1880" s="12" t="str">
        <f t="shared" si="116"/>
        <v/>
      </c>
      <c r="T1880" s="12" t="str">
        <f t="shared" si="117"/>
        <v/>
      </c>
      <c r="U1880" s="12" t="str">
        <f t="shared" si="118"/>
        <v/>
      </c>
      <c r="V1880" s="12">
        <f t="shared" si="119"/>
        <v>0</v>
      </c>
    </row>
    <row r="1881" spans="19:22" x14ac:dyDescent="0.25">
      <c r="S1881" s="12" t="str">
        <f t="shared" si="116"/>
        <v/>
      </c>
      <c r="T1881" s="12" t="str">
        <f t="shared" si="117"/>
        <v/>
      </c>
      <c r="U1881" s="12" t="str">
        <f t="shared" si="118"/>
        <v/>
      </c>
      <c r="V1881" s="12">
        <f t="shared" si="119"/>
        <v>0</v>
      </c>
    </row>
    <row r="1882" spans="19:22" x14ac:dyDescent="0.25">
      <c r="S1882" s="12" t="str">
        <f t="shared" si="116"/>
        <v/>
      </c>
      <c r="T1882" s="12" t="str">
        <f t="shared" si="117"/>
        <v/>
      </c>
      <c r="U1882" s="12" t="str">
        <f t="shared" si="118"/>
        <v/>
      </c>
      <c r="V1882" s="12">
        <f t="shared" si="119"/>
        <v>0</v>
      </c>
    </row>
    <row r="1883" spans="19:22" x14ac:dyDescent="0.25">
      <c r="S1883" s="12" t="str">
        <f t="shared" si="116"/>
        <v/>
      </c>
      <c r="T1883" s="12" t="str">
        <f t="shared" si="117"/>
        <v/>
      </c>
      <c r="U1883" s="12" t="str">
        <f t="shared" si="118"/>
        <v/>
      </c>
      <c r="V1883" s="12">
        <f t="shared" si="119"/>
        <v>0</v>
      </c>
    </row>
    <row r="1884" spans="19:22" x14ac:dyDescent="0.25">
      <c r="S1884" s="12" t="str">
        <f t="shared" si="116"/>
        <v/>
      </c>
      <c r="T1884" s="12" t="str">
        <f t="shared" si="117"/>
        <v/>
      </c>
      <c r="U1884" s="12" t="str">
        <f t="shared" si="118"/>
        <v/>
      </c>
      <c r="V1884" s="12">
        <f t="shared" si="119"/>
        <v>0</v>
      </c>
    </row>
    <row r="1885" spans="19:22" x14ac:dyDescent="0.25">
      <c r="S1885" s="12" t="str">
        <f t="shared" si="116"/>
        <v/>
      </c>
      <c r="T1885" s="12" t="str">
        <f t="shared" si="117"/>
        <v/>
      </c>
      <c r="U1885" s="12" t="str">
        <f t="shared" si="118"/>
        <v/>
      </c>
      <c r="V1885" s="12">
        <f t="shared" si="119"/>
        <v>0</v>
      </c>
    </row>
    <row r="1886" spans="19:22" x14ac:dyDescent="0.25">
      <c r="S1886" s="12" t="str">
        <f t="shared" si="116"/>
        <v/>
      </c>
      <c r="T1886" s="12" t="str">
        <f t="shared" si="117"/>
        <v/>
      </c>
      <c r="U1886" s="12" t="str">
        <f t="shared" si="118"/>
        <v/>
      </c>
      <c r="V1886" s="12">
        <f t="shared" si="119"/>
        <v>0</v>
      </c>
    </row>
    <row r="1887" spans="19:22" x14ac:dyDescent="0.25">
      <c r="S1887" s="12" t="str">
        <f t="shared" si="116"/>
        <v/>
      </c>
      <c r="T1887" s="12" t="str">
        <f t="shared" si="117"/>
        <v/>
      </c>
      <c r="U1887" s="12" t="str">
        <f t="shared" si="118"/>
        <v/>
      </c>
      <c r="V1887" s="12">
        <f t="shared" si="119"/>
        <v>0</v>
      </c>
    </row>
    <row r="1888" spans="19:22" x14ac:dyDescent="0.25">
      <c r="S1888" s="12" t="str">
        <f t="shared" si="116"/>
        <v/>
      </c>
      <c r="T1888" s="12" t="str">
        <f t="shared" si="117"/>
        <v/>
      </c>
      <c r="U1888" s="12" t="str">
        <f t="shared" si="118"/>
        <v/>
      </c>
      <c r="V1888" s="12">
        <f t="shared" si="119"/>
        <v>0</v>
      </c>
    </row>
    <row r="1889" spans="19:22" x14ac:dyDescent="0.25">
      <c r="S1889" s="12" t="str">
        <f t="shared" si="116"/>
        <v/>
      </c>
      <c r="T1889" s="12" t="str">
        <f t="shared" si="117"/>
        <v/>
      </c>
      <c r="U1889" s="12" t="str">
        <f t="shared" si="118"/>
        <v/>
      </c>
      <c r="V1889" s="12">
        <f t="shared" si="119"/>
        <v>0</v>
      </c>
    </row>
    <row r="1890" spans="19:22" x14ac:dyDescent="0.25">
      <c r="S1890" s="12" t="str">
        <f t="shared" si="116"/>
        <v/>
      </c>
      <c r="T1890" s="12" t="str">
        <f t="shared" si="117"/>
        <v/>
      </c>
      <c r="U1890" s="12" t="str">
        <f t="shared" si="118"/>
        <v/>
      </c>
      <c r="V1890" s="12">
        <f t="shared" si="119"/>
        <v>0</v>
      </c>
    </row>
    <row r="1891" spans="19:22" x14ac:dyDescent="0.25">
      <c r="S1891" s="12" t="str">
        <f t="shared" si="116"/>
        <v/>
      </c>
      <c r="T1891" s="12" t="str">
        <f t="shared" si="117"/>
        <v/>
      </c>
      <c r="U1891" s="12" t="str">
        <f t="shared" si="118"/>
        <v/>
      </c>
      <c r="V1891" s="12">
        <f t="shared" si="119"/>
        <v>0</v>
      </c>
    </row>
    <row r="1892" spans="19:22" x14ac:dyDescent="0.25">
      <c r="S1892" s="12" t="str">
        <f t="shared" si="116"/>
        <v/>
      </c>
      <c r="T1892" s="12" t="str">
        <f t="shared" si="117"/>
        <v/>
      </c>
      <c r="U1892" s="12" t="str">
        <f t="shared" si="118"/>
        <v/>
      </c>
      <c r="V1892" s="12">
        <f t="shared" si="119"/>
        <v>0</v>
      </c>
    </row>
    <row r="1893" spans="19:22" x14ac:dyDescent="0.25">
      <c r="S1893" s="12" t="str">
        <f t="shared" si="116"/>
        <v/>
      </c>
      <c r="T1893" s="12" t="str">
        <f t="shared" si="117"/>
        <v/>
      </c>
      <c r="U1893" s="12" t="str">
        <f t="shared" si="118"/>
        <v/>
      </c>
      <c r="V1893" s="12">
        <f t="shared" si="119"/>
        <v>0</v>
      </c>
    </row>
    <row r="1894" spans="19:22" x14ac:dyDescent="0.25">
      <c r="S1894" s="12" t="str">
        <f t="shared" si="116"/>
        <v/>
      </c>
      <c r="T1894" s="12" t="str">
        <f t="shared" si="117"/>
        <v/>
      </c>
      <c r="U1894" s="12" t="str">
        <f t="shared" si="118"/>
        <v/>
      </c>
      <c r="V1894" s="12">
        <f t="shared" si="119"/>
        <v>0</v>
      </c>
    </row>
    <row r="1895" spans="19:22" x14ac:dyDescent="0.25">
      <c r="S1895" s="12" t="str">
        <f t="shared" si="116"/>
        <v/>
      </c>
      <c r="T1895" s="12" t="str">
        <f t="shared" si="117"/>
        <v/>
      </c>
      <c r="U1895" s="12" t="str">
        <f t="shared" si="118"/>
        <v/>
      </c>
      <c r="V1895" s="12">
        <f t="shared" si="119"/>
        <v>0</v>
      </c>
    </row>
    <row r="1896" spans="19:22" x14ac:dyDescent="0.25">
      <c r="S1896" s="12" t="str">
        <f t="shared" si="116"/>
        <v/>
      </c>
      <c r="T1896" s="12" t="str">
        <f t="shared" si="117"/>
        <v/>
      </c>
      <c r="U1896" s="12" t="str">
        <f t="shared" si="118"/>
        <v/>
      </c>
      <c r="V1896" s="12">
        <f t="shared" si="119"/>
        <v>0</v>
      </c>
    </row>
    <row r="1897" spans="19:22" x14ac:dyDescent="0.25">
      <c r="S1897" s="12" t="str">
        <f t="shared" si="116"/>
        <v/>
      </c>
      <c r="T1897" s="12" t="str">
        <f t="shared" si="117"/>
        <v/>
      </c>
      <c r="U1897" s="12" t="str">
        <f t="shared" si="118"/>
        <v/>
      </c>
      <c r="V1897" s="12">
        <f t="shared" si="119"/>
        <v>0</v>
      </c>
    </row>
    <row r="1898" spans="19:22" x14ac:dyDescent="0.25">
      <c r="S1898" s="12" t="str">
        <f t="shared" si="116"/>
        <v/>
      </c>
      <c r="T1898" s="12" t="str">
        <f t="shared" si="117"/>
        <v/>
      </c>
      <c r="U1898" s="12" t="str">
        <f t="shared" si="118"/>
        <v/>
      </c>
      <c r="V1898" s="12">
        <f t="shared" si="119"/>
        <v>0</v>
      </c>
    </row>
    <row r="1899" spans="19:22" x14ac:dyDescent="0.25">
      <c r="S1899" s="12" t="str">
        <f t="shared" si="116"/>
        <v/>
      </c>
      <c r="T1899" s="12" t="str">
        <f t="shared" si="117"/>
        <v/>
      </c>
      <c r="U1899" s="12" t="str">
        <f t="shared" si="118"/>
        <v/>
      </c>
      <c r="V1899" s="12">
        <f t="shared" si="119"/>
        <v>0</v>
      </c>
    </row>
    <row r="1900" spans="19:22" x14ac:dyDescent="0.25">
      <c r="S1900" s="12" t="str">
        <f t="shared" si="116"/>
        <v/>
      </c>
      <c r="T1900" s="12" t="str">
        <f t="shared" si="117"/>
        <v/>
      </c>
      <c r="U1900" s="12" t="str">
        <f t="shared" si="118"/>
        <v/>
      </c>
      <c r="V1900" s="12">
        <f t="shared" si="119"/>
        <v>0</v>
      </c>
    </row>
    <row r="1901" spans="19:22" x14ac:dyDescent="0.25">
      <c r="S1901" s="12" t="str">
        <f t="shared" si="116"/>
        <v/>
      </c>
      <c r="T1901" s="12" t="str">
        <f t="shared" si="117"/>
        <v/>
      </c>
      <c r="U1901" s="12" t="str">
        <f t="shared" si="118"/>
        <v/>
      </c>
      <c r="V1901" s="12">
        <f t="shared" si="119"/>
        <v>0</v>
      </c>
    </row>
    <row r="1902" spans="19:22" x14ac:dyDescent="0.25">
      <c r="S1902" s="12" t="str">
        <f t="shared" si="116"/>
        <v/>
      </c>
      <c r="T1902" s="12" t="str">
        <f t="shared" si="117"/>
        <v/>
      </c>
      <c r="U1902" s="12" t="str">
        <f t="shared" si="118"/>
        <v/>
      </c>
      <c r="V1902" s="12">
        <f t="shared" si="119"/>
        <v>0</v>
      </c>
    </row>
    <row r="1903" spans="19:22" x14ac:dyDescent="0.25">
      <c r="S1903" s="12" t="str">
        <f t="shared" si="116"/>
        <v/>
      </c>
      <c r="T1903" s="12" t="str">
        <f t="shared" si="117"/>
        <v/>
      </c>
      <c r="U1903" s="12" t="str">
        <f t="shared" si="118"/>
        <v/>
      </c>
      <c r="V1903" s="12">
        <f t="shared" si="119"/>
        <v>0</v>
      </c>
    </row>
    <row r="1904" spans="19:22" x14ac:dyDescent="0.25">
      <c r="S1904" s="12" t="str">
        <f t="shared" si="116"/>
        <v/>
      </c>
      <c r="T1904" s="12" t="str">
        <f t="shared" si="117"/>
        <v/>
      </c>
      <c r="U1904" s="12" t="str">
        <f t="shared" si="118"/>
        <v/>
      </c>
      <c r="V1904" s="12">
        <f t="shared" si="119"/>
        <v>0</v>
      </c>
    </row>
    <row r="1905" spans="19:22" x14ac:dyDescent="0.25">
      <c r="S1905" s="12" t="str">
        <f t="shared" si="116"/>
        <v/>
      </c>
      <c r="T1905" s="12" t="str">
        <f t="shared" si="117"/>
        <v/>
      </c>
      <c r="U1905" s="12" t="str">
        <f t="shared" si="118"/>
        <v/>
      </c>
      <c r="V1905" s="12">
        <f t="shared" si="119"/>
        <v>0</v>
      </c>
    </row>
    <row r="1906" spans="19:22" x14ac:dyDescent="0.25">
      <c r="S1906" s="12" t="str">
        <f t="shared" si="116"/>
        <v/>
      </c>
      <c r="T1906" s="12" t="str">
        <f t="shared" si="117"/>
        <v/>
      </c>
      <c r="U1906" s="12" t="str">
        <f t="shared" si="118"/>
        <v/>
      </c>
      <c r="V1906" s="12">
        <f t="shared" si="119"/>
        <v>0</v>
      </c>
    </row>
    <row r="1907" spans="19:22" x14ac:dyDescent="0.25">
      <c r="S1907" s="12" t="str">
        <f t="shared" si="116"/>
        <v/>
      </c>
      <c r="T1907" s="12" t="str">
        <f t="shared" si="117"/>
        <v/>
      </c>
      <c r="U1907" s="12" t="str">
        <f t="shared" si="118"/>
        <v/>
      </c>
      <c r="V1907" s="12">
        <f t="shared" si="119"/>
        <v>0</v>
      </c>
    </row>
    <row r="1908" spans="19:22" x14ac:dyDescent="0.25">
      <c r="S1908" s="12" t="str">
        <f t="shared" si="116"/>
        <v/>
      </c>
      <c r="T1908" s="12" t="str">
        <f t="shared" si="117"/>
        <v/>
      </c>
      <c r="U1908" s="12" t="str">
        <f t="shared" si="118"/>
        <v/>
      </c>
      <c r="V1908" s="12">
        <f t="shared" si="119"/>
        <v>0</v>
      </c>
    </row>
    <row r="1909" spans="19:22" x14ac:dyDescent="0.25">
      <c r="S1909" s="12" t="str">
        <f t="shared" si="116"/>
        <v/>
      </c>
      <c r="T1909" s="12" t="str">
        <f t="shared" si="117"/>
        <v/>
      </c>
      <c r="U1909" s="12" t="str">
        <f t="shared" si="118"/>
        <v/>
      </c>
      <c r="V1909" s="12">
        <f t="shared" si="119"/>
        <v>0</v>
      </c>
    </row>
    <row r="1910" spans="19:22" x14ac:dyDescent="0.25">
      <c r="S1910" s="12" t="str">
        <f t="shared" si="116"/>
        <v/>
      </c>
      <c r="T1910" s="12" t="str">
        <f t="shared" si="117"/>
        <v/>
      </c>
      <c r="U1910" s="12" t="str">
        <f t="shared" si="118"/>
        <v/>
      </c>
      <c r="V1910" s="12">
        <f t="shared" si="119"/>
        <v>0</v>
      </c>
    </row>
    <row r="1911" spans="19:22" x14ac:dyDescent="0.25">
      <c r="S1911" s="12" t="str">
        <f t="shared" si="116"/>
        <v/>
      </c>
      <c r="T1911" s="12" t="str">
        <f t="shared" si="117"/>
        <v/>
      </c>
      <c r="U1911" s="12" t="str">
        <f t="shared" si="118"/>
        <v/>
      </c>
      <c r="V1911" s="12">
        <f t="shared" si="119"/>
        <v>0</v>
      </c>
    </row>
    <row r="1912" spans="19:22" x14ac:dyDescent="0.25">
      <c r="S1912" s="12" t="str">
        <f t="shared" si="116"/>
        <v/>
      </c>
      <c r="T1912" s="12" t="str">
        <f t="shared" si="117"/>
        <v/>
      </c>
      <c r="U1912" s="12" t="str">
        <f t="shared" si="118"/>
        <v/>
      </c>
      <c r="V1912" s="12">
        <f t="shared" si="119"/>
        <v>0</v>
      </c>
    </row>
    <row r="1913" spans="19:22" x14ac:dyDescent="0.25">
      <c r="S1913" s="12" t="str">
        <f t="shared" si="116"/>
        <v/>
      </c>
      <c r="T1913" s="12" t="str">
        <f t="shared" si="117"/>
        <v/>
      </c>
      <c r="U1913" s="12" t="str">
        <f t="shared" si="118"/>
        <v/>
      </c>
      <c r="V1913" s="12">
        <f t="shared" si="119"/>
        <v>0</v>
      </c>
    </row>
    <row r="1914" spans="19:22" x14ac:dyDescent="0.25">
      <c r="S1914" s="12" t="str">
        <f t="shared" si="116"/>
        <v/>
      </c>
      <c r="T1914" s="12" t="str">
        <f t="shared" si="117"/>
        <v/>
      </c>
      <c r="U1914" s="12" t="str">
        <f t="shared" si="118"/>
        <v/>
      </c>
      <c r="V1914" s="12">
        <f t="shared" si="119"/>
        <v>0</v>
      </c>
    </row>
    <row r="1915" spans="19:22" x14ac:dyDescent="0.25">
      <c r="S1915" s="12" t="str">
        <f t="shared" si="116"/>
        <v/>
      </c>
      <c r="T1915" s="12" t="str">
        <f t="shared" si="117"/>
        <v/>
      </c>
      <c r="U1915" s="12" t="str">
        <f t="shared" si="118"/>
        <v/>
      </c>
      <c r="V1915" s="12">
        <f t="shared" si="119"/>
        <v>0</v>
      </c>
    </row>
    <row r="1916" spans="19:22" x14ac:dyDescent="0.25">
      <c r="S1916" s="12" t="str">
        <f t="shared" si="116"/>
        <v/>
      </c>
      <c r="T1916" s="12" t="str">
        <f t="shared" si="117"/>
        <v/>
      </c>
      <c r="U1916" s="12" t="str">
        <f t="shared" si="118"/>
        <v/>
      </c>
      <c r="V1916" s="12">
        <f t="shared" si="119"/>
        <v>0</v>
      </c>
    </row>
    <row r="1917" spans="19:22" x14ac:dyDescent="0.25">
      <c r="S1917" s="12" t="str">
        <f t="shared" si="116"/>
        <v/>
      </c>
      <c r="T1917" s="12" t="str">
        <f t="shared" si="117"/>
        <v/>
      </c>
      <c r="U1917" s="12" t="str">
        <f t="shared" si="118"/>
        <v/>
      </c>
      <c r="V1917" s="12">
        <f t="shared" si="119"/>
        <v>0</v>
      </c>
    </row>
    <row r="1918" spans="19:22" x14ac:dyDescent="0.25">
      <c r="S1918" s="12" t="str">
        <f t="shared" si="116"/>
        <v/>
      </c>
      <c r="T1918" s="12" t="str">
        <f t="shared" si="117"/>
        <v/>
      </c>
      <c r="U1918" s="12" t="str">
        <f t="shared" si="118"/>
        <v/>
      </c>
      <c r="V1918" s="12">
        <f t="shared" si="119"/>
        <v>0</v>
      </c>
    </row>
    <row r="1919" spans="19:22" x14ac:dyDescent="0.25">
      <c r="S1919" s="12" t="str">
        <f t="shared" si="116"/>
        <v/>
      </c>
      <c r="T1919" s="12" t="str">
        <f t="shared" si="117"/>
        <v/>
      </c>
      <c r="U1919" s="12" t="str">
        <f t="shared" si="118"/>
        <v/>
      </c>
      <c r="V1919" s="12">
        <f t="shared" si="119"/>
        <v>0</v>
      </c>
    </row>
    <row r="1920" spans="19:22" x14ac:dyDescent="0.25">
      <c r="S1920" s="12" t="str">
        <f t="shared" si="116"/>
        <v/>
      </c>
      <c r="T1920" s="12" t="str">
        <f t="shared" si="117"/>
        <v/>
      </c>
      <c r="U1920" s="12" t="str">
        <f t="shared" si="118"/>
        <v/>
      </c>
      <c r="V1920" s="12">
        <f t="shared" si="119"/>
        <v>0</v>
      </c>
    </row>
    <row r="1921" spans="19:22" x14ac:dyDescent="0.25">
      <c r="S1921" s="12" t="str">
        <f t="shared" si="116"/>
        <v/>
      </c>
      <c r="T1921" s="12" t="str">
        <f t="shared" si="117"/>
        <v/>
      </c>
      <c r="U1921" s="12" t="str">
        <f t="shared" si="118"/>
        <v/>
      </c>
      <c r="V1921" s="12">
        <f t="shared" si="119"/>
        <v>0</v>
      </c>
    </row>
    <row r="1922" spans="19:22" x14ac:dyDescent="0.25">
      <c r="S1922" s="12" t="str">
        <f t="shared" si="116"/>
        <v/>
      </c>
      <c r="T1922" s="12" t="str">
        <f t="shared" si="117"/>
        <v/>
      </c>
      <c r="U1922" s="12" t="str">
        <f t="shared" si="118"/>
        <v/>
      </c>
      <c r="V1922" s="12">
        <f t="shared" si="119"/>
        <v>0</v>
      </c>
    </row>
    <row r="1923" spans="19:22" x14ac:dyDescent="0.25">
      <c r="S1923" s="12" t="str">
        <f t="shared" si="116"/>
        <v/>
      </c>
      <c r="T1923" s="12" t="str">
        <f t="shared" si="117"/>
        <v/>
      </c>
      <c r="U1923" s="12" t="str">
        <f t="shared" si="118"/>
        <v/>
      </c>
      <c r="V1923" s="12">
        <f t="shared" si="119"/>
        <v>0</v>
      </c>
    </row>
    <row r="1924" spans="19:22" x14ac:dyDescent="0.25">
      <c r="S1924" s="12" t="str">
        <f t="shared" si="116"/>
        <v/>
      </c>
      <c r="T1924" s="12" t="str">
        <f t="shared" si="117"/>
        <v/>
      </c>
      <c r="U1924" s="12" t="str">
        <f t="shared" si="118"/>
        <v/>
      </c>
      <c r="V1924" s="12">
        <f t="shared" si="119"/>
        <v>0</v>
      </c>
    </row>
    <row r="1925" spans="19:22" x14ac:dyDescent="0.25">
      <c r="S1925" s="12" t="str">
        <f t="shared" si="116"/>
        <v/>
      </c>
      <c r="T1925" s="12" t="str">
        <f t="shared" si="117"/>
        <v/>
      </c>
      <c r="U1925" s="12" t="str">
        <f t="shared" si="118"/>
        <v/>
      </c>
      <c r="V1925" s="12">
        <f t="shared" si="119"/>
        <v>0</v>
      </c>
    </row>
    <row r="1926" spans="19:22" x14ac:dyDescent="0.25">
      <c r="S1926" s="12" t="str">
        <f t="shared" si="116"/>
        <v/>
      </c>
      <c r="T1926" s="12" t="str">
        <f t="shared" si="117"/>
        <v/>
      </c>
      <c r="U1926" s="12" t="str">
        <f t="shared" si="118"/>
        <v/>
      </c>
      <c r="V1926" s="12">
        <f t="shared" si="119"/>
        <v>0</v>
      </c>
    </row>
    <row r="1927" spans="19:22" x14ac:dyDescent="0.25">
      <c r="S1927" s="12" t="str">
        <f t="shared" ref="S1927:S1990" si="120">IF(N1927="P",1,IF(N1927="D",1,""))</f>
        <v/>
      </c>
      <c r="T1927" s="12" t="str">
        <f t="shared" ref="T1927:T1990" si="121">IF(N1927="A",1,"")</f>
        <v/>
      </c>
      <c r="U1927" s="12" t="str">
        <f t="shared" ref="U1927:U1990" si="122">IF(N1927="CL",1,IF(N1927="SL",1,IF(N1927="EL",1,"")))</f>
        <v/>
      </c>
      <c r="V1927" s="12">
        <f t="shared" ref="V1927:V1990" si="123">SUM(S1927:U1927)</f>
        <v>0</v>
      </c>
    </row>
    <row r="1928" spans="19:22" x14ac:dyDescent="0.25">
      <c r="S1928" s="12" t="str">
        <f t="shared" si="120"/>
        <v/>
      </c>
      <c r="T1928" s="12" t="str">
        <f t="shared" si="121"/>
        <v/>
      </c>
      <c r="U1928" s="12" t="str">
        <f t="shared" si="122"/>
        <v/>
      </c>
      <c r="V1928" s="12">
        <f t="shared" si="123"/>
        <v>0</v>
      </c>
    </row>
    <row r="1929" spans="19:22" x14ac:dyDescent="0.25">
      <c r="S1929" s="12" t="str">
        <f t="shared" si="120"/>
        <v/>
      </c>
      <c r="T1929" s="12" t="str">
        <f t="shared" si="121"/>
        <v/>
      </c>
      <c r="U1929" s="12" t="str">
        <f t="shared" si="122"/>
        <v/>
      </c>
      <c r="V1929" s="12">
        <f t="shared" si="123"/>
        <v>0</v>
      </c>
    </row>
    <row r="1930" spans="19:22" x14ac:dyDescent="0.25">
      <c r="S1930" s="12" t="str">
        <f t="shared" si="120"/>
        <v/>
      </c>
      <c r="T1930" s="12" t="str">
        <f t="shared" si="121"/>
        <v/>
      </c>
      <c r="U1930" s="12" t="str">
        <f t="shared" si="122"/>
        <v/>
      </c>
      <c r="V1930" s="12">
        <f t="shared" si="123"/>
        <v>0</v>
      </c>
    </row>
    <row r="1931" spans="19:22" x14ac:dyDescent="0.25">
      <c r="S1931" s="12" t="str">
        <f t="shared" si="120"/>
        <v/>
      </c>
      <c r="T1931" s="12" t="str">
        <f t="shared" si="121"/>
        <v/>
      </c>
      <c r="U1931" s="12" t="str">
        <f t="shared" si="122"/>
        <v/>
      </c>
      <c r="V1931" s="12">
        <f t="shared" si="123"/>
        <v>0</v>
      </c>
    </row>
    <row r="1932" spans="19:22" x14ac:dyDescent="0.25">
      <c r="S1932" s="12" t="str">
        <f t="shared" si="120"/>
        <v/>
      </c>
      <c r="T1932" s="12" t="str">
        <f t="shared" si="121"/>
        <v/>
      </c>
      <c r="U1932" s="12" t="str">
        <f t="shared" si="122"/>
        <v/>
      </c>
      <c r="V1932" s="12">
        <f t="shared" si="123"/>
        <v>0</v>
      </c>
    </row>
    <row r="1933" spans="19:22" x14ac:dyDescent="0.25">
      <c r="S1933" s="12" t="str">
        <f t="shared" si="120"/>
        <v/>
      </c>
      <c r="T1933" s="12" t="str">
        <f t="shared" si="121"/>
        <v/>
      </c>
      <c r="U1933" s="12" t="str">
        <f t="shared" si="122"/>
        <v/>
      </c>
      <c r="V1933" s="12">
        <f t="shared" si="123"/>
        <v>0</v>
      </c>
    </row>
    <row r="1934" spans="19:22" x14ac:dyDescent="0.25">
      <c r="S1934" s="12" t="str">
        <f t="shared" si="120"/>
        <v/>
      </c>
      <c r="T1934" s="12" t="str">
        <f t="shared" si="121"/>
        <v/>
      </c>
      <c r="U1934" s="12" t="str">
        <f t="shared" si="122"/>
        <v/>
      </c>
      <c r="V1934" s="12">
        <f t="shared" si="123"/>
        <v>0</v>
      </c>
    </row>
    <row r="1935" spans="19:22" x14ac:dyDescent="0.25">
      <c r="S1935" s="12" t="str">
        <f t="shared" si="120"/>
        <v/>
      </c>
      <c r="T1935" s="12" t="str">
        <f t="shared" si="121"/>
        <v/>
      </c>
      <c r="U1935" s="12" t="str">
        <f t="shared" si="122"/>
        <v/>
      </c>
      <c r="V1935" s="12">
        <f t="shared" si="123"/>
        <v>0</v>
      </c>
    </row>
    <row r="1936" spans="19:22" x14ac:dyDescent="0.25">
      <c r="S1936" s="12" t="str">
        <f t="shared" si="120"/>
        <v/>
      </c>
      <c r="T1936" s="12" t="str">
        <f t="shared" si="121"/>
        <v/>
      </c>
      <c r="U1936" s="12" t="str">
        <f t="shared" si="122"/>
        <v/>
      </c>
      <c r="V1936" s="12">
        <f t="shared" si="123"/>
        <v>0</v>
      </c>
    </row>
    <row r="1937" spans="19:22" x14ac:dyDescent="0.25">
      <c r="S1937" s="12" t="str">
        <f t="shared" si="120"/>
        <v/>
      </c>
      <c r="T1937" s="12" t="str">
        <f t="shared" si="121"/>
        <v/>
      </c>
      <c r="U1937" s="12" t="str">
        <f t="shared" si="122"/>
        <v/>
      </c>
      <c r="V1937" s="12">
        <f t="shared" si="123"/>
        <v>0</v>
      </c>
    </row>
    <row r="1938" spans="19:22" x14ac:dyDescent="0.25">
      <c r="S1938" s="12" t="str">
        <f t="shared" si="120"/>
        <v/>
      </c>
      <c r="T1938" s="12" t="str">
        <f t="shared" si="121"/>
        <v/>
      </c>
      <c r="U1938" s="12" t="str">
        <f t="shared" si="122"/>
        <v/>
      </c>
      <c r="V1938" s="12">
        <f t="shared" si="123"/>
        <v>0</v>
      </c>
    </row>
    <row r="1939" spans="19:22" x14ac:dyDescent="0.25">
      <c r="S1939" s="12" t="str">
        <f t="shared" si="120"/>
        <v/>
      </c>
      <c r="T1939" s="12" t="str">
        <f t="shared" si="121"/>
        <v/>
      </c>
      <c r="U1939" s="12" t="str">
        <f t="shared" si="122"/>
        <v/>
      </c>
      <c r="V1939" s="12">
        <f t="shared" si="123"/>
        <v>0</v>
      </c>
    </row>
    <row r="1940" spans="19:22" x14ac:dyDescent="0.25">
      <c r="S1940" s="12" t="str">
        <f t="shared" si="120"/>
        <v/>
      </c>
      <c r="T1940" s="12" t="str">
        <f t="shared" si="121"/>
        <v/>
      </c>
      <c r="U1940" s="12" t="str">
        <f t="shared" si="122"/>
        <v/>
      </c>
      <c r="V1940" s="12">
        <f t="shared" si="123"/>
        <v>0</v>
      </c>
    </row>
    <row r="1941" spans="19:22" x14ac:dyDescent="0.25">
      <c r="S1941" s="12" t="str">
        <f t="shared" si="120"/>
        <v/>
      </c>
      <c r="T1941" s="12" t="str">
        <f t="shared" si="121"/>
        <v/>
      </c>
      <c r="U1941" s="12" t="str">
        <f t="shared" si="122"/>
        <v/>
      </c>
      <c r="V1941" s="12">
        <f t="shared" si="123"/>
        <v>0</v>
      </c>
    </row>
    <row r="1942" spans="19:22" x14ac:dyDescent="0.25">
      <c r="S1942" s="12" t="str">
        <f t="shared" si="120"/>
        <v/>
      </c>
      <c r="T1942" s="12" t="str">
        <f t="shared" si="121"/>
        <v/>
      </c>
      <c r="U1942" s="12" t="str">
        <f t="shared" si="122"/>
        <v/>
      </c>
      <c r="V1942" s="12">
        <f t="shared" si="123"/>
        <v>0</v>
      </c>
    </row>
    <row r="1943" spans="19:22" x14ac:dyDescent="0.25">
      <c r="S1943" s="12" t="str">
        <f t="shared" si="120"/>
        <v/>
      </c>
      <c r="T1943" s="12" t="str">
        <f t="shared" si="121"/>
        <v/>
      </c>
      <c r="U1943" s="12" t="str">
        <f t="shared" si="122"/>
        <v/>
      </c>
      <c r="V1943" s="12">
        <f t="shared" si="123"/>
        <v>0</v>
      </c>
    </row>
    <row r="1944" spans="19:22" x14ac:dyDescent="0.25">
      <c r="S1944" s="12" t="str">
        <f t="shared" si="120"/>
        <v/>
      </c>
      <c r="T1944" s="12" t="str">
        <f t="shared" si="121"/>
        <v/>
      </c>
      <c r="U1944" s="12" t="str">
        <f t="shared" si="122"/>
        <v/>
      </c>
      <c r="V1944" s="12">
        <f t="shared" si="123"/>
        <v>0</v>
      </c>
    </row>
    <row r="1945" spans="19:22" x14ac:dyDescent="0.25">
      <c r="S1945" s="12" t="str">
        <f t="shared" si="120"/>
        <v/>
      </c>
      <c r="T1945" s="12" t="str">
        <f t="shared" si="121"/>
        <v/>
      </c>
      <c r="U1945" s="12" t="str">
        <f t="shared" si="122"/>
        <v/>
      </c>
      <c r="V1945" s="12">
        <f t="shared" si="123"/>
        <v>0</v>
      </c>
    </row>
    <row r="1946" spans="19:22" x14ac:dyDescent="0.25">
      <c r="S1946" s="12" t="str">
        <f t="shared" si="120"/>
        <v/>
      </c>
      <c r="T1946" s="12" t="str">
        <f t="shared" si="121"/>
        <v/>
      </c>
      <c r="U1946" s="12" t="str">
        <f t="shared" si="122"/>
        <v/>
      </c>
      <c r="V1946" s="12">
        <f t="shared" si="123"/>
        <v>0</v>
      </c>
    </row>
    <row r="1947" spans="19:22" x14ac:dyDescent="0.25">
      <c r="S1947" s="12" t="str">
        <f t="shared" si="120"/>
        <v/>
      </c>
      <c r="T1947" s="12" t="str">
        <f t="shared" si="121"/>
        <v/>
      </c>
      <c r="U1947" s="12" t="str">
        <f t="shared" si="122"/>
        <v/>
      </c>
      <c r="V1947" s="12">
        <f t="shared" si="123"/>
        <v>0</v>
      </c>
    </row>
    <row r="1948" spans="19:22" x14ac:dyDescent="0.25">
      <c r="S1948" s="12" t="str">
        <f t="shared" si="120"/>
        <v/>
      </c>
      <c r="T1948" s="12" t="str">
        <f t="shared" si="121"/>
        <v/>
      </c>
      <c r="U1948" s="12" t="str">
        <f t="shared" si="122"/>
        <v/>
      </c>
      <c r="V1948" s="12">
        <f t="shared" si="123"/>
        <v>0</v>
      </c>
    </row>
    <row r="1949" spans="19:22" x14ac:dyDescent="0.25">
      <c r="S1949" s="12" t="str">
        <f t="shared" si="120"/>
        <v/>
      </c>
      <c r="T1949" s="12" t="str">
        <f t="shared" si="121"/>
        <v/>
      </c>
      <c r="U1949" s="12" t="str">
        <f t="shared" si="122"/>
        <v/>
      </c>
      <c r="V1949" s="12">
        <f t="shared" si="123"/>
        <v>0</v>
      </c>
    </row>
    <row r="1950" spans="19:22" x14ac:dyDescent="0.25">
      <c r="S1950" s="12" t="str">
        <f t="shared" si="120"/>
        <v/>
      </c>
      <c r="T1950" s="12" t="str">
        <f t="shared" si="121"/>
        <v/>
      </c>
      <c r="U1950" s="12" t="str">
        <f t="shared" si="122"/>
        <v/>
      </c>
      <c r="V1950" s="12">
        <f t="shared" si="123"/>
        <v>0</v>
      </c>
    </row>
    <row r="1951" spans="19:22" x14ac:dyDescent="0.25">
      <c r="S1951" s="12" t="str">
        <f t="shared" si="120"/>
        <v/>
      </c>
      <c r="T1951" s="12" t="str">
        <f t="shared" si="121"/>
        <v/>
      </c>
      <c r="U1951" s="12" t="str">
        <f t="shared" si="122"/>
        <v/>
      </c>
      <c r="V1951" s="12">
        <f t="shared" si="123"/>
        <v>0</v>
      </c>
    </row>
    <row r="1952" spans="19:22" x14ac:dyDescent="0.25">
      <c r="S1952" s="12" t="str">
        <f t="shared" si="120"/>
        <v/>
      </c>
      <c r="T1952" s="12" t="str">
        <f t="shared" si="121"/>
        <v/>
      </c>
      <c r="U1952" s="12" t="str">
        <f t="shared" si="122"/>
        <v/>
      </c>
      <c r="V1952" s="12">
        <f t="shared" si="123"/>
        <v>0</v>
      </c>
    </row>
    <row r="1953" spans="19:22" x14ac:dyDescent="0.25">
      <c r="S1953" s="12" t="str">
        <f t="shared" si="120"/>
        <v/>
      </c>
      <c r="T1953" s="12" t="str">
        <f t="shared" si="121"/>
        <v/>
      </c>
      <c r="U1953" s="12" t="str">
        <f t="shared" si="122"/>
        <v/>
      </c>
      <c r="V1953" s="12">
        <f t="shared" si="123"/>
        <v>0</v>
      </c>
    </row>
    <row r="1954" spans="19:22" x14ac:dyDescent="0.25">
      <c r="S1954" s="12" t="str">
        <f t="shared" si="120"/>
        <v/>
      </c>
      <c r="T1954" s="12" t="str">
        <f t="shared" si="121"/>
        <v/>
      </c>
      <c r="U1954" s="12" t="str">
        <f t="shared" si="122"/>
        <v/>
      </c>
      <c r="V1954" s="12">
        <f t="shared" si="123"/>
        <v>0</v>
      </c>
    </row>
    <row r="1955" spans="19:22" x14ac:dyDescent="0.25">
      <c r="S1955" s="12" t="str">
        <f t="shared" si="120"/>
        <v/>
      </c>
      <c r="T1955" s="12" t="str">
        <f t="shared" si="121"/>
        <v/>
      </c>
      <c r="U1955" s="12" t="str">
        <f t="shared" si="122"/>
        <v/>
      </c>
      <c r="V1955" s="12">
        <f t="shared" si="123"/>
        <v>0</v>
      </c>
    </row>
    <row r="1956" spans="19:22" x14ac:dyDescent="0.25">
      <c r="S1956" s="12" t="str">
        <f t="shared" si="120"/>
        <v/>
      </c>
      <c r="T1956" s="12" t="str">
        <f t="shared" si="121"/>
        <v/>
      </c>
      <c r="U1956" s="12" t="str">
        <f t="shared" si="122"/>
        <v/>
      </c>
      <c r="V1956" s="12">
        <f t="shared" si="123"/>
        <v>0</v>
      </c>
    </row>
    <row r="1957" spans="19:22" x14ac:dyDescent="0.25">
      <c r="S1957" s="12" t="str">
        <f t="shared" si="120"/>
        <v/>
      </c>
      <c r="T1957" s="12" t="str">
        <f t="shared" si="121"/>
        <v/>
      </c>
      <c r="U1957" s="12" t="str">
        <f t="shared" si="122"/>
        <v/>
      </c>
      <c r="V1957" s="12">
        <f t="shared" si="123"/>
        <v>0</v>
      </c>
    </row>
    <row r="1958" spans="19:22" x14ac:dyDescent="0.25">
      <c r="S1958" s="12" t="str">
        <f t="shared" si="120"/>
        <v/>
      </c>
      <c r="T1958" s="12" t="str">
        <f t="shared" si="121"/>
        <v/>
      </c>
      <c r="U1958" s="12" t="str">
        <f t="shared" si="122"/>
        <v/>
      </c>
      <c r="V1958" s="12">
        <f t="shared" si="123"/>
        <v>0</v>
      </c>
    </row>
    <row r="1959" spans="19:22" x14ac:dyDescent="0.25">
      <c r="S1959" s="12" t="str">
        <f t="shared" si="120"/>
        <v/>
      </c>
      <c r="T1959" s="12" t="str">
        <f t="shared" si="121"/>
        <v/>
      </c>
      <c r="U1959" s="12" t="str">
        <f t="shared" si="122"/>
        <v/>
      </c>
      <c r="V1959" s="12">
        <f t="shared" si="123"/>
        <v>0</v>
      </c>
    </row>
    <row r="1960" spans="19:22" x14ac:dyDescent="0.25">
      <c r="S1960" s="12" t="str">
        <f t="shared" si="120"/>
        <v/>
      </c>
      <c r="T1960" s="12" t="str">
        <f t="shared" si="121"/>
        <v/>
      </c>
      <c r="U1960" s="12" t="str">
        <f t="shared" si="122"/>
        <v/>
      </c>
      <c r="V1960" s="12">
        <f t="shared" si="123"/>
        <v>0</v>
      </c>
    </row>
    <row r="1961" spans="19:22" x14ac:dyDescent="0.25">
      <c r="S1961" s="12" t="str">
        <f t="shared" si="120"/>
        <v/>
      </c>
      <c r="T1961" s="12" t="str">
        <f t="shared" si="121"/>
        <v/>
      </c>
      <c r="U1961" s="12" t="str">
        <f t="shared" si="122"/>
        <v/>
      </c>
      <c r="V1961" s="12">
        <f t="shared" si="123"/>
        <v>0</v>
      </c>
    </row>
    <row r="1962" spans="19:22" x14ac:dyDescent="0.25">
      <c r="S1962" s="12" t="str">
        <f t="shared" si="120"/>
        <v/>
      </c>
      <c r="T1962" s="12" t="str">
        <f t="shared" si="121"/>
        <v/>
      </c>
      <c r="U1962" s="12" t="str">
        <f t="shared" si="122"/>
        <v/>
      </c>
      <c r="V1962" s="12">
        <f t="shared" si="123"/>
        <v>0</v>
      </c>
    </row>
    <row r="1963" spans="19:22" x14ac:dyDescent="0.25">
      <c r="S1963" s="12" t="str">
        <f t="shared" si="120"/>
        <v/>
      </c>
      <c r="T1963" s="12" t="str">
        <f t="shared" si="121"/>
        <v/>
      </c>
      <c r="U1963" s="12" t="str">
        <f t="shared" si="122"/>
        <v/>
      </c>
      <c r="V1963" s="12">
        <f t="shared" si="123"/>
        <v>0</v>
      </c>
    </row>
    <row r="1964" spans="19:22" x14ac:dyDescent="0.25">
      <c r="S1964" s="12" t="str">
        <f t="shared" si="120"/>
        <v/>
      </c>
      <c r="T1964" s="12" t="str">
        <f t="shared" si="121"/>
        <v/>
      </c>
      <c r="U1964" s="12" t="str">
        <f t="shared" si="122"/>
        <v/>
      </c>
      <c r="V1964" s="12">
        <f t="shared" si="123"/>
        <v>0</v>
      </c>
    </row>
    <row r="1965" spans="19:22" x14ac:dyDescent="0.25">
      <c r="S1965" s="12" t="str">
        <f t="shared" si="120"/>
        <v/>
      </c>
      <c r="T1965" s="12" t="str">
        <f t="shared" si="121"/>
        <v/>
      </c>
      <c r="U1965" s="12" t="str">
        <f t="shared" si="122"/>
        <v/>
      </c>
      <c r="V1965" s="12">
        <f t="shared" si="123"/>
        <v>0</v>
      </c>
    </row>
    <row r="1966" spans="19:22" x14ac:dyDescent="0.25">
      <c r="S1966" s="12" t="str">
        <f t="shared" si="120"/>
        <v/>
      </c>
      <c r="T1966" s="12" t="str">
        <f t="shared" si="121"/>
        <v/>
      </c>
      <c r="U1966" s="12" t="str">
        <f t="shared" si="122"/>
        <v/>
      </c>
      <c r="V1966" s="12">
        <f t="shared" si="123"/>
        <v>0</v>
      </c>
    </row>
    <row r="1967" spans="19:22" x14ac:dyDescent="0.25">
      <c r="S1967" s="12" t="str">
        <f t="shared" si="120"/>
        <v/>
      </c>
      <c r="T1967" s="12" t="str">
        <f t="shared" si="121"/>
        <v/>
      </c>
      <c r="U1967" s="12" t="str">
        <f t="shared" si="122"/>
        <v/>
      </c>
      <c r="V1967" s="12">
        <f t="shared" si="123"/>
        <v>0</v>
      </c>
    </row>
    <row r="1968" spans="19:22" x14ac:dyDescent="0.25">
      <c r="S1968" s="12" t="str">
        <f t="shared" si="120"/>
        <v/>
      </c>
      <c r="T1968" s="12" t="str">
        <f t="shared" si="121"/>
        <v/>
      </c>
      <c r="U1968" s="12" t="str">
        <f t="shared" si="122"/>
        <v/>
      </c>
      <c r="V1968" s="12">
        <f t="shared" si="123"/>
        <v>0</v>
      </c>
    </row>
    <row r="1969" spans="19:22" x14ac:dyDescent="0.25">
      <c r="S1969" s="12" t="str">
        <f t="shared" si="120"/>
        <v/>
      </c>
      <c r="T1969" s="12" t="str">
        <f t="shared" si="121"/>
        <v/>
      </c>
      <c r="U1969" s="12" t="str">
        <f t="shared" si="122"/>
        <v/>
      </c>
      <c r="V1969" s="12">
        <f t="shared" si="123"/>
        <v>0</v>
      </c>
    </row>
    <row r="1970" spans="19:22" x14ac:dyDescent="0.25">
      <c r="S1970" s="12" t="str">
        <f t="shared" si="120"/>
        <v/>
      </c>
      <c r="T1970" s="12" t="str">
        <f t="shared" si="121"/>
        <v/>
      </c>
      <c r="U1970" s="12" t="str">
        <f t="shared" si="122"/>
        <v/>
      </c>
      <c r="V1970" s="12">
        <f t="shared" si="123"/>
        <v>0</v>
      </c>
    </row>
    <row r="1971" spans="19:22" x14ac:dyDescent="0.25">
      <c r="S1971" s="12" t="str">
        <f t="shared" si="120"/>
        <v/>
      </c>
      <c r="T1971" s="12" t="str">
        <f t="shared" si="121"/>
        <v/>
      </c>
      <c r="U1971" s="12" t="str">
        <f t="shared" si="122"/>
        <v/>
      </c>
      <c r="V1971" s="12">
        <f t="shared" si="123"/>
        <v>0</v>
      </c>
    </row>
    <row r="1972" spans="19:22" x14ac:dyDescent="0.25">
      <c r="S1972" s="12" t="str">
        <f t="shared" si="120"/>
        <v/>
      </c>
      <c r="T1972" s="12" t="str">
        <f t="shared" si="121"/>
        <v/>
      </c>
      <c r="U1972" s="12" t="str">
        <f t="shared" si="122"/>
        <v/>
      </c>
      <c r="V1972" s="12">
        <f t="shared" si="123"/>
        <v>0</v>
      </c>
    </row>
    <row r="1973" spans="19:22" x14ac:dyDescent="0.25">
      <c r="S1973" s="12" t="str">
        <f t="shared" si="120"/>
        <v/>
      </c>
      <c r="T1973" s="12" t="str">
        <f t="shared" si="121"/>
        <v/>
      </c>
      <c r="U1973" s="12" t="str">
        <f t="shared" si="122"/>
        <v/>
      </c>
      <c r="V1973" s="12">
        <f t="shared" si="123"/>
        <v>0</v>
      </c>
    </row>
    <row r="1974" spans="19:22" x14ac:dyDescent="0.25">
      <c r="S1974" s="12" t="str">
        <f t="shared" si="120"/>
        <v/>
      </c>
      <c r="T1974" s="12" t="str">
        <f t="shared" si="121"/>
        <v/>
      </c>
      <c r="U1974" s="12" t="str">
        <f t="shared" si="122"/>
        <v/>
      </c>
      <c r="V1974" s="12">
        <f t="shared" si="123"/>
        <v>0</v>
      </c>
    </row>
    <row r="1975" spans="19:22" x14ac:dyDescent="0.25">
      <c r="S1975" s="12" t="str">
        <f t="shared" si="120"/>
        <v/>
      </c>
      <c r="T1975" s="12" t="str">
        <f t="shared" si="121"/>
        <v/>
      </c>
      <c r="U1975" s="12" t="str">
        <f t="shared" si="122"/>
        <v/>
      </c>
      <c r="V1975" s="12">
        <f t="shared" si="123"/>
        <v>0</v>
      </c>
    </row>
    <row r="1976" spans="19:22" x14ac:dyDescent="0.25">
      <c r="S1976" s="12" t="str">
        <f t="shared" si="120"/>
        <v/>
      </c>
      <c r="T1976" s="12" t="str">
        <f t="shared" si="121"/>
        <v/>
      </c>
      <c r="U1976" s="12" t="str">
        <f t="shared" si="122"/>
        <v/>
      </c>
      <c r="V1976" s="12">
        <f t="shared" si="123"/>
        <v>0</v>
      </c>
    </row>
    <row r="1977" spans="19:22" x14ac:dyDescent="0.25">
      <c r="S1977" s="12" t="str">
        <f t="shared" si="120"/>
        <v/>
      </c>
      <c r="T1977" s="12" t="str">
        <f t="shared" si="121"/>
        <v/>
      </c>
      <c r="U1977" s="12" t="str">
        <f t="shared" si="122"/>
        <v/>
      </c>
      <c r="V1977" s="12">
        <f t="shared" si="123"/>
        <v>0</v>
      </c>
    </row>
    <row r="1978" spans="19:22" x14ac:dyDescent="0.25">
      <c r="S1978" s="12" t="str">
        <f t="shared" si="120"/>
        <v/>
      </c>
      <c r="T1978" s="12" t="str">
        <f t="shared" si="121"/>
        <v/>
      </c>
      <c r="U1978" s="12" t="str">
        <f t="shared" si="122"/>
        <v/>
      </c>
      <c r="V1978" s="12">
        <f t="shared" si="123"/>
        <v>0</v>
      </c>
    </row>
    <row r="1979" spans="19:22" x14ac:dyDescent="0.25">
      <c r="S1979" s="12" t="str">
        <f t="shared" si="120"/>
        <v/>
      </c>
      <c r="T1979" s="12" t="str">
        <f t="shared" si="121"/>
        <v/>
      </c>
      <c r="U1979" s="12" t="str">
        <f t="shared" si="122"/>
        <v/>
      </c>
      <c r="V1979" s="12">
        <f t="shared" si="123"/>
        <v>0</v>
      </c>
    </row>
    <row r="1980" spans="19:22" x14ac:dyDescent="0.25">
      <c r="S1980" s="12" t="str">
        <f t="shared" si="120"/>
        <v/>
      </c>
      <c r="T1980" s="12" t="str">
        <f t="shared" si="121"/>
        <v/>
      </c>
      <c r="U1980" s="12" t="str">
        <f t="shared" si="122"/>
        <v/>
      </c>
      <c r="V1980" s="12">
        <f t="shared" si="123"/>
        <v>0</v>
      </c>
    </row>
    <row r="1981" spans="19:22" x14ac:dyDescent="0.25">
      <c r="S1981" s="12" t="str">
        <f t="shared" si="120"/>
        <v/>
      </c>
      <c r="T1981" s="12" t="str">
        <f t="shared" si="121"/>
        <v/>
      </c>
      <c r="U1981" s="12" t="str">
        <f t="shared" si="122"/>
        <v/>
      </c>
      <c r="V1981" s="12">
        <f t="shared" si="123"/>
        <v>0</v>
      </c>
    </row>
    <row r="1982" spans="19:22" x14ac:dyDescent="0.25">
      <c r="S1982" s="12" t="str">
        <f t="shared" si="120"/>
        <v/>
      </c>
      <c r="T1982" s="12" t="str">
        <f t="shared" si="121"/>
        <v/>
      </c>
      <c r="U1982" s="12" t="str">
        <f t="shared" si="122"/>
        <v/>
      </c>
      <c r="V1982" s="12">
        <f t="shared" si="123"/>
        <v>0</v>
      </c>
    </row>
    <row r="1983" spans="19:22" x14ac:dyDescent="0.25">
      <c r="S1983" s="12" t="str">
        <f t="shared" si="120"/>
        <v/>
      </c>
      <c r="T1983" s="12" t="str">
        <f t="shared" si="121"/>
        <v/>
      </c>
      <c r="U1983" s="12" t="str">
        <f t="shared" si="122"/>
        <v/>
      </c>
      <c r="V1983" s="12">
        <f t="shared" si="123"/>
        <v>0</v>
      </c>
    </row>
    <row r="1984" spans="19:22" x14ac:dyDescent="0.25">
      <c r="S1984" s="12" t="str">
        <f t="shared" si="120"/>
        <v/>
      </c>
      <c r="T1984" s="12" t="str">
        <f t="shared" si="121"/>
        <v/>
      </c>
      <c r="U1984" s="12" t="str">
        <f t="shared" si="122"/>
        <v/>
      </c>
      <c r="V1984" s="12">
        <f t="shared" si="123"/>
        <v>0</v>
      </c>
    </row>
    <row r="1985" spans="19:22" x14ac:dyDescent="0.25">
      <c r="S1985" s="12" t="str">
        <f t="shared" si="120"/>
        <v/>
      </c>
      <c r="T1985" s="12" t="str">
        <f t="shared" si="121"/>
        <v/>
      </c>
      <c r="U1985" s="12" t="str">
        <f t="shared" si="122"/>
        <v/>
      </c>
      <c r="V1985" s="12">
        <f t="shared" si="123"/>
        <v>0</v>
      </c>
    </row>
    <row r="1986" spans="19:22" x14ac:dyDescent="0.25">
      <c r="S1986" s="12" t="str">
        <f t="shared" si="120"/>
        <v/>
      </c>
      <c r="T1986" s="12" t="str">
        <f t="shared" si="121"/>
        <v/>
      </c>
      <c r="U1986" s="12" t="str">
        <f t="shared" si="122"/>
        <v/>
      </c>
      <c r="V1986" s="12">
        <f t="shared" si="123"/>
        <v>0</v>
      </c>
    </row>
    <row r="1987" spans="19:22" x14ac:dyDescent="0.25">
      <c r="S1987" s="12" t="str">
        <f t="shared" si="120"/>
        <v/>
      </c>
      <c r="T1987" s="12" t="str">
        <f t="shared" si="121"/>
        <v/>
      </c>
      <c r="U1987" s="12" t="str">
        <f t="shared" si="122"/>
        <v/>
      </c>
      <c r="V1987" s="12">
        <f t="shared" si="123"/>
        <v>0</v>
      </c>
    </row>
    <row r="1988" spans="19:22" x14ac:dyDescent="0.25">
      <c r="S1988" s="12" t="str">
        <f t="shared" si="120"/>
        <v/>
      </c>
      <c r="T1988" s="12" t="str">
        <f t="shared" si="121"/>
        <v/>
      </c>
      <c r="U1988" s="12" t="str">
        <f t="shared" si="122"/>
        <v/>
      </c>
      <c r="V1988" s="12">
        <f t="shared" si="123"/>
        <v>0</v>
      </c>
    </row>
    <row r="1989" spans="19:22" x14ac:dyDescent="0.25">
      <c r="S1989" s="12" t="str">
        <f t="shared" si="120"/>
        <v/>
      </c>
      <c r="T1989" s="12" t="str">
        <f t="shared" si="121"/>
        <v/>
      </c>
      <c r="U1989" s="12" t="str">
        <f t="shared" si="122"/>
        <v/>
      </c>
      <c r="V1989" s="12">
        <f t="shared" si="123"/>
        <v>0</v>
      </c>
    </row>
    <row r="1990" spans="19:22" x14ac:dyDescent="0.25">
      <c r="S1990" s="12" t="str">
        <f t="shared" si="120"/>
        <v/>
      </c>
      <c r="T1990" s="12" t="str">
        <f t="shared" si="121"/>
        <v/>
      </c>
      <c r="U1990" s="12" t="str">
        <f t="shared" si="122"/>
        <v/>
      </c>
      <c r="V1990" s="12">
        <f t="shared" si="123"/>
        <v>0</v>
      </c>
    </row>
    <row r="1991" spans="19:22" x14ac:dyDescent="0.25">
      <c r="S1991" s="12" t="str">
        <f t="shared" ref="S1991:S2054" si="124">IF(N1991="P",1,IF(N1991="D",1,""))</f>
        <v/>
      </c>
      <c r="T1991" s="12" t="str">
        <f t="shared" ref="T1991:T2054" si="125">IF(N1991="A",1,"")</f>
        <v/>
      </c>
      <c r="U1991" s="12" t="str">
        <f t="shared" ref="U1991:U2054" si="126">IF(N1991="CL",1,IF(N1991="SL",1,IF(N1991="EL",1,"")))</f>
        <v/>
      </c>
      <c r="V1991" s="12">
        <f t="shared" ref="V1991:V2054" si="127">SUM(S1991:U1991)</f>
        <v>0</v>
      </c>
    </row>
    <row r="1992" spans="19:22" x14ac:dyDescent="0.25">
      <c r="S1992" s="12" t="str">
        <f t="shared" si="124"/>
        <v/>
      </c>
      <c r="T1992" s="12" t="str">
        <f t="shared" si="125"/>
        <v/>
      </c>
      <c r="U1992" s="12" t="str">
        <f t="shared" si="126"/>
        <v/>
      </c>
      <c r="V1992" s="12">
        <f t="shared" si="127"/>
        <v>0</v>
      </c>
    </row>
    <row r="1993" spans="19:22" x14ac:dyDescent="0.25">
      <c r="S1993" s="12" t="str">
        <f t="shared" si="124"/>
        <v/>
      </c>
      <c r="T1993" s="12" t="str">
        <f t="shared" si="125"/>
        <v/>
      </c>
      <c r="U1993" s="12" t="str">
        <f t="shared" si="126"/>
        <v/>
      </c>
      <c r="V1993" s="12">
        <f t="shared" si="127"/>
        <v>0</v>
      </c>
    </row>
    <row r="1994" spans="19:22" x14ac:dyDescent="0.25">
      <c r="S1994" s="12" t="str">
        <f t="shared" si="124"/>
        <v/>
      </c>
      <c r="T1994" s="12" t="str">
        <f t="shared" si="125"/>
        <v/>
      </c>
      <c r="U1994" s="12" t="str">
        <f t="shared" si="126"/>
        <v/>
      </c>
      <c r="V1994" s="12">
        <f t="shared" si="127"/>
        <v>0</v>
      </c>
    </row>
    <row r="1995" spans="19:22" x14ac:dyDescent="0.25">
      <c r="S1995" s="12" t="str">
        <f t="shared" si="124"/>
        <v/>
      </c>
      <c r="T1995" s="12" t="str">
        <f t="shared" si="125"/>
        <v/>
      </c>
      <c r="U1995" s="12" t="str">
        <f t="shared" si="126"/>
        <v/>
      </c>
      <c r="V1995" s="12">
        <f t="shared" si="127"/>
        <v>0</v>
      </c>
    </row>
    <row r="1996" spans="19:22" x14ac:dyDescent="0.25">
      <c r="S1996" s="12" t="str">
        <f t="shared" si="124"/>
        <v/>
      </c>
      <c r="T1996" s="12" t="str">
        <f t="shared" si="125"/>
        <v/>
      </c>
      <c r="U1996" s="12" t="str">
        <f t="shared" si="126"/>
        <v/>
      </c>
      <c r="V1996" s="12">
        <f t="shared" si="127"/>
        <v>0</v>
      </c>
    </row>
    <row r="1997" spans="19:22" x14ac:dyDescent="0.25">
      <c r="S1997" s="12" t="str">
        <f t="shared" si="124"/>
        <v/>
      </c>
      <c r="T1997" s="12" t="str">
        <f t="shared" si="125"/>
        <v/>
      </c>
      <c r="U1997" s="12" t="str">
        <f t="shared" si="126"/>
        <v/>
      </c>
      <c r="V1997" s="12">
        <f t="shared" si="127"/>
        <v>0</v>
      </c>
    </row>
    <row r="1998" spans="19:22" x14ac:dyDescent="0.25">
      <c r="S1998" s="12" t="str">
        <f t="shared" si="124"/>
        <v/>
      </c>
      <c r="T1998" s="12" t="str">
        <f t="shared" si="125"/>
        <v/>
      </c>
      <c r="U1998" s="12" t="str">
        <f t="shared" si="126"/>
        <v/>
      </c>
      <c r="V1998" s="12">
        <f t="shared" si="127"/>
        <v>0</v>
      </c>
    </row>
    <row r="1999" spans="19:22" x14ac:dyDescent="0.25">
      <c r="S1999" s="12" t="str">
        <f t="shared" si="124"/>
        <v/>
      </c>
      <c r="T1999" s="12" t="str">
        <f t="shared" si="125"/>
        <v/>
      </c>
      <c r="U1999" s="12" t="str">
        <f t="shared" si="126"/>
        <v/>
      </c>
      <c r="V1999" s="12">
        <f t="shared" si="127"/>
        <v>0</v>
      </c>
    </row>
    <row r="2000" spans="19:22" x14ac:dyDescent="0.25">
      <c r="S2000" s="12" t="str">
        <f t="shared" si="124"/>
        <v/>
      </c>
      <c r="T2000" s="12" t="str">
        <f t="shared" si="125"/>
        <v/>
      </c>
      <c r="U2000" s="12" t="str">
        <f t="shared" si="126"/>
        <v/>
      </c>
      <c r="V2000" s="12">
        <f t="shared" si="127"/>
        <v>0</v>
      </c>
    </row>
    <row r="2001" spans="19:22" x14ac:dyDescent="0.25">
      <c r="S2001" s="12" t="str">
        <f t="shared" si="124"/>
        <v/>
      </c>
      <c r="T2001" s="12" t="str">
        <f t="shared" si="125"/>
        <v/>
      </c>
      <c r="U2001" s="12" t="str">
        <f t="shared" si="126"/>
        <v/>
      </c>
      <c r="V2001" s="12">
        <f t="shared" si="127"/>
        <v>0</v>
      </c>
    </row>
    <row r="2002" spans="19:22" x14ac:dyDescent="0.25">
      <c r="S2002" s="12" t="str">
        <f t="shared" si="124"/>
        <v/>
      </c>
      <c r="T2002" s="12" t="str">
        <f t="shared" si="125"/>
        <v/>
      </c>
      <c r="U2002" s="12" t="str">
        <f t="shared" si="126"/>
        <v/>
      </c>
      <c r="V2002" s="12">
        <f t="shared" si="127"/>
        <v>0</v>
      </c>
    </row>
    <row r="2003" spans="19:22" x14ac:dyDescent="0.25">
      <c r="S2003" s="12" t="str">
        <f t="shared" si="124"/>
        <v/>
      </c>
      <c r="T2003" s="12" t="str">
        <f t="shared" si="125"/>
        <v/>
      </c>
      <c r="U2003" s="12" t="str">
        <f t="shared" si="126"/>
        <v/>
      </c>
      <c r="V2003" s="12">
        <f t="shared" si="127"/>
        <v>0</v>
      </c>
    </row>
    <row r="2004" spans="19:22" x14ac:dyDescent="0.25">
      <c r="S2004" s="12" t="str">
        <f t="shared" si="124"/>
        <v/>
      </c>
      <c r="T2004" s="12" t="str">
        <f t="shared" si="125"/>
        <v/>
      </c>
      <c r="U2004" s="12" t="str">
        <f t="shared" si="126"/>
        <v/>
      </c>
      <c r="V2004" s="12">
        <f t="shared" si="127"/>
        <v>0</v>
      </c>
    </row>
    <row r="2005" spans="19:22" x14ac:dyDescent="0.25">
      <c r="S2005" s="12" t="str">
        <f t="shared" si="124"/>
        <v/>
      </c>
      <c r="T2005" s="12" t="str">
        <f t="shared" si="125"/>
        <v/>
      </c>
      <c r="U2005" s="12" t="str">
        <f t="shared" si="126"/>
        <v/>
      </c>
      <c r="V2005" s="12">
        <f t="shared" si="127"/>
        <v>0</v>
      </c>
    </row>
    <row r="2006" spans="19:22" x14ac:dyDescent="0.25">
      <c r="S2006" s="12" t="str">
        <f t="shared" si="124"/>
        <v/>
      </c>
      <c r="T2006" s="12" t="str">
        <f t="shared" si="125"/>
        <v/>
      </c>
      <c r="U2006" s="12" t="str">
        <f t="shared" si="126"/>
        <v/>
      </c>
      <c r="V2006" s="12">
        <f t="shared" si="127"/>
        <v>0</v>
      </c>
    </row>
    <row r="2007" spans="19:22" x14ac:dyDescent="0.25">
      <c r="S2007" s="12" t="str">
        <f t="shared" si="124"/>
        <v/>
      </c>
      <c r="T2007" s="12" t="str">
        <f t="shared" si="125"/>
        <v/>
      </c>
      <c r="U2007" s="12" t="str">
        <f t="shared" si="126"/>
        <v/>
      </c>
      <c r="V2007" s="12">
        <f t="shared" si="127"/>
        <v>0</v>
      </c>
    </row>
    <row r="2008" spans="19:22" x14ac:dyDescent="0.25">
      <c r="S2008" s="12" t="str">
        <f t="shared" si="124"/>
        <v/>
      </c>
      <c r="T2008" s="12" t="str">
        <f t="shared" si="125"/>
        <v/>
      </c>
      <c r="U2008" s="12" t="str">
        <f t="shared" si="126"/>
        <v/>
      </c>
      <c r="V2008" s="12">
        <f t="shared" si="127"/>
        <v>0</v>
      </c>
    </row>
    <row r="2009" spans="19:22" x14ac:dyDescent="0.25">
      <c r="S2009" s="12" t="str">
        <f t="shared" si="124"/>
        <v/>
      </c>
      <c r="T2009" s="12" t="str">
        <f t="shared" si="125"/>
        <v/>
      </c>
      <c r="U2009" s="12" t="str">
        <f t="shared" si="126"/>
        <v/>
      </c>
      <c r="V2009" s="12">
        <f t="shared" si="127"/>
        <v>0</v>
      </c>
    </row>
    <row r="2010" spans="19:22" x14ac:dyDescent="0.25">
      <c r="S2010" s="12" t="str">
        <f t="shared" si="124"/>
        <v/>
      </c>
      <c r="T2010" s="12" t="str">
        <f t="shared" si="125"/>
        <v/>
      </c>
      <c r="U2010" s="12" t="str">
        <f t="shared" si="126"/>
        <v/>
      </c>
      <c r="V2010" s="12">
        <f t="shared" si="127"/>
        <v>0</v>
      </c>
    </row>
    <row r="2011" spans="19:22" x14ac:dyDescent="0.25">
      <c r="S2011" s="12" t="str">
        <f t="shared" si="124"/>
        <v/>
      </c>
      <c r="T2011" s="12" t="str">
        <f t="shared" si="125"/>
        <v/>
      </c>
      <c r="U2011" s="12" t="str">
        <f t="shared" si="126"/>
        <v/>
      </c>
      <c r="V2011" s="12">
        <f t="shared" si="127"/>
        <v>0</v>
      </c>
    </row>
    <row r="2012" spans="19:22" x14ac:dyDescent="0.25">
      <c r="S2012" s="12" t="str">
        <f t="shared" si="124"/>
        <v/>
      </c>
      <c r="T2012" s="12" t="str">
        <f t="shared" si="125"/>
        <v/>
      </c>
      <c r="U2012" s="12" t="str">
        <f t="shared" si="126"/>
        <v/>
      </c>
      <c r="V2012" s="12">
        <f t="shared" si="127"/>
        <v>0</v>
      </c>
    </row>
    <row r="2013" spans="19:22" x14ac:dyDescent="0.25">
      <c r="S2013" s="12" t="str">
        <f t="shared" si="124"/>
        <v/>
      </c>
      <c r="T2013" s="12" t="str">
        <f t="shared" si="125"/>
        <v/>
      </c>
      <c r="U2013" s="12" t="str">
        <f t="shared" si="126"/>
        <v/>
      </c>
      <c r="V2013" s="12">
        <f t="shared" si="127"/>
        <v>0</v>
      </c>
    </row>
    <row r="2014" spans="19:22" x14ac:dyDescent="0.25">
      <c r="S2014" s="12" t="str">
        <f t="shared" si="124"/>
        <v/>
      </c>
      <c r="T2014" s="12" t="str">
        <f t="shared" si="125"/>
        <v/>
      </c>
      <c r="U2014" s="12" t="str">
        <f t="shared" si="126"/>
        <v/>
      </c>
      <c r="V2014" s="12">
        <f t="shared" si="127"/>
        <v>0</v>
      </c>
    </row>
    <row r="2015" spans="19:22" x14ac:dyDescent="0.25">
      <c r="S2015" s="12" t="str">
        <f t="shared" si="124"/>
        <v/>
      </c>
      <c r="T2015" s="12" t="str">
        <f t="shared" si="125"/>
        <v/>
      </c>
      <c r="U2015" s="12" t="str">
        <f t="shared" si="126"/>
        <v/>
      </c>
      <c r="V2015" s="12">
        <f t="shared" si="127"/>
        <v>0</v>
      </c>
    </row>
    <row r="2016" spans="19:22" x14ac:dyDescent="0.25">
      <c r="S2016" s="12" t="str">
        <f t="shared" si="124"/>
        <v/>
      </c>
      <c r="T2016" s="12" t="str">
        <f t="shared" si="125"/>
        <v/>
      </c>
      <c r="U2016" s="12" t="str">
        <f t="shared" si="126"/>
        <v/>
      </c>
      <c r="V2016" s="12">
        <f t="shared" si="127"/>
        <v>0</v>
      </c>
    </row>
    <row r="2017" spans="19:22" x14ac:dyDescent="0.25">
      <c r="S2017" s="12" t="str">
        <f t="shared" si="124"/>
        <v/>
      </c>
      <c r="T2017" s="12" t="str">
        <f t="shared" si="125"/>
        <v/>
      </c>
      <c r="U2017" s="12" t="str">
        <f t="shared" si="126"/>
        <v/>
      </c>
      <c r="V2017" s="12">
        <f t="shared" si="127"/>
        <v>0</v>
      </c>
    </row>
    <row r="2018" spans="19:22" x14ac:dyDescent="0.25">
      <c r="S2018" s="12" t="str">
        <f t="shared" si="124"/>
        <v/>
      </c>
      <c r="T2018" s="12" t="str">
        <f t="shared" si="125"/>
        <v/>
      </c>
      <c r="U2018" s="12" t="str">
        <f t="shared" si="126"/>
        <v/>
      </c>
      <c r="V2018" s="12">
        <f t="shared" si="127"/>
        <v>0</v>
      </c>
    </row>
    <row r="2019" spans="19:22" x14ac:dyDescent="0.25">
      <c r="S2019" s="12" t="str">
        <f t="shared" si="124"/>
        <v/>
      </c>
      <c r="T2019" s="12" t="str">
        <f t="shared" si="125"/>
        <v/>
      </c>
      <c r="U2019" s="12" t="str">
        <f t="shared" si="126"/>
        <v/>
      </c>
      <c r="V2019" s="12">
        <f t="shared" si="127"/>
        <v>0</v>
      </c>
    </row>
    <row r="2020" spans="19:22" x14ac:dyDescent="0.25">
      <c r="S2020" s="12" t="str">
        <f t="shared" si="124"/>
        <v/>
      </c>
      <c r="T2020" s="12" t="str">
        <f t="shared" si="125"/>
        <v/>
      </c>
      <c r="U2020" s="12" t="str">
        <f t="shared" si="126"/>
        <v/>
      </c>
      <c r="V2020" s="12">
        <f t="shared" si="127"/>
        <v>0</v>
      </c>
    </row>
    <row r="2021" spans="19:22" x14ac:dyDescent="0.25">
      <c r="S2021" s="12" t="str">
        <f t="shared" si="124"/>
        <v/>
      </c>
      <c r="T2021" s="12" t="str">
        <f t="shared" si="125"/>
        <v/>
      </c>
      <c r="U2021" s="12" t="str">
        <f t="shared" si="126"/>
        <v/>
      </c>
      <c r="V2021" s="12">
        <f t="shared" si="127"/>
        <v>0</v>
      </c>
    </row>
    <row r="2022" spans="19:22" x14ac:dyDescent="0.25">
      <c r="S2022" s="12" t="str">
        <f t="shared" si="124"/>
        <v/>
      </c>
      <c r="T2022" s="12" t="str">
        <f t="shared" si="125"/>
        <v/>
      </c>
      <c r="U2022" s="12" t="str">
        <f t="shared" si="126"/>
        <v/>
      </c>
      <c r="V2022" s="12">
        <f t="shared" si="127"/>
        <v>0</v>
      </c>
    </row>
    <row r="2023" spans="19:22" x14ac:dyDescent="0.25">
      <c r="S2023" s="12" t="str">
        <f t="shared" si="124"/>
        <v/>
      </c>
      <c r="T2023" s="12" t="str">
        <f t="shared" si="125"/>
        <v/>
      </c>
      <c r="U2023" s="12" t="str">
        <f t="shared" si="126"/>
        <v/>
      </c>
      <c r="V2023" s="12">
        <f t="shared" si="127"/>
        <v>0</v>
      </c>
    </row>
    <row r="2024" spans="19:22" x14ac:dyDescent="0.25">
      <c r="S2024" s="12" t="str">
        <f t="shared" si="124"/>
        <v/>
      </c>
      <c r="T2024" s="12" t="str">
        <f t="shared" si="125"/>
        <v/>
      </c>
      <c r="U2024" s="12" t="str">
        <f t="shared" si="126"/>
        <v/>
      </c>
      <c r="V2024" s="12">
        <f t="shared" si="127"/>
        <v>0</v>
      </c>
    </row>
    <row r="2025" spans="19:22" x14ac:dyDescent="0.25">
      <c r="S2025" s="12" t="str">
        <f t="shared" si="124"/>
        <v/>
      </c>
      <c r="T2025" s="12" t="str">
        <f t="shared" si="125"/>
        <v/>
      </c>
      <c r="U2025" s="12" t="str">
        <f t="shared" si="126"/>
        <v/>
      </c>
      <c r="V2025" s="12">
        <f t="shared" si="127"/>
        <v>0</v>
      </c>
    </row>
    <row r="2026" spans="19:22" x14ac:dyDescent="0.25">
      <c r="S2026" s="12" t="str">
        <f t="shared" si="124"/>
        <v/>
      </c>
      <c r="T2026" s="12" t="str">
        <f t="shared" si="125"/>
        <v/>
      </c>
      <c r="U2026" s="12" t="str">
        <f t="shared" si="126"/>
        <v/>
      </c>
      <c r="V2026" s="12">
        <f t="shared" si="127"/>
        <v>0</v>
      </c>
    </row>
    <row r="2027" spans="19:22" x14ac:dyDescent="0.25">
      <c r="S2027" s="12" t="str">
        <f t="shared" si="124"/>
        <v/>
      </c>
      <c r="T2027" s="12" t="str">
        <f t="shared" si="125"/>
        <v/>
      </c>
      <c r="U2027" s="12" t="str">
        <f t="shared" si="126"/>
        <v/>
      </c>
      <c r="V2027" s="12">
        <f t="shared" si="127"/>
        <v>0</v>
      </c>
    </row>
    <row r="2028" spans="19:22" x14ac:dyDescent="0.25">
      <c r="S2028" s="12" t="str">
        <f t="shared" si="124"/>
        <v/>
      </c>
      <c r="T2028" s="12" t="str">
        <f t="shared" si="125"/>
        <v/>
      </c>
      <c r="U2028" s="12" t="str">
        <f t="shared" si="126"/>
        <v/>
      </c>
      <c r="V2028" s="12">
        <f t="shared" si="127"/>
        <v>0</v>
      </c>
    </row>
    <row r="2029" spans="19:22" x14ac:dyDescent="0.25">
      <c r="S2029" s="12" t="str">
        <f t="shared" si="124"/>
        <v/>
      </c>
      <c r="T2029" s="12" t="str">
        <f t="shared" si="125"/>
        <v/>
      </c>
      <c r="U2029" s="12" t="str">
        <f t="shared" si="126"/>
        <v/>
      </c>
      <c r="V2029" s="12">
        <f t="shared" si="127"/>
        <v>0</v>
      </c>
    </row>
    <row r="2030" spans="19:22" x14ac:dyDescent="0.25">
      <c r="S2030" s="12" t="str">
        <f t="shared" si="124"/>
        <v/>
      </c>
      <c r="T2030" s="12" t="str">
        <f t="shared" si="125"/>
        <v/>
      </c>
      <c r="U2030" s="12" t="str">
        <f t="shared" si="126"/>
        <v/>
      </c>
      <c r="V2030" s="12">
        <f t="shared" si="127"/>
        <v>0</v>
      </c>
    </row>
    <row r="2031" spans="19:22" x14ac:dyDescent="0.25">
      <c r="S2031" s="12" t="str">
        <f t="shared" si="124"/>
        <v/>
      </c>
      <c r="T2031" s="12" t="str">
        <f t="shared" si="125"/>
        <v/>
      </c>
      <c r="U2031" s="12" t="str">
        <f t="shared" si="126"/>
        <v/>
      </c>
      <c r="V2031" s="12">
        <f t="shared" si="127"/>
        <v>0</v>
      </c>
    </row>
    <row r="2032" spans="19:22" x14ac:dyDescent="0.25">
      <c r="S2032" s="12" t="str">
        <f t="shared" si="124"/>
        <v/>
      </c>
      <c r="T2032" s="12" t="str">
        <f t="shared" si="125"/>
        <v/>
      </c>
      <c r="U2032" s="12" t="str">
        <f t="shared" si="126"/>
        <v/>
      </c>
      <c r="V2032" s="12">
        <f t="shared" si="127"/>
        <v>0</v>
      </c>
    </row>
    <row r="2033" spans="19:22" x14ac:dyDescent="0.25">
      <c r="S2033" s="12" t="str">
        <f t="shared" si="124"/>
        <v/>
      </c>
      <c r="T2033" s="12" t="str">
        <f t="shared" si="125"/>
        <v/>
      </c>
      <c r="U2033" s="12" t="str">
        <f t="shared" si="126"/>
        <v/>
      </c>
      <c r="V2033" s="12">
        <f t="shared" si="127"/>
        <v>0</v>
      </c>
    </row>
    <row r="2034" spans="19:22" x14ac:dyDescent="0.25">
      <c r="S2034" s="12" t="str">
        <f t="shared" si="124"/>
        <v/>
      </c>
      <c r="T2034" s="12" t="str">
        <f t="shared" si="125"/>
        <v/>
      </c>
      <c r="U2034" s="12" t="str">
        <f t="shared" si="126"/>
        <v/>
      </c>
      <c r="V2034" s="12">
        <f t="shared" si="127"/>
        <v>0</v>
      </c>
    </row>
    <row r="2035" spans="19:22" x14ac:dyDescent="0.25">
      <c r="S2035" s="12" t="str">
        <f t="shared" si="124"/>
        <v/>
      </c>
      <c r="T2035" s="12" t="str">
        <f t="shared" si="125"/>
        <v/>
      </c>
      <c r="U2035" s="12" t="str">
        <f t="shared" si="126"/>
        <v/>
      </c>
      <c r="V2035" s="12">
        <f t="shared" si="127"/>
        <v>0</v>
      </c>
    </row>
    <row r="2036" spans="19:22" x14ac:dyDescent="0.25">
      <c r="S2036" s="12" t="str">
        <f t="shared" si="124"/>
        <v/>
      </c>
      <c r="T2036" s="12" t="str">
        <f t="shared" si="125"/>
        <v/>
      </c>
      <c r="U2036" s="12" t="str">
        <f t="shared" si="126"/>
        <v/>
      </c>
      <c r="V2036" s="12">
        <f t="shared" si="127"/>
        <v>0</v>
      </c>
    </row>
    <row r="2037" spans="19:22" x14ac:dyDescent="0.25">
      <c r="S2037" s="12" t="str">
        <f t="shared" si="124"/>
        <v/>
      </c>
      <c r="T2037" s="12" t="str">
        <f t="shared" si="125"/>
        <v/>
      </c>
      <c r="U2037" s="12" t="str">
        <f t="shared" si="126"/>
        <v/>
      </c>
      <c r="V2037" s="12">
        <f t="shared" si="127"/>
        <v>0</v>
      </c>
    </row>
    <row r="2038" spans="19:22" x14ac:dyDescent="0.25">
      <c r="S2038" s="12" t="str">
        <f t="shared" si="124"/>
        <v/>
      </c>
      <c r="T2038" s="12" t="str">
        <f t="shared" si="125"/>
        <v/>
      </c>
      <c r="U2038" s="12" t="str">
        <f t="shared" si="126"/>
        <v/>
      </c>
      <c r="V2038" s="12">
        <f t="shared" si="127"/>
        <v>0</v>
      </c>
    </row>
    <row r="2039" spans="19:22" x14ac:dyDescent="0.25">
      <c r="S2039" s="12" t="str">
        <f t="shared" si="124"/>
        <v/>
      </c>
      <c r="T2039" s="12" t="str">
        <f t="shared" si="125"/>
        <v/>
      </c>
      <c r="U2039" s="12" t="str">
        <f t="shared" si="126"/>
        <v/>
      </c>
      <c r="V2039" s="12">
        <f t="shared" si="127"/>
        <v>0</v>
      </c>
    </row>
    <row r="2040" spans="19:22" x14ac:dyDescent="0.25">
      <c r="S2040" s="12" t="str">
        <f t="shared" si="124"/>
        <v/>
      </c>
      <c r="T2040" s="12" t="str">
        <f t="shared" si="125"/>
        <v/>
      </c>
      <c r="U2040" s="12" t="str">
        <f t="shared" si="126"/>
        <v/>
      </c>
      <c r="V2040" s="12">
        <f t="shared" si="127"/>
        <v>0</v>
      </c>
    </row>
    <row r="2041" spans="19:22" x14ac:dyDescent="0.25">
      <c r="S2041" s="12" t="str">
        <f t="shared" si="124"/>
        <v/>
      </c>
      <c r="T2041" s="12" t="str">
        <f t="shared" si="125"/>
        <v/>
      </c>
      <c r="U2041" s="12" t="str">
        <f t="shared" si="126"/>
        <v/>
      </c>
      <c r="V2041" s="12">
        <f t="shared" si="127"/>
        <v>0</v>
      </c>
    </row>
    <row r="2042" spans="19:22" x14ac:dyDescent="0.25">
      <c r="S2042" s="12" t="str">
        <f t="shared" si="124"/>
        <v/>
      </c>
      <c r="T2042" s="12" t="str">
        <f t="shared" si="125"/>
        <v/>
      </c>
      <c r="U2042" s="12" t="str">
        <f t="shared" si="126"/>
        <v/>
      </c>
      <c r="V2042" s="12">
        <f t="shared" si="127"/>
        <v>0</v>
      </c>
    </row>
    <row r="2043" spans="19:22" x14ac:dyDescent="0.25">
      <c r="S2043" s="12" t="str">
        <f t="shared" si="124"/>
        <v/>
      </c>
      <c r="T2043" s="12" t="str">
        <f t="shared" si="125"/>
        <v/>
      </c>
      <c r="U2043" s="12" t="str">
        <f t="shared" si="126"/>
        <v/>
      </c>
      <c r="V2043" s="12">
        <f t="shared" si="127"/>
        <v>0</v>
      </c>
    </row>
    <row r="2044" spans="19:22" x14ac:dyDescent="0.25">
      <c r="S2044" s="12" t="str">
        <f t="shared" si="124"/>
        <v/>
      </c>
      <c r="T2044" s="12" t="str">
        <f t="shared" si="125"/>
        <v/>
      </c>
      <c r="U2044" s="12" t="str">
        <f t="shared" si="126"/>
        <v/>
      </c>
      <c r="V2044" s="12">
        <f t="shared" si="127"/>
        <v>0</v>
      </c>
    </row>
    <row r="2045" spans="19:22" x14ac:dyDescent="0.25">
      <c r="S2045" s="12" t="str">
        <f t="shared" si="124"/>
        <v/>
      </c>
      <c r="T2045" s="12" t="str">
        <f t="shared" si="125"/>
        <v/>
      </c>
      <c r="U2045" s="12" t="str">
        <f t="shared" si="126"/>
        <v/>
      </c>
      <c r="V2045" s="12">
        <f t="shared" si="127"/>
        <v>0</v>
      </c>
    </row>
    <row r="2046" spans="19:22" x14ac:dyDescent="0.25">
      <c r="S2046" s="12" t="str">
        <f t="shared" si="124"/>
        <v/>
      </c>
      <c r="T2046" s="12" t="str">
        <f t="shared" si="125"/>
        <v/>
      </c>
      <c r="U2046" s="12" t="str">
        <f t="shared" si="126"/>
        <v/>
      </c>
      <c r="V2046" s="12">
        <f t="shared" si="127"/>
        <v>0</v>
      </c>
    </row>
    <row r="2047" spans="19:22" x14ac:dyDescent="0.25">
      <c r="S2047" s="12" t="str">
        <f t="shared" si="124"/>
        <v/>
      </c>
      <c r="T2047" s="12" t="str">
        <f t="shared" si="125"/>
        <v/>
      </c>
      <c r="U2047" s="12" t="str">
        <f t="shared" si="126"/>
        <v/>
      </c>
      <c r="V2047" s="12">
        <f t="shared" si="127"/>
        <v>0</v>
      </c>
    </row>
    <row r="2048" spans="19:22" x14ac:dyDescent="0.25">
      <c r="S2048" s="12" t="str">
        <f t="shared" si="124"/>
        <v/>
      </c>
      <c r="T2048" s="12" t="str">
        <f t="shared" si="125"/>
        <v/>
      </c>
      <c r="U2048" s="12" t="str">
        <f t="shared" si="126"/>
        <v/>
      </c>
      <c r="V2048" s="12">
        <f t="shared" si="127"/>
        <v>0</v>
      </c>
    </row>
    <row r="2049" spans="19:22" x14ac:dyDescent="0.25">
      <c r="S2049" s="12" t="str">
        <f t="shared" si="124"/>
        <v/>
      </c>
      <c r="T2049" s="12" t="str">
        <f t="shared" si="125"/>
        <v/>
      </c>
      <c r="U2049" s="12" t="str">
        <f t="shared" si="126"/>
        <v/>
      </c>
      <c r="V2049" s="12">
        <f t="shared" si="127"/>
        <v>0</v>
      </c>
    </row>
    <row r="2050" spans="19:22" x14ac:dyDescent="0.25">
      <c r="S2050" s="12" t="str">
        <f t="shared" si="124"/>
        <v/>
      </c>
      <c r="T2050" s="12" t="str">
        <f t="shared" si="125"/>
        <v/>
      </c>
      <c r="U2050" s="12" t="str">
        <f t="shared" si="126"/>
        <v/>
      </c>
      <c r="V2050" s="12">
        <f t="shared" si="127"/>
        <v>0</v>
      </c>
    </row>
    <row r="2051" spans="19:22" x14ac:dyDescent="0.25">
      <c r="S2051" s="12" t="str">
        <f t="shared" si="124"/>
        <v/>
      </c>
      <c r="T2051" s="12" t="str">
        <f t="shared" si="125"/>
        <v/>
      </c>
      <c r="U2051" s="12" t="str">
        <f t="shared" si="126"/>
        <v/>
      </c>
      <c r="V2051" s="12">
        <f t="shared" si="127"/>
        <v>0</v>
      </c>
    </row>
    <row r="2052" spans="19:22" x14ac:dyDescent="0.25">
      <c r="S2052" s="12" t="str">
        <f t="shared" si="124"/>
        <v/>
      </c>
      <c r="T2052" s="12" t="str">
        <f t="shared" si="125"/>
        <v/>
      </c>
      <c r="U2052" s="12" t="str">
        <f t="shared" si="126"/>
        <v/>
      </c>
      <c r="V2052" s="12">
        <f t="shared" si="127"/>
        <v>0</v>
      </c>
    </row>
    <row r="2053" spans="19:22" x14ac:dyDescent="0.25">
      <c r="S2053" s="12" t="str">
        <f t="shared" si="124"/>
        <v/>
      </c>
      <c r="T2053" s="12" t="str">
        <f t="shared" si="125"/>
        <v/>
      </c>
      <c r="U2053" s="12" t="str">
        <f t="shared" si="126"/>
        <v/>
      </c>
      <c r="V2053" s="12">
        <f t="shared" si="127"/>
        <v>0</v>
      </c>
    </row>
    <row r="2054" spans="19:22" x14ac:dyDescent="0.25">
      <c r="S2054" s="12" t="str">
        <f t="shared" si="124"/>
        <v/>
      </c>
      <c r="T2054" s="12" t="str">
        <f t="shared" si="125"/>
        <v/>
      </c>
      <c r="U2054" s="12" t="str">
        <f t="shared" si="126"/>
        <v/>
      </c>
      <c r="V2054" s="12">
        <f t="shared" si="127"/>
        <v>0</v>
      </c>
    </row>
    <row r="2055" spans="19:22" x14ac:dyDescent="0.25">
      <c r="S2055" s="12" t="str">
        <f t="shared" ref="S2055:S2118" si="128">IF(N2055="P",1,IF(N2055="D",1,""))</f>
        <v/>
      </c>
      <c r="T2055" s="12" t="str">
        <f t="shared" ref="T2055:T2118" si="129">IF(N2055="A",1,"")</f>
        <v/>
      </c>
      <c r="U2055" s="12" t="str">
        <f t="shared" ref="U2055:U2118" si="130">IF(N2055="CL",1,IF(N2055="SL",1,IF(N2055="EL",1,"")))</f>
        <v/>
      </c>
      <c r="V2055" s="12">
        <f t="shared" ref="V2055:V2118" si="131">SUM(S2055:U2055)</f>
        <v>0</v>
      </c>
    </row>
    <row r="2056" spans="19:22" x14ac:dyDescent="0.25">
      <c r="S2056" s="12" t="str">
        <f t="shared" si="128"/>
        <v/>
      </c>
      <c r="T2056" s="12" t="str">
        <f t="shared" si="129"/>
        <v/>
      </c>
      <c r="U2056" s="12" t="str">
        <f t="shared" si="130"/>
        <v/>
      </c>
      <c r="V2056" s="12">
        <f t="shared" si="131"/>
        <v>0</v>
      </c>
    </row>
    <row r="2057" spans="19:22" x14ac:dyDescent="0.25">
      <c r="S2057" s="12" t="str">
        <f t="shared" si="128"/>
        <v/>
      </c>
      <c r="T2057" s="12" t="str">
        <f t="shared" si="129"/>
        <v/>
      </c>
      <c r="U2057" s="12" t="str">
        <f t="shared" si="130"/>
        <v/>
      </c>
      <c r="V2057" s="12">
        <f t="shared" si="131"/>
        <v>0</v>
      </c>
    </row>
    <row r="2058" spans="19:22" x14ac:dyDescent="0.25">
      <c r="S2058" s="12" t="str">
        <f t="shared" si="128"/>
        <v/>
      </c>
      <c r="T2058" s="12" t="str">
        <f t="shared" si="129"/>
        <v/>
      </c>
      <c r="U2058" s="12" t="str">
        <f t="shared" si="130"/>
        <v/>
      </c>
      <c r="V2058" s="12">
        <f t="shared" si="131"/>
        <v>0</v>
      </c>
    </row>
    <row r="2059" spans="19:22" x14ac:dyDescent="0.25">
      <c r="S2059" s="12" t="str">
        <f t="shared" si="128"/>
        <v/>
      </c>
      <c r="T2059" s="12" t="str">
        <f t="shared" si="129"/>
        <v/>
      </c>
      <c r="U2059" s="12" t="str">
        <f t="shared" si="130"/>
        <v/>
      </c>
      <c r="V2059" s="12">
        <f t="shared" si="131"/>
        <v>0</v>
      </c>
    </row>
    <row r="2060" spans="19:22" x14ac:dyDescent="0.25">
      <c r="S2060" s="12" t="str">
        <f t="shared" si="128"/>
        <v/>
      </c>
      <c r="T2060" s="12" t="str">
        <f t="shared" si="129"/>
        <v/>
      </c>
      <c r="U2060" s="12" t="str">
        <f t="shared" si="130"/>
        <v/>
      </c>
      <c r="V2060" s="12">
        <f t="shared" si="131"/>
        <v>0</v>
      </c>
    </row>
    <row r="2061" spans="19:22" x14ac:dyDescent="0.25">
      <c r="S2061" s="12" t="str">
        <f t="shared" si="128"/>
        <v/>
      </c>
      <c r="T2061" s="12" t="str">
        <f t="shared" si="129"/>
        <v/>
      </c>
      <c r="U2061" s="12" t="str">
        <f t="shared" si="130"/>
        <v/>
      </c>
      <c r="V2061" s="12">
        <f t="shared" si="131"/>
        <v>0</v>
      </c>
    </row>
    <row r="2062" spans="19:22" x14ac:dyDescent="0.25">
      <c r="S2062" s="12" t="str">
        <f t="shared" si="128"/>
        <v/>
      </c>
      <c r="T2062" s="12" t="str">
        <f t="shared" si="129"/>
        <v/>
      </c>
      <c r="U2062" s="12" t="str">
        <f t="shared" si="130"/>
        <v/>
      </c>
      <c r="V2062" s="12">
        <f t="shared" si="131"/>
        <v>0</v>
      </c>
    </row>
    <row r="2063" spans="19:22" x14ac:dyDescent="0.25">
      <c r="S2063" s="12" t="str">
        <f t="shared" si="128"/>
        <v/>
      </c>
      <c r="T2063" s="12" t="str">
        <f t="shared" si="129"/>
        <v/>
      </c>
      <c r="U2063" s="12" t="str">
        <f t="shared" si="130"/>
        <v/>
      </c>
      <c r="V2063" s="12">
        <f t="shared" si="131"/>
        <v>0</v>
      </c>
    </row>
    <row r="2064" spans="19:22" x14ac:dyDescent="0.25">
      <c r="S2064" s="12" t="str">
        <f t="shared" si="128"/>
        <v/>
      </c>
      <c r="T2064" s="12" t="str">
        <f t="shared" si="129"/>
        <v/>
      </c>
      <c r="U2064" s="12" t="str">
        <f t="shared" si="130"/>
        <v/>
      </c>
      <c r="V2064" s="12">
        <f t="shared" si="131"/>
        <v>0</v>
      </c>
    </row>
    <row r="2065" spans="19:22" x14ac:dyDescent="0.25">
      <c r="S2065" s="12" t="str">
        <f t="shared" si="128"/>
        <v/>
      </c>
      <c r="T2065" s="12" t="str">
        <f t="shared" si="129"/>
        <v/>
      </c>
      <c r="U2065" s="12" t="str">
        <f t="shared" si="130"/>
        <v/>
      </c>
      <c r="V2065" s="12">
        <f t="shared" si="131"/>
        <v>0</v>
      </c>
    </row>
    <row r="2066" spans="19:22" x14ac:dyDescent="0.25">
      <c r="S2066" s="12" t="str">
        <f t="shared" si="128"/>
        <v/>
      </c>
      <c r="T2066" s="12" t="str">
        <f t="shared" si="129"/>
        <v/>
      </c>
      <c r="U2066" s="12" t="str">
        <f t="shared" si="130"/>
        <v/>
      </c>
      <c r="V2066" s="12">
        <f t="shared" si="131"/>
        <v>0</v>
      </c>
    </row>
    <row r="2067" spans="19:22" x14ac:dyDescent="0.25">
      <c r="S2067" s="12" t="str">
        <f t="shared" si="128"/>
        <v/>
      </c>
      <c r="T2067" s="12" t="str">
        <f t="shared" si="129"/>
        <v/>
      </c>
      <c r="U2067" s="12" t="str">
        <f t="shared" si="130"/>
        <v/>
      </c>
      <c r="V2067" s="12">
        <f t="shared" si="131"/>
        <v>0</v>
      </c>
    </row>
    <row r="2068" spans="19:22" x14ac:dyDescent="0.25">
      <c r="S2068" s="12" t="str">
        <f t="shared" si="128"/>
        <v/>
      </c>
      <c r="T2068" s="12" t="str">
        <f t="shared" si="129"/>
        <v/>
      </c>
      <c r="U2068" s="12" t="str">
        <f t="shared" si="130"/>
        <v/>
      </c>
      <c r="V2068" s="12">
        <f t="shared" si="131"/>
        <v>0</v>
      </c>
    </row>
    <row r="2069" spans="19:22" x14ac:dyDescent="0.25">
      <c r="S2069" s="12" t="str">
        <f t="shared" si="128"/>
        <v/>
      </c>
      <c r="T2069" s="12" t="str">
        <f t="shared" si="129"/>
        <v/>
      </c>
      <c r="U2069" s="12" t="str">
        <f t="shared" si="130"/>
        <v/>
      </c>
      <c r="V2069" s="12">
        <f t="shared" si="131"/>
        <v>0</v>
      </c>
    </row>
    <row r="2070" spans="19:22" x14ac:dyDescent="0.25">
      <c r="S2070" s="12" t="str">
        <f t="shared" si="128"/>
        <v/>
      </c>
      <c r="T2070" s="12" t="str">
        <f t="shared" si="129"/>
        <v/>
      </c>
      <c r="U2070" s="12" t="str">
        <f t="shared" si="130"/>
        <v/>
      </c>
      <c r="V2070" s="12">
        <f t="shared" si="131"/>
        <v>0</v>
      </c>
    </row>
    <row r="2071" spans="19:22" x14ac:dyDescent="0.25">
      <c r="S2071" s="12" t="str">
        <f t="shared" si="128"/>
        <v/>
      </c>
      <c r="T2071" s="12" t="str">
        <f t="shared" si="129"/>
        <v/>
      </c>
      <c r="U2071" s="12" t="str">
        <f t="shared" si="130"/>
        <v/>
      </c>
      <c r="V2071" s="12">
        <f t="shared" si="131"/>
        <v>0</v>
      </c>
    </row>
    <row r="2072" spans="19:22" x14ac:dyDescent="0.25">
      <c r="S2072" s="12" t="str">
        <f t="shared" si="128"/>
        <v/>
      </c>
      <c r="T2072" s="12" t="str">
        <f t="shared" si="129"/>
        <v/>
      </c>
      <c r="U2072" s="12" t="str">
        <f t="shared" si="130"/>
        <v/>
      </c>
      <c r="V2072" s="12">
        <f t="shared" si="131"/>
        <v>0</v>
      </c>
    </row>
    <row r="2073" spans="19:22" x14ac:dyDescent="0.25">
      <c r="S2073" s="12" t="str">
        <f t="shared" si="128"/>
        <v/>
      </c>
      <c r="T2073" s="12" t="str">
        <f t="shared" si="129"/>
        <v/>
      </c>
      <c r="U2073" s="12" t="str">
        <f t="shared" si="130"/>
        <v/>
      </c>
      <c r="V2073" s="12">
        <f t="shared" si="131"/>
        <v>0</v>
      </c>
    </row>
    <row r="2074" spans="19:22" x14ac:dyDescent="0.25">
      <c r="S2074" s="12" t="str">
        <f t="shared" si="128"/>
        <v/>
      </c>
      <c r="T2074" s="12" t="str">
        <f t="shared" si="129"/>
        <v/>
      </c>
      <c r="U2074" s="12" t="str">
        <f t="shared" si="130"/>
        <v/>
      </c>
      <c r="V2074" s="12">
        <f t="shared" si="131"/>
        <v>0</v>
      </c>
    </row>
    <row r="2075" spans="19:22" x14ac:dyDescent="0.25">
      <c r="S2075" s="12" t="str">
        <f t="shared" si="128"/>
        <v/>
      </c>
      <c r="T2075" s="12" t="str">
        <f t="shared" si="129"/>
        <v/>
      </c>
      <c r="U2075" s="12" t="str">
        <f t="shared" si="130"/>
        <v/>
      </c>
      <c r="V2075" s="12">
        <f t="shared" si="131"/>
        <v>0</v>
      </c>
    </row>
    <row r="2076" spans="19:22" x14ac:dyDescent="0.25">
      <c r="S2076" s="12" t="str">
        <f t="shared" si="128"/>
        <v/>
      </c>
      <c r="T2076" s="12" t="str">
        <f t="shared" si="129"/>
        <v/>
      </c>
      <c r="U2076" s="12" t="str">
        <f t="shared" si="130"/>
        <v/>
      </c>
      <c r="V2076" s="12">
        <f t="shared" si="131"/>
        <v>0</v>
      </c>
    </row>
    <row r="2077" spans="19:22" x14ac:dyDescent="0.25">
      <c r="S2077" s="12" t="str">
        <f t="shared" si="128"/>
        <v/>
      </c>
      <c r="T2077" s="12" t="str">
        <f t="shared" si="129"/>
        <v/>
      </c>
      <c r="U2077" s="12" t="str">
        <f t="shared" si="130"/>
        <v/>
      </c>
      <c r="V2077" s="12">
        <f t="shared" si="131"/>
        <v>0</v>
      </c>
    </row>
    <row r="2078" spans="19:22" x14ac:dyDescent="0.25">
      <c r="S2078" s="12" t="str">
        <f t="shared" si="128"/>
        <v/>
      </c>
      <c r="T2078" s="12" t="str">
        <f t="shared" si="129"/>
        <v/>
      </c>
      <c r="U2078" s="12" t="str">
        <f t="shared" si="130"/>
        <v/>
      </c>
      <c r="V2078" s="12">
        <f t="shared" si="131"/>
        <v>0</v>
      </c>
    </row>
    <row r="2079" spans="19:22" x14ac:dyDescent="0.25">
      <c r="S2079" s="12" t="str">
        <f t="shared" si="128"/>
        <v/>
      </c>
      <c r="T2079" s="12" t="str">
        <f t="shared" si="129"/>
        <v/>
      </c>
      <c r="U2079" s="12" t="str">
        <f t="shared" si="130"/>
        <v/>
      </c>
      <c r="V2079" s="12">
        <f t="shared" si="131"/>
        <v>0</v>
      </c>
    </row>
    <row r="2080" spans="19:22" x14ac:dyDescent="0.25">
      <c r="S2080" s="12" t="str">
        <f t="shared" si="128"/>
        <v/>
      </c>
      <c r="T2080" s="12" t="str">
        <f t="shared" si="129"/>
        <v/>
      </c>
      <c r="U2080" s="12" t="str">
        <f t="shared" si="130"/>
        <v/>
      </c>
      <c r="V2080" s="12">
        <f t="shared" si="131"/>
        <v>0</v>
      </c>
    </row>
    <row r="2081" spans="19:22" x14ac:dyDescent="0.25">
      <c r="S2081" s="12" t="str">
        <f t="shared" si="128"/>
        <v/>
      </c>
      <c r="T2081" s="12" t="str">
        <f t="shared" si="129"/>
        <v/>
      </c>
      <c r="U2081" s="12" t="str">
        <f t="shared" si="130"/>
        <v/>
      </c>
      <c r="V2081" s="12">
        <f t="shared" si="131"/>
        <v>0</v>
      </c>
    </row>
    <row r="2082" spans="19:22" x14ac:dyDescent="0.25">
      <c r="S2082" s="12" t="str">
        <f t="shared" si="128"/>
        <v/>
      </c>
      <c r="T2082" s="12" t="str">
        <f t="shared" si="129"/>
        <v/>
      </c>
      <c r="U2082" s="12" t="str">
        <f t="shared" si="130"/>
        <v/>
      </c>
      <c r="V2082" s="12">
        <f t="shared" si="131"/>
        <v>0</v>
      </c>
    </row>
    <row r="2083" spans="19:22" x14ac:dyDescent="0.25">
      <c r="S2083" s="12" t="str">
        <f t="shared" si="128"/>
        <v/>
      </c>
      <c r="T2083" s="12" t="str">
        <f t="shared" si="129"/>
        <v/>
      </c>
      <c r="U2083" s="12" t="str">
        <f t="shared" si="130"/>
        <v/>
      </c>
      <c r="V2083" s="12">
        <f t="shared" si="131"/>
        <v>0</v>
      </c>
    </row>
    <row r="2084" spans="19:22" x14ac:dyDescent="0.25">
      <c r="S2084" s="12" t="str">
        <f t="shared" si="128"/>
        <v/>
      </c>
      <c r="T2084" s="12" t="str">
        <f t="shared" si="129"/>
        <v/>
      </c>
      <c r="U2084" s="12" t="str">
        <f t="shared" si="130"/>
        <v/>
      </c>
      <c r="V2084" s="12">
        <f t="shared" si="131"/>
        <v>0</v>
      </c>
    </row>
    <row r="2085" spans="19:22" x14ac:dyDescent="0.25">
      <c r="S2085" s="12" t="str">
        <f t="shared" si="128"/>
        <v/>
      </c>
      <c r="T2085" s="12" t="str">
        <f t="shared" si="129"/>
        <v/>
      </c>
      <c r="U2085" s="12" t="str">
        <f t="shared" si="130"/>
        <v/>
      </c>
      <c r="V2085" s="12">
        <f t="shared" si="131"/>
        <v>0</v>
      </c>
    </row>
    <row r="2086" spans="19:22" x14ac:dyDescent="0.25">
      <c r="S2086" s="12" t="str">
        <f t="shared" si="128"/>
        <v/>
      </c>
      <c r="T2086" s="12" t="str">
        <f t="shared" si="129"/>
        <v/>
      </c>
      <c r="U2086" s="12" t="str">
        <f t="shared" si="130"/>
        <v/>
      </c>
      <c r="V2086" s="12">
        <f t="shared" si="131"/>
        <v>0</v>
      </c>
    </row>
    <row r="2087" spans="19:22" x14ac:dyDescent="0.25">
      <c r="S2087" s="12" t="str">
        <f t="shared" si="128"/>
        <v/>
      </c>
      <c r="T2087" s="12" t="str">
        <f t="shared" si="129"/>
        <v/>
      </c>
      <c r="U2087" s="12" t="str">
        <f t="shared" si="130"/>
        <v/>
      </c>
      <c r="V2087" s="12">
        <f t="shared" si="131"/>
        <v>0</v>
      </c>
    </row>
    <row r="2088" spans="19:22" x14ac:dyDescent="0.25">
      <c r="S2088" s="12" t="str">
        <f t="shared" si="128"/>
        <v/>
      </c>
      <c r="T2088" s="12" t="str">
        <f t="shared" si="129"/>
        <v/>
      </c>
      <c r="U2088" s="12" t="str">
        <f t="shared" si="130"/>
        <v/>
      </c>
      <c r="V2088" s="12">
        <f t="shared" si="131"/>
        <v>0</v>
      </c>
    </row>
    <row r="2089" spans="19:22" x14ac:dyDescent="0.25">
      <c r="S2089" s="12" t="str">
        <f t="shared" si="128"/>
        <v/>
      </c>
      <c r="T2089" s="12" t="str">
        <f t="shared" si="129"/>
        <v/>
      </c>
      <c r="U2089" s="12" t="str">
        <f t="shared" si="130"/>
        <v/>
      </c>
      <c r="V2089" s="12">
        <f t="shared" si="131"/>
        <v>0</v>
      </c>
    </row>
    <row r="2090" spans="19:22" x14ac:dyDescent="0.25">
      <c r="S2090" s="12" t="str">
        <f t="shared" si="128"/>
        <v/>
      </c>
      <c r="T2090" s="12" t="str">
        <f t="shared" si="129"/>
        <v/>
      </c>
      <c r="U2090" s="12" t="str">
        <f t="shared" si="130"/>
        <v/>
      </c>
      <c r="V2090" s="12">
        <f t="shared" si="131"/>
        <v>0</v>
      </c>
    </row>
    <row r="2091" spans="19:22" x14ac:dyDescent="0.25">
      <c r="S2091" s="12" t="str">
        <f t="shared" si="128"/>
        <v/>
      </c>
      <c r="T2091" s="12" t="str">
        <f t="shared" si="129"/>
        <v/>
      </c>
      <c r="U2091" s="12" t="str">
        <f t="shared" si="130"/>
        <v/>
      </c>
      <c r="V2091" s="12">
        <f t="shared" si="131"/>
        <v>0</v>
      </c>
    </row>
    <row r="2092" spans="19:22" x14ac:dyDescent="0.25">
      <c r="S2092" s="12" t="str">
        <f t="shared" si="128"/>
        <v/>
      </c>
      <c r="T2092" s="12" t="str">
        <f t="shared" si="129"/>
        <v/>
      </c>
      <c r="U2092" s="12" t="str">
        <f t="shared" si="130"/>
        <v/>
      </c>
      <c r="V2092" s="12">
        <f t="shared" si="131"/>
        <v>0</v>
      </c>
    </row>
    <row r="2093" spans="19:22" x14ac:dyDescent="0.25">
      <c r="S2093" s="12" t="str">
        <f t="shared" si="128"/>
        <v/>
      </c>
      <c r="T2093" s="12" t="str">
        <f t="shared" si="129"/>
        <v/>
      </c>
      <c r="U2093" s="12" t="str">
        <f t="shared" si="130"/>
        <v/>
      </c>
      <c r="V2093" s="12">
        <f t="shared" si="131"/>
        <v>0</v>
      </c>
    </row>
    <row r="2094" spans="19:22" x14ac:dyDescent="0.25">
      <c r="S2094" s="12" t="str">
        <f t="shared" si="128"/>
        <v/>
      </c>
      <c r="T2094" s="12" t="str">
        <f t="shared" si="129"/>
        <v/>
      </c>
      <c r="U2094" s="12" t="str">
        <f t="shared" si="130"/>
        <v/>
      </c>
      <c r="V2094" s="12">
        <f t="shared" si="131"/>
        <v>0</v>
      </c>
    </row>
    <row r="2095" spans="19:22" x14ac:dyDescent="0.25">
      <c r="S2095" s="12" t="str">
        <f t="shared" si="128"/>
        <v/>
      </c>
      <c r="T2095" s="12" t="str">
        <f t="shared" si="129"/>
        <v/>
      </c>
      <c r="U2095" s="12" t="str">
        <f t="shared" si="130"/>
        <v/>
      </c>
      <c r="V2095" s="12">
        <f t="shared" si="131"/>
        <v>0</v>
      </c>
    </row>
    <row r="2096" spans="19:22" x14ac:dyDescent="0.25">
      <c r="S2096" s="12" t="str">
        <f t="shared" si="128"/>
        <v/>
      </c>
      <c r="T2096" s="12" t="str">
        <f t="shared" si="129"/>
        <v/>
      </c>
      <c r="U2096" s="12" t="str">
        <f t="shared" si="130"/>
        <v/>
      </c>
      <c r="V2096" s="12">
        <f t="shared" si="131"/>
        <v>0</v>
      </c>
    </row>
    <row r="2097" spans="19:22" x14ac:dyDescent="0.25">
      <c r="S2097" s="12" t="str">
        <f t="shared" si="128"/>
        <v/>
      </c>
      <c r="T2097" s="12" t="str">
        <f t="shared" si="129"/>
        <v/>
      </c>
      <c r="U2097" s="12" t="str">
        <f t="shared" si="130"/>
        <v/>
      </c>
      <c r="V2097" s="12">
        <f t="shared" si="131"/>
        <v>0</v>
      </c>
    </row>
    <row r="2098" spans="19:22" x14ac:dyDescent="0.25">
      <c r="S2098" s="12" t="str">
        <f t="shared" si="128"/>
        <v/>
      </c>
      <c r="T2098" s="12" t="str">
        <f t="shared" si="129"/>
        <v/>
      </c>
      <c r="U2098" s="12" t="str">
        <f t="shared" si="130"/>
        <v/>
      </c>
      <c r="V2098" s="12">
        <f t="shared" si="131"/>
        <v>0</v>
      </c>
    </row>
    <row r="2099" spans="19:22" x14ac:dyDescent="0.25">
      <c r="S2099" s="12" t="str">
        <f t="shared" si="128"/>
        <v/>
      </c>
      <c r="T2099" s="12" t="str">
        <f t="shared" si="129"/>
        <v/>
      </c>
      <c r="U2099" s="12" t="str">
        <f t="shared" si="130"/>
        <v/>
      </c>
      <c r="V2099" s="12">
        <f t="shared" si="131"/>
        <v>0</v>
      </c>
    </row>
    <row r="2100" spans="19:22" x14ac:dyDescent="0.25">
      <c r="S2100" s="12" t="str">
        <f t="shared" si="128"/>
        <v/>
      </c>
      <c r="T2100" s="12" t="str">
        <f t="shared" si="129"/>
        <v/>
      </c>
      <c r="U2100" s="12" t="str">
        <f t="shared" si="130"/>
        <v/>
      </c>
      <c r="V2100" s="12">
        <f t="shared" si="131"/>
        <v>0</v>
      </c>
    </row>
    <row r="2101" spans="19:22" x14ac:dyDescent="0.25">
      <c r="S2101" s="12" t="str">
        <f t="shared" si="128"/>
        <v/>
      </c>
      <c r="T2101" s="12" t="str">
        <f t="shared" si="129"/>
        <v/>
      </c>
      <c r="U2101" s="12" t="str">
        <f t="shared" si="130"/>
        <v/>
      </c>
      <c r="V2101" s="12">
        <f t="shared" si="131"/>
        <v>0</v>
      </c>
    </row>
    <row r="2102" spans="19:22" x14ac:dyDescent="0.25">
      <c r="S2102" s="12" t="str">
        <f t="shared" si="128"/>
        <v/>
      </c>
      <c r="T2102" s="12" t="str">
        <f t="shared" si="129"/>
        <v/>
      </c>
      <c r="U2102" s="12" t="str">
        <f t="shared" si="130"/>
        <v/>
      </c>
      <c r="V2102" s="12">
        <f t="shared" si="131"/>
        <v>0</v>
      </c>
    </row>
    <row r="2103" spans="19:22" x14ac:dyDescent="0.25">
      <c r="S2103" s="12" t="str">
        <f t="shared" si="128"/>
        <v/>
      </c>
      <c r="T2103" s="12" t="str">
        <f t="shared" si="129"/>
        <v/>
      </c>
      <c r="U2103" s="12" t="str">
        <f t="shared" si="130"/>
        <v/>
      </c>
      <c r="V2103" s="12">
        <f t="shared" si="131"/>
        <v>0</v>
      </c>
    </row>
    <row r="2104" spans="19:22" x14ac:dyDescent="0.25">
      <c r="S2104" s="12" t="str">
        <f t="shared" si="128"/>
        <v/>
      </c>
      <c r="T2104" s="12" t="str">
        <f t="shared" si="129"/>
        <v/>
      </c>
      <c r="U2104" s="12" t="str">
        <f t="shared" si="130"/>
        <v/>
      </c>
      <c r="V2104" s="12">
        <f t="shared" si="131"/>
        <v>0</v>
      </c>
    </row>
    <row r="2105" spans="19:22" x14ac:dyDescent="0.25">
      <c r="S2105" s="12" t="str">
        <f t="shared" si="128"/>
        <v/>
      </c>
      <c r="T2105" s="12" t="str">
        <f t="shared" si="129"/>
        <v/>
      </c>
      <c r="U2105" s="12" t="str">
        <f t="shared" si="130"/>
        <v/>
      </c>
      <c r="V2105" s="12">
        <f t="shared" si="131"/>
        <v>0</v>
      </c>
    </row>
    <row r="2106" spans="19:22" x14ac:dyDescent="0.25">
      <c r="S2106" s="12" t="str">
        <f t="shared" si="128"/>
        <v/>
      </c>
      <c r="T2106" s="12" t="str">
        <f t="shared" si="129"/>
        <v/>
      </c>
      <c r="U2106" s="12" t="str">
        <f t="shared" si="130"/>
        <v/>
      </c>
      <c r="V2106" s="12">
        <f t="shared" si="131"/>
        <v>0</v>
      </c>
    </row>
    <row r="2107" spans="19:22" x14ac:dyDescent="0.25">
      <c r="S2107" s="12" t="str">
        <f t="shared" si="128"/>
        <v/>
      </c>
      <c r="T2107" s="12" t="str">
        <f t="shared" si="129"/>
        <v/>
      </c>
      <c r="U2107" s="12" t="str">
        <f t="shared" si="130"/>
        <v/>
      </c>
      <c r="V2107" s="12">
        <f t="shared" si="131"/>
        <v>0</v>
      </c>
    </row>
    <row r="2108" spans="19:22" x14ac:dyDescent="0.25">
      <c r="S2108" s="12" t="str">
        <f t="shared" si="128"/>
        <v/>
      </c>
      <c r="T2108" s="12" t="str">
        <f t="shared" si="129"/>
        <v/>
      </c>
      <c r="U2108" s="12" t="str">
        <f t="shared" si="130"/>
        <v/>
      </c>
      <c r="V2108" s="12">
        <f t="shared" si="131"/>
        <v>0</v>
      </c>
    </row>
    <row r="2109" spans="19:22" x14ac:dyDescent="0.25">
      <c r="S2109" s="12" t="str">
        <f t="shared" si="128"/>
        <v/>
      </c>
      <c r="T2109" s="12" t="str">
        <f t="shared" si="129"/>
        <v/>
      </c>
      <c r="U2109" s="12" t="str">
        <f t="shared" si="130"/>
        <v/>
      </c>
      <c r="V2109" s="12">
        <f t="shared" si="131"/>
        <v>0</v>
      </c>
    </row>
    <row r="2110" spans="19:22" x14ac:dyDescent="0.25">
      <c r="S2110" s="12" t="str">
        <f t="shared" si="128"/>
        <v/>
      </c>
      <c r="T2110" s="12" t="str">
        <f t="shared" si="129"/>
        <v/>
      </c>
      <c r="U2110" s="12" t="str">
        <f t="shared" si="130"/>
        <v/>
      </c>
      <c r="V2110" s="12">
        <f t="shared" si="131"/>
        <v>0</v>
      </c>
    </row>
    <row r="2111" spans="19:22" x14ac:dyDescent="0.25">
      <c r="S2111" s="12" t="str">
        <f t="shared" si="128"/>
        <v/>
      </c>
      <c r="T2111" s="12" t="str">
        <f t="shared" si="129"/>
        <v/>
      </c>
      <c r="U2111" s="12" t="str">
        <f t="shared" si="130"/>
        <v/>
      </c>
      <c r="V2111" s="12">
        <f t="shared" si="131"/>
        <v>0</v>
      </c>
    </row>
    <row r="2112" spans="19:22" x14ac:dyDescent="0.25">
      <c r="S2112" s="12" t="str">
        <f t="shared" si="128"/>
        <v/>
      </c>
      <c r="T2112" s="12" t="str">
        <f t="shared" si="129"/>
        <v/>
      </c>
      <c r="U2112" s="12" t="str">
        <f t="shared" si="130"/>
        <v/>
      </c>
      <c r="V2112" s="12">
        <f t="shared" si="131"/>
        <v>0</v>
      </c>
    </row>
    <row r="2113" spans="19:22" x14ac:dyDescent="0.25">
      <c r="S2113" s="12" t="str">
        <f t="shared" si="128"/>
        <v/>
      </c>
      <c r="T2113" s="12" t="str">
        <f t="shared" si="129"/>
        <v/>
      </c>
      <c r="U2113" s="12" t="str">
        <f t="shared" si="130"/>
        <v/>
      </c>
      <c r="V2113" s="12">
        <f t="shared" si="131"/>
        <v>0</v>
      </c>
    </row>
    <row r="2114" spans="19:22" x14ac:dyDescent="0.25">
      <c r="S2114" s="12" t="str">
        <f t="shared" si="128"/>
        <v/>
      </c>
      <c r="T2114" s="12" t="str">
        <f t="shared" si="129"/>
        <v/>
      </c>
      <c r="U2114" s="12" t="str">
        <f t="shared" si="130"/>
        <v/>
      </c>
      <c r="V2114" s="12">
        <f t="shared" si="131"/>
        <v>0</v>
      </c>
    </row>
    <row r="2115" spans="19:22" x14ac:dyDescent="0.25">
      <c r="S2115" s="12" t="str">
        <f t="shared" si="128"/>
        <v/>
      </c>
      <c r="T2115" s="12" t="str">
        <f t="shared" si="129"/>
        <v/>
      </c>
      <c r="U2115" s="12" t="str">
        <f t="shared" si="130"/>
        <v/>
      </c>
      <c r="V2115" s="12">
        <f t="shared" si="131"/>
        <v>0</v>
      </c>
    </row>
    <row r="2116" spans="19:22" x14ac:dyDescent="0.25">
      <c r="S2116" s="12" t="str">
        <f t="shared" si="128"/>
        <v/>
      </c>
      <c r="T2116" s="12" t="str">
        <f t="shared" si="129"/>
        <v/>
      </c>
      <c r="U2116" s="12" t="str">
        <f t="shared" si="130"/>
        <v/>
      </c>
      <c r="V2116" s="12">
        <f t="shared" si="131"/>
        <v>0</v>
      </c>
    </row>
    <row r="2117" spans="19:22" x14ac:dyDescent="0.25">
      <c r="S2117" s="12" t="str">
        <f t="shared" si="128"/>
        <v/>
      </c>
      <c r="T2117" s="12" t="str">
        <f t="shared" si="129"/>
        <v/>
      </c>
      <c r="U2117" s="12" t="str">
        <f t="shared" si="130"/>
        <v/>
      </c>
      <c r="V2117" s="12">
        <f t="shared" si="131"/>
        <v>0</v>
      </c>
    </row>
    <row r="2118" spans="19:22" x14ac:dyDescent="0.25">
      <c r="S2118" s="12" t="str">
        <f t="shared" si="128"/>
        <v/>
      </c>
      <c r="T2118" s="12" t="str">
        <f t="shared" si="129"/>
        <v/>
      </c>
      <c r="U2118" s="12" t="str">
        <f t="shared" si="130"/>
        <v/>
      </c>
      <c r="V2118" s="12">
        <f t="shared" si="131"/>
        <v>0</v>
      </c>
    </row>
    <row r="2119" spans="19:22" x14ac:dyDescent="0.25">
      <c r="S2119" s="12" t="str">
        <f t="shared" ref="S2119:S2182" si="132">IF(N2119="P",1,IF(N2119="D",1,""))</f>
        <v/>
      </c>
      <c r="T2119" s="12" t="str">
        <f t="shared" ref="T2119:T2182" si="133">IF(N2119="A",1,"")</f>
        <v/>
      </c>
      <c r="U2119" s="12" t="str">
        <f t="shared" ref="U2119:U2182" si="134">IF(N2119="CL",1,IF(N2119="SL",1,IF(N2119="EL",1,"")))</f>
        <v/>
      </c>
      <c r="V2119" s="12">
        <f t="shared" ref="V2119:V2182" si="135">SUM(S2119:U2119)</f>
        <v>0</v>
      </c>
    </row>
    <row r="2120" spans="19:22" x14ac:dyDescent="0.25">
      <c r="S2120" s="12" t="str">
        <f t="shared" si="132"/>
        <v/>
      </c>
      <c r="T2120" s="12" t="str">
        <f t="shared" si="133"/>
        <v/>
      </c>
      <c r="U2120" s="12" t="str">
        <f t="shared" si="134"/>
        <v/>
      </c>
      <c r="V2120" s="12">
        <f t="shared" si="135"/>
        <v>0</v>
      </c>
    </row>
    <row r="2121" spans="19:22" x14ac:dyDescent="0.25">
      <c r="S2121" s="12" t="str">
        <f t="shared" si="132"/>
        <v/>
      </c>
      <c r="T2121" s="12" t="str">
        <f t="shared" si="133"/>
        <v/>
      </c>
      <c r="U2121" s="12" t="str">
        <f t="shared" si="134"/>
        <v/>
      </c>
      <c r="V2121" s="12">
        <f t="shared" si="135"/>
        <v>0</v>
      </c>
    </row>
    <row r="2122" spans="19:22" x14ac:dyDescent="0.25">
      <c r="S2122" s="12" t="str">
        <f t="shared" si="132"/>
        <v/>
      </c>
      <c r="T2122" s="12" t="str">
        <f t="shared" si="133"/>
        <v/>
      </c>
      <c r="U2122" s="12" t="str">
        <f t="shared" si="134"/>
        <v/>
      </c>
      <c r="V2122" s="12">
        <f t="shared" si="135"/>
        <v>0</v>
      </c>
    </row>
    <row r="2123" spans="19:22" x14ac:dyDescent="0.25">
      <c r="S2123" s="12" t="str">
        <f t="shared" si="132"/>
        <v/>
      </c>
      <c r="T2123" s="12" t="str">
        <f t="shared" si="133"/>
        <v/>
      </c>
      <c r="U2123" s="12" t="str">
        <f t="shared" si="134"/>
        <v/>
      </c>
      <c r="V2123" s="12">
        <f t="shared" si="135"/>
        <v>0</v>
      </c>
    </row>
    <row r="2124" spans="19:22" x14ac:dyDescent="0.25">
      <c r="S2124" s="12" t="str">
        <f t="shared" si="132"/>
        <v/>
      </c>
      <c r="T2124" s="12" t="str">
        <f t="shared" si="133"/>
        <v/>
      </c>
      <c r="U2124" s="12" t="str">
        <f t="shared" si="134"/>
        <v/>
      </c>
      <c r="V2124" s="12">
        <f t="shared" si="135"/>
        <v>0</v>
      </c>
    </row>
    <row r="2125" spans="19:22" x14ac:dyDescent="0.25">
      <c r="S2125" s="12" t="str">
        <f t="shared" si="132"/>
        <v/>
      </c>
      <c r="T2125" s="12" t="str">
        <f t="shared" si="133"/>
        <v/>
      </c>
      <c r="U2125" s="12" t="str">
        <f t="shared" si="134"/>
        <v/>
      </c>
      <c r="V2125" s="12">
        <f t="shared" si="135"/>
        <v>0</v>
      </c>
    </row>
    <row r="2126" spans="19:22" x14ac:dyDescent="0.25">
      <c r="S2126" s="12" t="str">
        <f t="shared" si="132"/>
        <v/>
      </c>
      <c r="T2126" s="12" t="str">
        <f t="shared" si="133"/>
        <v/>
      </c>
      <c r="U2126" s="12" t="str">
        <f t="shared" si="134"/>
        <v/>
      </c>
      <c r="V2126" s="12">
        <f t="shared" si="135"/>
        <v>0</v>
      </c>
    </row>
    <row r="2127" spans="19:22" x14ac:dyDescent="0.25">
      <c r="S2127" s="12" t="str">
        <f t="shared" si="132"/>
        <v/>
      </c>
      <c r="T2127" s="12" t="str">
        <f t="shared" si="133"/>
        <v/>
      </c>
      <c r="U2127" s="12" t="str">
        <f t="shared" si="134"/>
        <v/>
      </c>
      <c r="V2127" s="12">
        <f t="shared" si="135"/>
        <v>0</v>
      </c>
    </row>
    <row r="2128" spans="19:22" x14ac:dyDescent="0.25">
      <c r="S2128" s="12" t="str">
        <f t="shared" si="132"/>
        <v/>
      </c>
      <c r="T2128" s="12" t="str">
        <f t="shared" si="133"/>
        <v/>
      </c>
      <c r="U2128" s="12" t="str">
        <f t="shared" si="134"/>
        <v/>
      </c>
      <c r="V2128" s="12">
        <f t="shared" si="135"/>
        <v>0</v>
      </c>
    </row>
    <row r="2129" spans="19:22" x14ac:dyDescent="0.25">
      <c r="S2129" s="12" t="str">
        <f t="shared" si="132"/>
        <v/>
      </c>
      <c r="T2129" s="12" t="str">
        <f t="shared" si="133"/>
        <v/>
      </c>
      <c r="U2129" s="12" t="str">
        <f t="shared" si="134"/>
        <v/>
      </c>
      <c r="V2129" s="12">
        <f t="shared" si="135"/>
        <v>0</v>
      </c>
    </row>
    <row r="2130" spans="19:22" x14ac:dyDescent="0.25">
      <c r="S2130" s="12" t="str">
        <f t="shared" si="132"/>
        <v/>
      </c>
      <c r="T2130" s="12" t="str">
        <f t="shared" si="133"/>
        <v/>
      </c>
      <c r="U2130" s="12" t="str">
        <f t="shared" si="134"/>
        <v/>
      </c>
      <c r="V2130" s="12">
        <f t="shared" si="135"/>
        <v>0</v>
      </c>
    </row>
    <row r="2131" spans="19:22" x14ac:dyDescent="0.25">
      <c r="S2131" s="12" t="str">
        <f t="shared" si="132"/>
        <v/>
      </c>
      <c r="T2131" s="12" t="str">
        <f t="shared" si="133"/>
        <v/>
      </c>
      <c r="U2131" s="12" t="str">
        <f t="shared" si="134"/>
        <v/>
      </c>
      <c r="V2131" s="12">
        <f t="shared" si="135"/>
        <v>0</v>
      </c>
    </row>
    <row r="2132" spans="19:22" x14ac:dyDescent="0.25">
      <c r="S2132" s="12" t="str">
        <f t="shared" si="132"/>
        <v/>
      </c>
      <c r="T2132" s="12" t="str">
        <f t="shared" si="133"/>
        <v/>
      </c>
      <c r="U2132" s="12" t="str">
        <f t="shared" si="134"/>
        <v/>
      </c>
      <c r="V2132" s="12">
        <f t="shared" si="135"/>
        <v>0</v>
      </c>
    </row>
    <row r="2133" spans="19:22" x14ac:dyDescent="0.25">
      <c r="S2133" s="12" t="str">
        <f t="shared" si="132"/>
        <v/>
      </c>
      <c r="T2133" s="12" t="str">
        <f t="shared" si="133"/>
        <v/>
      </c>
      <c r="U2133" s="12" t="str">
        <f t="shared" si="134"/>
        <v/>
      </c>
      <c r="V2133" s="12">
        <f t="shared" si="135"/>
        <v>0</v>
      </c>
    </row>
    <row r="2134" spans="19:22" x14ac:dyDescent="0.25">
      <c r="S2134" s="12" t="str">
        <f t="shared" si="132"/>
        <v/>
      </c>
      <c r="T2134" s="12" t="str">
        <f t="shared" si="133"/>
        <v/>
      </c>
      <c r="U2134" s="12" t="str">
        <f t="shared" si="134"/>
        <v/>
      </c>
      <c r="V2134" s="12">
        <f t="shared" si="135"/>
        <v>0</v>
      </c>
    </row>
    <row r="2135" spans="19:22" x14ac:dyDescent="0.25">
      <c r="S2135" s="12" t="str">
        <f t="shared" si="132"/>
        <v/>
      </c>
      <c r="T2135" s="12" t="str">
        <f t="shared" si="133"/>
        <v/>
      </c>
      <c r="U2135" s="12" t="str">
        <f t="shared" si="134"/>
        <v/>
      </c>
      <c r="V2135" s="12">
        <f t="shared" si="135"/>
        <v>0</v>
      </c>
    </row>
    <row r="2136" spans="19:22" x14ac:dyDescent="0.25">
      <c r="S2136" s="12" t="str">
        <f t="shared" si="132"/>
        <v/>
      </c>
      <c r="T2136" s="12" t="str">
        <f t="shared" si="133"/>
        <v/>
      </c>
      <c r="U2136" s="12" t="str">
        <f t="shared" si="134"/>
        <v/>
      </c>
      <c r="V2136" s="12">
        <f t="shared" si="135"/>
        <v>0</v>
      </c>
    </row>
    <row r="2137" spans="19:22" x14ac:dyDescent="0.25">
      <c r="S2137" s="12" t="str">
        <f t="shared" si="132"/>
        <v/>
      </c>
      <c r="T2137" s="12" t="str">
        <f t="shared" si="133"/>
        <v/>
      </c>
      <c r="U2137" s="12" t="str">
        <f t="shared" si="134"/>
        <v/>
      </c>
      <c r="V2137" s="12">
        <f t="shared" si="135"/>
        <v>0</v>
      </c>
    </row>
    <row r="2138" spans="19:22" x14ac:dyDescent="0.25">
      <c r="S2138" s="12" t="str">
        <f t="shared" si="132"/>
        <v/>
      </c>
      <c r="T2138" s="12" t="str">
        <f t="shared" si="133"/>
        <v/>
      </c>
      <c r="U2138" s="12" t="str">
        <f t="shared" si="134"/>
        <v/>
      </c>
      <c r="V2138" s="12">
        <f t="shared" si="135"/>
        <v>0</v>
      </c>
    </row>
    <row r="2139" spans="19:22" x14ac:dyDescent="0.25">
      <c r="S2139" s="12" t="str">
        <f t="shared" si="132"/>
        <v/>
      </c>
      <c r="T2139" s="12" t="str">
        <f t="shared" si="133"/>
        <v/>
      </c>
      <c r="U2139" s="12" t="str">
        <f t="shared" si="134"/>
        <v/>
      </c>
      <c r="V2139" s="12">
        <f t="shared" si="135"/>
        <v>0</v>
      </c>
    </row>
    <row r="2140" spans="19:22" x14ac:dyDescent="0.25">
      <c r="S2140" s="12" t="str">
        <f t="shared" si="132"/>
        <v/>
      </c>
      <c r="T2140" s="12" t="str">
        <f t="shared" si="133"/>
        <v/>
      </c>
      <c r="U2140" s="12" t="str">
        <f t="shared" si="134"/>
        <v/>
      </c>
      <c r="V2140" s="12">
        <f t="shared" si="135"/>
        <v>0</v>
      </c>
    </row>
    <row r="2141" spans="19:22" x14ac:dyDescent="0.25">
      <c r="S2141" s="12" t="str">
        <f t="shared" si="132"/>
        <v/>
      </c>
      <c r="T2141" s="12" t="str">
        <f t="shared" si="133"/>
        <v/>
      </c>
      <c r="U2141" s="12" t="str">
        <f t="shared" si="134"/>
        <v/>
      </c>
      <c r="V2141" s="12">
        <f t="shared" si="135"/>
        <v>0</v>
      </c>
    </row>
    <row r="2142" spans="19:22" x14ac:dyDescent="0.25">
      <c r="S2142" s="12" t="str">
        <f t="shared" si="132"/>
        <v/>
      </c>
      <c r="T2142" s="12" t="str">
        <f t="shared" si="133"/>
        <v/>
      </c>
      <c r="U2142" s="12" t="str">
        <f t="shared" si="134"/>
        <v/>
      </c>
      <c r="V2142" s="12">
        <f t="shared" si="135"/>
        <v>0</v>
      </c>
    </row>
    <row r="2143" spans="19:22" x14ac:dyDescent="0.25">
      <c r="S2143" s="12" t="str">
        <f t="shared" si="132"/>
        <v/>
      </c>
      <c r="T2143" s="12" t="str">
        <f t="shared" si="133"/>
        <v/>
      </c>
      <c r="U2143" s="12" t="str">
        <f t="shared" si="134"/>
        <v/>
      </c>
      <c r="V2143" s="12">
        <f t="shared" si="135"/>
        <v>0</v>
      </c>
    </row>
    <row r="2144" spans="19:22" x14ac:dyDescent="0.25">
      <c r="S2144" s="12" t="str">
        <f t="shared" si="132"/>
        <v/>
      </c>
      <c r="T2144" s="12" t="str">
        <f t="shared" si="133"/>
        <v/>
      </c>
      <c r="U2144" s="12" t="str">
        <f t="shared" si="134"/>
        <v/>
      </c>
      <c r="V2144" s="12">
        <f t="shared" si="135"/>
        <v>0</v>
      </c>
    </row>
    <row r="2145" spans="19:22" x14ac:dyDescent="0.25">
      <c r="S2145" s="12" t="str">
        <f t="shared" si="132"/>
        <v/>
      </c>
      <c r="T2145" s="12" t="str">
        <f t="shared" si="133"/>
        <v/>
      </c>
      <c r="U2145" s="12" t="str">
        <f t="shared" si="134"/>
        <v/>
      </c>
      <c r="V2145" s="12">
        <f t="shared" si="135"/>
        <v>0</v>
      </c>
    </row>
    <row r="2146" spans="19:22" x14ac:dyDescent="0.25">
      <c r="S2146" s="12" t="str">
        <f t="shared" si="132"/>
        <v/>
      </c>
      <c r="T2146" s="12" t="str">
        <f t="shared" si="133"/>
        <v/>
      </c>
      <c r="U2146" s="12" t="str">
        <f t="shared" si="134"/>
        <v/>
      </c>
      <c r="V2146" s="12">
        <f t="shared" si="135"/>
        <v>0</v>
      </c>
    </row>
    <row r="2147" spans="19:22" x14ac:dyDescent="0.25">
      <c r="S2147" s="12" t="str">
        <f t="shared" si="132"/>
        <v/>
      </c>
      <c r="T2147" s="12" t="str">
        <f t="shared" si="133"/>
        <v/>
      </c>
      <c r="U2147" s="12" t="str">
        <f t="shared" si="134"/>
        <v/>
      </c>
      <c r="V2147" s="12">
        <f t="shared" si="135"/>
        <v>0</v>
      </c>
    </row>
    <row r="2148" spans="19:22" x14ac:dyDescent="0.25">
      <c r="S2148" s="12" t="str">
        <f t="shared" si="132"/>
        <v/>
      </c>
      <c r="T2148" s="12" t="str">
        <f t="shared" si="133"/>
        <v/>
      </c>
      <c r="U2148" s="12" t="str">
        <f t="shared" si="134"/>
        <v/>
      </c>
      <c r="V2148" s="12">
        <f t="shared" si="135"/>
        <v>0</v>
      </c>
    </row>
    <row r="2149" spans="19:22" x14ac:dyDescent="0.25">
      <c r="S2149" s="12" t="str">
        <f t="shared" si="132"/>
        <v/>
      </c>
      <c r="T2149" s="12" t="str">
        <f t="shared" si="133"/>
        <v/>
      </c>
      <c r="U2149" s="12" t="str">
        <f t="shared" si="134"/>
        <v/>
      </c>
      <c r="V2149" s="12">
        <f t="shared" si="135"/>
        <v>0</v>
      </c>
    </row>
    <row r="2150" spans="19:22" x14ac:dyDescent="0.25">
      <c r="S2150" s="12" t="str">
        <f t="shared" si="132"/>
        <v/>
      </c>
      <c r="T2150" s="12" t="str">
        <f t="shared" si="133"/>
        <v/>
      </c>
      <c r="U2150" s="12" t="str">
        <f t="shared" si="134"/>
        <v/>
      </c>
      <c r="V2150" s="12">
        <f t="shared" si="135"/>
        <v>0</v>
      </c>
    </row>
    <row r="2151" spans="19:22" x14ac:dyDescent="0.25">
      <c r="S2151" s="12" t="str">
        <f t="shared" si="132"/>
        <v/>
      </c>
      <c r="T2151" s="12" t="str">
        <f t="shared" si="133"/>
        <v/>
      </c>
      <c r="U2151" s="12" t="str">
        <f t="shared" si="134"/>
        <v/>
      </c>
      <c r="V2151" s="12">
        <f t="shared" si="135"/>
        <v>0</v>
      </c>
    </row>
    <row r="2152" spans="19:22" x14ac:dyDescent="0.25">
      <c r="S2152" s="12" t="str">
        <f t="shared" si="132"/>
        <v/>
      </c>
      <c r="T2152" s="12" t="str">
        <f t="shared" si="133"/>
        <v/>
      </c>
      <c r="U2152" s="12" t="str">
        <f t="shared" si="134"/>
        <v/>
      </c>
      <c r="V2152" s="12">
        <f t="shared" si="135"/>
        <v>0</v>
      </c>
    </row>
    <row r="2153" spans="19:22" x14ac:dyDescent="0.25">
      <c r="S2153" s="12" t="str">
        <f t="shared" si="132"/>
        <v/>
      </c>
      <c r="T2153" s="12" t="str">
        <f t="shared" si="133"/>
        <v/>
      </c>
      <c r="U2153" s="12" t="str">
        <f t="shared" si="134"/>
        <v/>
      </c>
      <c r="V2153" s="12">
        <f t="shared" si="135"/>
        <v>0</v>
      </c>
    </row>
    <row r="2154" spans="19:22" x14ac:dyDescent="0.25">
      <c r="S2154" s="12" t="str">
        <f t="shared" si="132"/>
        <v/>
      </c>
      <c r="T2154" s="12" t="str">
        <f t="shared" si="133"/>
        <v/>
      </c>
      <c r="U2154" s="12" t="str">
        <f t="shared" si="134"/>
        <v/>
      </c>
      <c r="V2154" s="12">
        <f t="shared" si="135"/>
        <v>0</v>
      </c>
    </row>
    <row r="2155" spans="19:22" x14ac:dyDescent="0.25">
      <c r="S2155" s="12" t="str">
        <f t="shared" si="132"/>
        <v/>
      </c>
      <c r="T2155" s="12" t="str">
        <f t="shared" si="133"/>
        <v/>
      </c>
      <c r="U2155" s="12" t="str">
        <f t="shared" si="134"/>
        <v/>
      </c>
      <c r="V2155" s="12">
        <f t="shared" si="135"/>
        <v>0</v>
      </c>
    </row>
    <row r="2156" spans="19:22" x14ac:dyDescent="0.25">
      <c r="S2156" s="12" t="str">
        <f t="shared" si="132"/>
        <v/>
      </c>
      <c r="T2156" s="12" t="str">
        <f t="shared" si="133"/>
        <v/>
      </c>
      <c r="U2156" s="12" t="str">
        <f t="shared" si="134"/>
        <v/>
      </c>
      <c r="V2156" s="12">
        <f t="shared" si="135"/>
        <v>0</v>
      </c>
    </row>
    <row r="2157" spans="19:22" x14ac:dyDescent="0.25">
      <c r="S2157" s="12" t="str">
        <f t="shared" si="132"/>
        <v/>
      </c>
      <c r="T2157" s="12" t="str">
        <f t="shared" si="133"/>
        <v/>
      </c>
      <c r="U2157" s="12" t="str">
        <f t="shared" si="134"/>
        <v/>
      </c>
      <c r="V2157" s="12">
        <f t="shared" si="135"/>
        <v>0</v>
      </c>
    </row>
    <row r="2158" spans="19:22" x14ac:dyDescent="0.25">
      <c r="S2158" s="12" t="str">
        <f t="shared" si="132"/>
        <v/>
      </c>
      <c r="T2158" s="12" t="str">
        <f t="shared" si="133"/>
        <v/>
      </c>
      <c r="U2158" s="12" t="str">
        <f t="shared" si="134"/>
        <v/>
      </c>
      <c r="V2158" s="12">
        <f t="shared" si="135"/>
        <v>0</v>
      </c>
    </row>
    <row r="2159" spans="19:22" x14ac:dyDescent="0.25">
      <c r="S2159" s="12" t="str">
        <f t="shared" si="132"/>
        <v/>
      </c>
      <c r="T2159" s="12" t="str">
        <f t="shared" si="133"/>
        <v/>
      </c>
      <c r="U2159" s="12" t="str">
        <f t="shared" si="134"/>
        <v/>
      </c>
      <c r="V2159" s="12">
        <f t="shared" si="135"/>
        <v>0</v>
      </c>
    </row>
    <row r="2160" spans="19:22" x14ac:dyDescent="0.25">
      <c r="S2160" s="12" t="str">
        <f t="shared" si="132"/>
        <v/>
      </c>
      <c r="T2160" s="12" t="str">
        <f t="shared" si="133"/>
        <v/>
      </c>
      <c r="U2160" s="12" t="str">
        <f t="shared" si="134"/>
        <v/>
      </c>
      <c r="V2160" s="12">
        <f t="shared" si="135"/>
        <v>0</v>
      </c>
    </row>
    <row r="2161" spans="19:22" x14ac:dyDescent="0.25">
      <c r="S2161" s="12" t="str">
        <f t="shared" si="132"/>
        <v/>
      </c>
      <c r="T2161" s="12" t="str">
        <f t="shared" si="133"/>
        <v/>
      </c>
      <c r="U2161" s="12" t="str">
        <f t="shared" si="134"/>
        <v/>
      </c>
      <c r="V2161" s="12">
        <f t="shared" si="135"/>
        <v>0</v>
      </c>
    </row>
    <row r="2162" spans="19:22" x14ac:dyDescent="0.25">
      <c r="S2162" s="12" t="str">
        <f t="shared" si="132"/>
        <v/>
      </c>
      <c r="T2162" s="12" t="str">
        <f t="shared" si="133"/>
        <v/>
      </c>
      <c r="U2162" s="12" t="str">
        <f t="shared" si="134"/>
        <v/>
      </c>
      <c r="V2162" s="12">
        <f t="shared" si="135"/>
        <v>0</v>
      </c>
    </row>
    <row r="2163" spans="19:22" x14ac:dyDescent="0.25">
      <c r="S2163" s="12" t="str">
        <f t="shared" si="132"/>
        <v/>
      </c>
      <c r="T2163" s="12" t="str">
        <f t="shared" si="133"/>
        <v/>
      </c>
      <c r="U2163" s="12" t="str">
        <f t="shared" si="134"/>
        <v/>
      </c>
      <c r="V2163" s="12">
        <f t="shared" si="135"/>
        <v>0</v>
      </c>
    </row>
    <row r="2164" spans="19:22" x14ac:dyDescent="0.25">
      <c r="S2164" s="12" t="str">
        <f t="shared" si="132"/>
        <v/>
      </c>
      <c r="T2164" s="12" t="str">
        <f t="shared" si="133"/>
        <v/>
      </c>
      <c r="U2164" s="12" t="str">
        <f t="shared" si="134"/>
        <v/>
      </c>
      <c r="V2164" s="12">
        <f t="shared" si="135"/>
        <v>0</v>
      </c>
    </row>
    <row r="2165" spans="19:22" x14ac:dyDescent="0.25">
      <c r="S2165" s="12" t="str">
        <f t="shared" si="132"/>
        <v/>
      </c>
      <c r="T2165" s="12" t="str">
        <f t="shared" si="133"/>
        <v/>
      </c>
      <c r="U2165" s="12" t="str">
        <f t="shared" si="134"/>
        <v/>
      </c>
      <c r="V2165" s="12">
        <f t="shared" si="135"/>
        <v>0</v>
      </c>
    </row>
    <row r="2166" spans="19:22" x14ac:dyDescent="0.25">
      <c r="S2166" s="12" t="str">
        <f t="shared" si="132"/>
        <v/>
      </c>
      <c r="T2166" s="12" t="str">
        <f t="shared" si="133"/>
        <v/>
      </c>
      <c r="U2166" s="12" t="str">
        <f t="shared" si="134"/>
        <v/>
      </c>
      <c r="V2166" s="12">
        <f t="shared" si="135"/>
        <v>0</v>
      </c>
    </row>
    <row r="2167" spans="19:22" x14ac:dyDescent="0.25">
      <c r="S2167" s="12" t="str">
        <f t="shared" si="132"/>
        <v/>
      </c>
      <c r="T2167" s="12" t="str">
        <f t="shared" si="133"/>
        <v/>
      </c>
      <c r="U2167" s="12" t="str">
        <f t="shared" si="134"/>
        <v/>
      </c>
      <c r="V2167" s="12">
        <f t="shared" si="135"/>
        <v>0</v>
      </c>
    </row>
    <row r="2168" spans="19:22" x14ac:dyDescent="0.25">
      <c r="S2168" s="12" t="str">
        <f t="shared" si="132"/>
        <v/>
      </c>
      <c r="T2168" s="12" t="str">
        <f t="shared" si="133"/>
        <v/>
      </c>
      <c r="U2168" s="12" t="str">
        <f t="shared" si="134"/>
        <v/>
      </c>
      <c r="V2168" s="12">
        <f t="shared" si="135"/>
        <v>0</v>
      </c>
    </row>
    <row r="2169" spans="19:22" x14ac:dyDescent="0.25">
      <c r="S2169" s="12" t="str">
        <f t="shared" si="132"/>
        <v/>
      </c>
      <c r="T2169" s="12" t="str">
        <f t="shared" si="133"/>
        <v/>
      </c>
      <c r="U2169" s="12" t="str">
        <f t="shared" si="134"/>
        <v/>
      </c>
      <c r="V2169" s="12">
        <f t="shared" si="135"/>
        <v>0</v>
      </c>
    </row>
    <row r="2170" spans="19:22" x14ac:dyDescent="0.25">
      <c r="S2170" s="12" t="str">
        <f t="shared" si="132"/>
        <v/>
      </c>
      <c r="T2170" s="12" t="str">
        <f t="shared" si="133"/>
        <v/>
      </c>
      <c r="U2170" s="12" t="str">
        <f t="shared" si="134"/>
        <v/>
      </c>
      <c r="V2170" s="12">
        <f t="shared" si="135"/>
        <v>0</v>
      </c>
    </row>
    <row r="2171" spans="19:22" x14ac:dyDescent="0.25">
      <c r="S2171" s="12" t="str">
        <f t="shared" si="132"/>
        <v/>
      </c>
      <c r="T2171" s="12" t="str">
        <f t="shared" si="133"/>
        <v/>
      </c>
      <c r="U2171" s="12" t="str">
        <f t="shared" si="134"/>
        <v/>
      </c>
      <c r="V2171" s="12">
        <f t="shared" si="135"/>
        <v>0</v>
      </c>
    </row>
    <row r="2172" spans="19:22" x14ac:dyDescent="0.25">
      <c r="S2172" s="12" t="str">
        <f t="shared" si="132"/>
        <v/>
      </c>
      <c r="T2172" s="12" t="str">
        <f t="shared" si="133"/>
        <v/>
      </c>
      <c r="U2172" s="12" t="str">
        <f t="shared" si="134"/>
        <v/>
      </c>
      <c r="V2172" s="12">
        <f t="shared" si="135"/>
        <v>0</v>
      </c>
    </row>
    <row r="2173" spans="19:22" x14ac:dyDescent="0.25">
      <c r="S2173" s="12" t="str">
        <f t="shared" si="132"/>
        <v/>
      </c>
      <c r="T2173" s="12" t="str">
        <f t="shared" si="133"/>
        <v/>
      </c>
      <c r="U2173" s="12" t="str">
        <f t="shared" si="134"/>
        <v/>
      </c>
      <c r="V2173" s="12">
        <f t="shared" si="135"/>
        <v>0</v>
      </c>
    </row>
    <row r="2174" spans="19:22" x14ac:dyDescent="0.25">
      <c r="S2174" s="12" t="str">
        <f t="shared" si="132"/>
        <v/>
      </c>
      <c r="T2174" s="12" t="str">
        <f t="shared" si="133"/>
        <v/>
      </c>
      <c r="U2174" s="12" t="str">
        <f t="shared" si="134"/>
        <v/>
      </c>
      <c r="V2174" s="12">
        <f t="shared" si="135"/>
        <v>0</v>
      </c>
    </row>
    <row r="2175" spans="19:22" x14ac:dyDescent="0.25">
      <c r="S2175" s="12" t="str">
        <f t="shared" si="132"/>
        <v/>
      </c>
      <c r="T2175" s="12" t="str">
        <f t="shared" si="133"/>
        <v/>
      </c>
      <c r="U2175" s="12" t="str">
        <f t="shared" si="134"/>
        <v/>
      </c>
      <c r="V2175" s="12">
        <f t="shared" si="135"/>
        <v>0</v>
      </c>
    </row>
    <row r="2176" spans="19:22" x14ac:dyDescent="0.25">
      <c r="S2176" s="12" t="str">
        <f t="shared" si="132"/>
        <v/>
      </c>
      <c r="T2176" s="12" t="str">
        <f t="shared" si="133"/>
        <v/>
      </c>
      <c r="U2176" s="12" t="str">
        <f t="shared" si="134"/>
        <v/>
      </c>
      <c r="V2176" s="12">
        <f t="shared" si="135"/>
        <v>0</v>
      </c>
    </row>
    <row r="2177" spans="19:22" x14ac:dyDescent="0.25">
      <c r="S2177" s="12" t="str">
        <f t="shared" si="132"/>
        <v/>
      </c>
      <c r="T2177" s="12" t="str">
        <f t="shared" si="133"/>
        <v/>
      </c>
      <c r="U2177" s="12" t="str">
        <f t="shared" si="134"/>
        <v/>
      </c>
      <c r="V2177" s="12">
        <f t="shared" si="135"/>
        <v>0</v>
      </c>
    </row>
    <row r="2178" spans="19:22" x14ac:dyDescent="0.25">
      <c r="S2178" s="12" t="str">
        <f t="shared" si="132"/>
        <v/>
      </c>
      <c r="T2178" s="12" t="str">
        <f t="shared" si="133"/>
        <v/>
      </c>
      <c r="U2178" s="12" t="str">
        <f t="shared" si="134"/>
        <v/>
      </c>
      <c r="V2178" s="12">
        <f t="shared" si="135"/>
        <v>0</v>
      </c>
    </row>
    <row r="2179" spans="19:22" x14ac:dyDescent="0.25">
      <c r="S2179" s="12" t="str">
        <f t="shared" si="132"/>
        <v/>
      </c>
      <c r="T2179" s="12" t="str">
        <f t="shared" si="133"/>
        <v/>
      </c>
      <c r="U2179" s="12" t="str">
        <f t="shared" si="134"/>
        <v/>
      </c>
      <c r="V2179" s="12">
        <f t="shared" si="135"/>
        <v>0</v>
      </c>
    </row>
    <row r="2180" spans="19:22" x14ac:dyDescent="0.25">
      <c r="S2180" s="12" t="str">
        <f t="shared" si="132"/>
        <v/>
      </c>
      <c r="T2180" s="12" t="str">
        <f t="shared" si="133"/>
        <v/>
      </c>
      <c r="U2180" s="12" t="str">
        <f t="shared" si="134"/>
        <v/>
      </c>
      <c r="V2180" s="12">
        <f t="shared" si="135"/>
        <v>0</v>
      </c>
    </row>
    <row r="2181" spans="19:22" x14ac:dyDescent="0.25">
      <c r="S2181" s="12" t="str">
        <f t="shared" si="132"/>
        <v/>
      </c>
      <c r="T2181" s="12" t="str">
        <f t="shared" si="133"/>
        <v/>
      </c>
      <c r="U2181" s="12" t="str">
        <f t="shared" si="134"/>
        <v/>
      </c>
      <c r="V2181" s="12">
        <f t="shared" si="135"/>
        <v>0</v>
      </c>
    </row>
    <row r="2182" spans="19:22" x14ac:dyDescent="0.25">
      <c r="S2182" s="12" t="str">
        <f t="shared" si="132"/>
        <v/>
      </c>
      <c r="T2182" s="12" t="str">
        <f t="shared" si="133"/>
        <v/>
      </c>
      <c r="U2182" s="12" t="str">
        <f t="shared" si="134"/>
        <v/>
      </c>
      <c r="V2182" s="12">
        <f t="shared" si="135"/>
        <v>0</v>
      </c>
    </row>
    <row r="2183" spans="19:22" x14ac:dyDescent="0.25">
      <c r="S2183" s="12" t="str">
        <f t="shared" ref="S2183:S2246" si="136">IF(N2183="P",1,IF(N2183="D",1,""))</f>
        <v/>
      </c>
      <c r="T2183" s="12" t="str">
        <f t="shared" ref="T2183:T2246" si="137">IF(N2183="A",1,"")</f>
        <v/>
      </c>
      <c r="U2183" s="12" t="str">
        <f t="shared" ref="U2183:U2246" si="138">IF(N2183="CL",1,IF(N2183="SL",1,IF(N2183="EL",1,"")))</f>
        <v/>
      </c>
      <c r="V2183" s="12">
        <f t="shared" ref="V2183:V2246" si="139">SUM(S2183:U2183)</f>
        <v>0</v>
      </c>
    </row>
    <row r="2184" spans="19:22" x14ac:dyDescent="0.25">
      <c r="S2184" s="12" t="str">
        <f t="shared" si="136"/>
        <v/>
      </c>
      <c r="T2184" s="12" t="str">
        <f t="shared" si="137"/>
        <v/>
      </c>
      <c r="U2184" s="12" t="str">
        <f t="shared" si="138"/>
        <v/>
      </c>
      <c r="V2184" s="12">
        <f t="shared" si="139"/>
        <v>0</v>
      </c>
    </row>
    <row r="2185" spans="19:22" x14ac:dyDescent="0.25">
      <c r="S2185" s="12" t="str">
        <f t="shared" si="136"/>
        <v/>
      </c>
      <c r="T2185" s="12" t="str">
        <f t="shared" si="137"/>
        <v/>
      </c>
      <c r="U2185" s="12" t="str">
        <f t="shared" si="138"/>
        <v/>
      </c>
      <c r="V2185" s="12">
        <f t="shared" si="139"/>
        <v>0</v>
      </c>
    </row>
    <row r="2186" spans="19:22" x14ac:dyDescent="0.25">
      <c r="S2186" s="12" t="str">
        <f t="shared" si="136"/>
        <v/>
      </c>
      <c r="T2186" s="12" t="str">
        <f t="shared" si="137"/>
        <v/>
      </c>
      <c r="U2186" s="12" t="str">
        <f t="shared" si="138"/>
        <v/>
      </c>
      <c r="V2186" s="12">
        <f t="shared" si="139"/>
        <v>0</v>
      </c>
    </row>
    <row r="2187" spans="19:22" x14ac:dyDescent="0.25">
      <c r="S2187" s="12" t="str">
        <f t="shared" si="136"/>
        <v/>
      </c>
      <c r="T2187" s="12" t="str">
        <f t="shared" si="137"/>
        <v/>
      </c>
      <c r="U2187" s="12" t="str">
        <f t="shared" si="138"/>
        <v/>
      </c>
      <c r="V2187" s="12">
        <f t="shared" si="139"/>
        <v>0</v>
      </c>
    </row>
    <row r="2188" spans="19:22" x14ac:dyDescent="0.25">
      <c r="S2188" s="12" t="str">
        <f t="shared" si="136"/>
        <v/>
      </c>
      <c r="T2188" s="12" t="str">
        <f t="shared" si="137"/>
        <v/>
      </c>
      <c r="U2188" s="12" t="str">
        <f t="shared" si="138"/>
        <v/>
      </c>
      <c r="V2188" s="12">
        <f t="shared" si="139"/>
        <v>0</v>
      </c>
    </row>
    <row r="2189" spans="19:22" x14ac:dyDescent="0.25">
      <c r="S2189" s="12" t="str">
        <f t="shared" si="136"/>
        <v/>
      </c>
      <c r="T2189" s="12" t="str">
        <f t="shared" si="137"/>
        <v/>
      </c>
      <c r="U2189" s="12" t="str">
        <f t="shared" si="138"/>
        <v/>
      </c>
      <c r="V2189" s="12">
        <f t="shared" si="139"/>
        <v>0</v>
      </c>
    </row>
    <row r="2190" spans="19:22" x14ac:dyDescent="0.25">
      <c r="S2190" s="12" t="str">
        <f t="shared" si="136"/>
        <v/>
      </c>
      <c r="T2190" s="12" t="str">
        <f t="shared" si="137"/>
        <v/>
      </c>
      <c r="U2190" s="12" t="str">
        <f t="shared" si="138"/>
        <v/>
      </c>
      <c r="V2190" s="12">
        <f t="shared" si="139"/>
        <v>0</v>
      </c>
    </row>
    <row r="2191" spans="19:22" x14ac:dyDescent="0.25">
      <c r="S2191" s="12" t="str">
        <f t="shared" si="136"/>
        <v/>
      </c>
      <c r="T2191" s="12" t="str">
        <f t="shared" si="137"/>
        <v/>
      </c>
      <c r="U2191" s="12" t="str">
        <f t="shared" si="138"/>
        <v/>
      </c>
      <c r="V2191" s="12">
        <f t="shared" si="139"/>
        <v>0</v>
      </c>
    </row>
    <row r="2192" spans="19:22" x14ac:dyDescent="0.25">
      <c r="S2192" s="12" t="str">
        <f t="shared" si="136"/>
        <v/>
      </c>
      <c r="T2192" s="12" t="str">
        <f t="shared" si="137"/>
        <v/>
      </c>
      <c r="U2192" s="12" t="str">
        <f t="shared" si="138"/>
        <v/>
      </c>
      <c r="V2192" s="12">
        <f t="shared" si="139"/>
        <v>0</v>
      </c>
    </row>
    <row r="2193" spans="19:22" x14ac:dyDescent="0.25">
      <c r="S2193" s="12" t="str">
        <f t="shared" si="136"/>
        <v/>
      </c>
      <c r="T2193" s="12" t="str">
        <f t="shared" si="137"/>
        <v/>
      </c>
      <c r="U2193" s="12" t="str">
        <f t="shared" si="138"/>
        <v/>
      </c>
      <c r="V2193" s="12">
        <f t="shared" si="139"/>
        <v>0</v>
      </c>
    </row>
    <row r="2194" spans="19:22" x14ac:dyDescent="0.25">
      <c r="S2194" s="12" t="str">
        <f t="shared" si="136"/>
        <v/>
      </c>
      <c r="T2194" s="12" t="str">
        <f t="shared" si="137"/>
        <v/>
      </c>
      <c r="U2194" s="12" t="str">
        <f t="shared" si="138"/>
        <v/>
      </c>
      <c r="V2194" s="12">
        <f t="shared" si="139"/>
        <v>0</v>
      </c>
    </row>
    <row r="2195" spans="19:22" x14ac:dyDescent="0.25">
      <c r="S2195" s="12" t="str">
        <f t="shared" si="136"/>
        <v/>
      </c>
      <c r="T2195" s="12" t="str">
        <f t="shared" si="137"/>
        <v/>
      </c>
      <c r="U2195" s="12" t="str">
        <f t="shared" si="138"/>
        <v/>
      </c>
      <c r="V2195" s="12">
        <f t="shared" si="139"/>
        <v>0</v>
      </c>
    </row>
    <row r="2196" spans="19:22" x14ac:dyDescent="0.25">
      <c r="S2196" s="12" t="str">
        <f t="shared" si="136"/>
        <v/>
      </c>
      <c r="T2196" s="12" t="str">
        <f t="shared" si="137"/>
        <v/>
      </c>
      <c r="U2196" s="12" t="str">
        <f t="shared" si="138"/>
        <v/>
      </c>
      <c r="V2196" s="12">
        <f t="shared" si="139"/>
        <v>0</v>
      </c>
    </row>
    <row r="2197" spans="19:22" x14ac:dyDescent="0.25">
      <c r="S2197" s="12" t="str">
        <f t="shared" si="136"/>
        <v/>
      </c>
      <c r="T2197" s="12" t="str">
        <f t="shared" si="137"/>
        <v/>
      </c>
      <c r="U2197" s="12" t="str">
        <f t="shared" si="138"/>
        <v/>
      </c>
      <c r="V2197" s="12">
        <f t="shared" si="139"/>
        <v>0</v>
      </c>
    </row>
    <row r="2198" spans="19:22" x14ac:dyDescent="0.25">
      <c r="S2198" s="12" t="str">
        <f t="shared" si="136"/>
        <v/>
      </c>
      <c r="T2198" s="12" t="str">
        <f t="shared" si="137"/>
        <v/>
      </c>
      <c r="U2198" s="12" t="str">
        <f t="shared" si="138"/>
        <v/>
      </c>
      <c r="V2198" s="12">
        <f t="shared" si="139"/>
        <v>0</v>
      </c>
    </row>
    <row r="2199" spans="19:22" x14ac:dyDescent="0.25">
      <c r="S2199" s="12" t="str">
        <f t="shared" si="136"/>
        <v/>
      </c>
      <c r="T2199" s="12" t="str">
        <f t="shared" si="137"/>
        <v/>
      </c>
      <c r="U2199" s="12" t="str">
        <f t="shared" si="138"/>
        <v/>
      </c>
      <c r="V2199" s="12">
        <f t="shared" si="139"/>
        <v>0</v>
      </c>
    </row>
    <row r="2200" spans="19:22" x14ac:dyDescent="0.25">
      <c r="S2200" s="12" t="str">
        <f t="shared" si="136"/>
        <v/>
      </c>
      <c r="T2200" s="12" t="str">
        <f t="shared" si="137"/>
        <v/>
      </c>
      <c r="U2200" s="12" t="str">
        <f t="shared" si="138"/>
        <v/>
      </c>
      <c r="V2200" s="12">
        <f t="shared" si="139"/>
        <v>0</v>
      </c>
    </row>
    <row r="2201" spans="19:22" x14ac:dyDescent="0.25">
      <c r="S2201" s="12" t="str">
        <f t="shared" si="136"/>
        <v/>
      </c>
      <c r="T2201" s="12" t="str">
        <f t="shared" si="137"/>
        <v/>
      </c>
      <c r="U2201" s="12" t="str">
        <f t="shared" si="138"/>
        <v/>
      </c>
      <c r="V2201" s="12">
        <f t="shared" si="139"/>
        <v>0</v>
      </c>
    </row>
    <row r="2202" spans="19:22" x14ac:dyDescent="0.25">
      <c r="S2202" s="12" t="str">
        <f t="shared" si="136"/>
        <v/>
      </c>
      <c r="T2202" s="12" t="str">
        <f t="shared" si="137"/>
        <v/>
      </c>
      <c r="U2202" s="12" t="str">
        <f t="shared" si="138"/>
        <v/>
      </c>
      <c r="V2202" s="12">
        <f t="shared" si="139"/>
        <v>0</v>
      </c>
    </row>
    <row r="2203" spans="19:22" x14ac:dyDescent="0.25">
      <c r="S2203" s="12" t="str">
        <f t="shared" si="136"/>
        <v/>
      </c>
      <c r="T2203" s="12" t="str">
        <f t="shared" si="137"/>
        <v/>
      </c>
      <c r="U2203" s="12" t="str">
        <f t="shared" si="138"/>
        <v/>
      </c>
      <c r="V2203" s="12">
        <f t="shared" si="139"/>
        <v>0</v>
      </c>
    </row>
    <row r="2204" spans="19:22" x14ac:dyDescent="0.25">
      <c r="S2204" s="12" t="str">
        <f t="shared" si="136"/>
        <v/>
      </c>
      <c r="T2204" s="12" t="str">
        <f t="shared" si="137"/>
        <v/>
      </c>
      <c r="U2204" s="12" t="str">
        <f t="shared" si="138"/>
        <v/>
      </c>
      <c r="V2204" s="12">
        <f t="shared" si="139"/>
        <v>0</v>
      </c>
    </row>
    <row r="2205" spans="19:22" x14ac:dyDescent="0.25">
      <c r="S2205" s="12" t="str">
        <f t="shared" si="136"/>
        <v/>
      </c>
      <c r="T2205" s="12" t="str">
        <f t="shared" si="137"/>
        <v/>
      </c>
      <c r="U2205" s="12" t="str">
        <f t="shared" si="138"/>
        <v/>
      </c>
      <c r="V2205" s="12">
        <f t="shared" si="139"/>
        <v>0</v>
      </c>
    </row>
    <row r="2206" spans="19:22" x14ac:dyDescent="0.25">
      <c r="S2206" s="12" t="str">
        <f t="shared" si="136"/>
        <v/>
      </c>
      <c r="T2206" s="12" t="str">
        <f t="shared" si="137"/>
        <v/>
      </c>
      <c r="U2206" s="12" t="str">
        <f t="shared" si="138"/>
        <v/>
      </c>
      <c r="V2206" s="12">
        <f t="shared" si="139"/>
        <v>0</v>
      </c>
    </row>
    <row r="2207" spans="19:22" x14ac:dyDescent="0.25">
      <c r="S2207" s="12" t="str">
        <f t="shared" si="136"/>
        <v/>
      </c>
      <c r="T2207" s="12" t="str">
        <f t="shared" si="137"/>
        <v/>
      </c>
      <c r="U2207" s="12" t="str">
        <f t="shared" si="138"/>
        <v/>
      </c>
      <c r="V2207" s="12">
        <f t="shared" si="139"/>
        <v>0</v>
      </c>
    </row>
    <row r="2208" spans="19:22" x14ac:dyDescent="0.25">
      <c r="S2208" s="12" t="str">
        <f t="shared" si="136"/>
        <v/>
      </c>
      <c r="T2208" s="12" t="str">
        <f t="shared" si="137"/>
        <v/>
      </c>
      <c r="U2208" s="12" t="str">
        <f t="shared" si="138"/>
        <v/>
      </c>
      <c r="V2208" s="12">
        <f t="shared" si="139"/>
        <v>0</v>
      </c>
    </row>
    <row r="2209" spans="19:22" x14ac:dyDescent="0.25">
      <c r="S2209" s="12" t="str">
        <f t="shared" si="136"/>
        <v/>
      </c>
      <c r="T2209" s="12" t="str">
        <f t="shared" si="137"/>
        <v/>
      </c>
      <c r="U2209" s="12" t="str">
        <f t="shared" si="138"/>
        <v/>
      </c>
      <c r="V2209" s="12">
        <f t="shared" si="139"/>
        <v>0</v>
      </c>
    </row>
    <row r="2210" spans="19:22" x14ac:dyDescent="0.25">
      <c r="S2210" s="12" t="str">
        <f t="shared" si="136"/>
        <v/>
      </c>
      <c r="T2210" s="12" t="str">
        <f t="shared" si="137"/>
        <v/>
      </c>
      <c r="U2210" s="12" t="str">
        <f t="shared" si="138"/>
        <v/>
      </c>
      <c r="V2210" s="12">
        <f t="shared" si="139"/>
        <v>0</v>
      </c>
    </row>
    <row r="2211" spans="19:22" x14ac:dyDescent="0.25">
      <c r="S2211" s="12" t="str">
        <f t="shared" si="136"/>
        <v/>
      </c>
      <c r="T2211" s="12" t="str">
        <f t="shared" si="137"/>
        <v/>
      </c>
      <c r="U2211" s="12" t="str">
        <f t="shared" si="138"/>
        <v/>
      </c>
      <c r="V2211" s="12">
        <f t="shared" si="139"/>
        <v>0</v>
      </c>
    </row>
    <row r="2212" spans="19:22" x14ac:dyDescent="0.25">
      <c r="S2212" s="12" t="str">
        <f t="shared" si="136"/>
        <v/>
      </c>
      <c r="T2212" s="12" t="str">
        <f t="shared" si="137"/>
        <v/>
      </c>
      <c r="U2212" s="12" t="str">
        <f t="shared" si="138"/>
        <v/>
      </c>
      <c r="V2212" s="12">
        <f t="shared" si="139"/>
        <v>0</v>
      </c>
    </row>
    <row r="2213" spans="19:22" x14ac:dyDescent="0.25">
      <c r="S2213" s="12" t="str">
        <f t="shared" si="136"/>
        <v/>
      </c>
      <c r="T2213" s="12" t="str">
        <f t="shared" si="137"/>
        <v/>
      </c>
      <c r="U2213" s="12" t="str">
        <f t="shared" si="138"/>
        <v/>
      </c>
      <c r="V2213" s="12">
        <f t="shared" si="139"/>
        <v>0</v>
      </c>
    </row>
    <row r="2214" spans="19:22" x14ac:dyDescent="0.25">
      <c r="S2214" s="12" t="str">
        <f t="shared" si="136"/>
        <v/>
      </c>
      <c r="T2214" s="12" t="str">
        <f t="shared" si="137"/>
        <v/>
      </c>
      <c r="U2214" s="12" t="str">
        <f t="shared" si="138"/>
        <v/>
      </c>
      <c r="V2214" s="12">
        <f t="shared" si="139"/>
        <v>0</v>
      </c>
    </row>
    <row r="2215" spans="19:22" x14ac:dyDescent="0.25">
      <c r="S2215" s="12" t="str">
        <f t="shared" si="136"/>
        <v/>
      </c>
      <c r="T2215" s="12" t="str">
        <f t="shared" si="137"/>
        <v/>
      </c>
      <c r="U2215" s="12" t="str">
        <f t="shared" si="138"/>
        <v/>
      </c>
      <c r="V2215" s="12">
        <f t="shared" si="139"/>
        <v>0</v>
      </c>
    </row>
    <row r="2216" spans="19:22" x14ac:dyDescent="0.25">
      <c r="S2216" s="12" t="str">
        <f t="shared" si="136"/>
        <v/>
      </c>
      <c r="T2216" s="12" t="str">
        <f t="shared" si="137"/>
        <v/>
      </c>
      <c r="U2216" s="12" t="str">
        <f t="shared" si="138"/>
        <v/>
      </c>
      <c r="V2216" s="12">
        <f t="shared" si="139"/>
        <v>0</v>
      </c>
    </row>
    <row r="2217" spans="19:22" x14ac:dyDescent="0.25">
      <c r="S2217" s="12" t="str">
        <f t="shared" si="136"/>
        <v/>
      </c>
      <c r="T2217" s="12" t="str">
        <f t="shared" si="137"/>
        <v/>
      </c>
      <c r="U2217" s="12" t="str">
        <f t="shared" si="138"/>
        <v/>
      </c>
      <c r="V2217" s="12">
        <f t="shared" si="139"/>
        <v>0</v>
      </c>
    </row>
    <row r="2218" spans="19:22" x14ac:dyDescent="0.25">
      <c r="S2218" s="12" t="str">
        <f t="shared" si="136"/>
        <v/>
      </c>
      <c r="T2218" s="12" t="str">
        <f t="shared" si="137"/>
        <v/>
      </c>
      <c r="U2218" s="12" t="str">
        <f t="shared" si="138"/>
        <v/>
      </c>
      <c r="V2218" s="12">
        <f t="shared" si="139"/>
        <v>0</v>
      </c>
    </row>
    <row r="2219" spans="19:22" x14ac:dyDescent="0.25">
      <c r="S2219" s="12" t="str">
        <f t="shared" si="136"/>
        <v/>
      </c>
      <c r="T2219" s="12" t="str">
        <f t="shared" si="137"/>
        <v/>
      </c>
      <c r="U2219" s="12" t="str">
        <f t="shared" si="138"/>
        <v/>
      </c>
      <c r="V2219" s="12">
        <f t="shared" si="139"/>
        <v>0</v>
      </c>
    </row>
    <row r="2220" spans="19:22" x14ac:dyDescent="0.25">
      <c r="S2220" s="12" t="str">
        <f t="shared" si="136"/>
        <v/>
      </c>
      <c r="T2220" s="12" t="str">
        <f t="shared" si="137"/>
        <v/>
      </c>
      <c r="U2220" s="12" t="str">
        <f t="shared" si="138"/>
        <v/>
      </c>
      <c r="V2220" s="12">
        <f t="shared" si="139"/>
        <v>0</v>
      </c>
    </row>
    <row r="2221" spans="19:22" x14ac:dyDescent="0.25">
      <c r="S2221" s="12" t="str">
        <f t="shared" si="136"/>
        <v/>
      </c>
      <c r="T2221" s="12" t="str">
        <f t="shared" si="137"/>
        <v/>
      </c>
      <c r="U2221" s="12" t="str">
        <f t="shared" si="138"/>
        <v/>
      </c>
      <c r="V2221" s="12">
        <f t="shared" si="139"/>
        <v>0</v>
      </c>
    </row>
    <row r="2222" spans="19:22" x14ac:dyDescent="0.25">
      <c r="S2222" s="12" t="str">
        <f t="shared" si="136"/>
        <v/>
      </c>
      <c r="T2222" s="12" t="str">
        <f t="shared" si="137"/>
        <v/>
      </c>
      <c r="U2222" s="12" t="str">
        <f t="shared" si="138"/>
        <v/>
      </c>
      <c r="V2222" s="12">
        <f t="shared" si="139"/>
        <v>0</v>
      </c>
    </row>
    <row r="2223" spans="19:22" x14ac:dyDescent="0.25">
      <c r="S2223" s="12" t="str">
        <f t="shared" si="136"/>
        <v/>
      </c>
      <c r="T2223" s="12" t="str">
        <f t="shared" si="137"/>
        <v/>
      </c>
      <c r="U2223" s="12" t="str">
        <f t="shared" si="138"/>
        <v/>
      </c>
      <c r="V2223" s="12">
        <f t="shared" si="139"/>
        <v>0</v>
      </c>
    </row>
    <row r="2224" spans="19:22" x14ac:dyDescent="0.25">
      <c r="S2224" s="12" t="str">
        <f t="shared" si="136"/>
        <v/>
      </c>
      <c r="T2224" s="12" t="str">
        <f t="shared" si="137"/>
        <v/>
      </c>
      <c r="U2224" s="12" t="str">
        <f t="shared" si="138"/>
        <v/>
      </c>
      <c r="V2224" s="12">
        <f t="shared" si="139"/>
        <v>0</v>
      </c>
    </row>
    <row r="2225" spans="19:22" x14ac:dyDescent="0.25">
      <c r="S2225" s="12" t="str">
        <f t="shared" si="136"/>
        <v/>
      </c>
      <c r="T2225" s="12" t="str">
        <f t="shared" si="137"/>
        <v/>
      </c>
      <c r="U2225" s="12" t="str">
        <f t="shared" si="138"/>
        <v/>
      </c>
      <c r="V2225" s="12">
        <f t="shared" si="139"/>
        <v>0</v>
      </c>
    </row>
    <row r="2226" spans="19:22" x14ac:dyDescent="0.25">
      <c r="S2226" s="12" t="str">
        <f t="shared" si="136"/>
        <v/>
      </c>
      <c r="T2226" s="12" t="str">
        <f t="shared" si="137"/>
        <v/>
      </c>
      <c r="U2226" s="12" t="str">
        <f t="shared" si="138"/>
        <v/>
      </c>
      <c r="V2226" s="12">
        <f t="shared" si="139"/>
        <v>0</v>
      </c>
    </row>
    <row r="2227" spans="19:22" x14ac:dyDescent="0.25">
      <c r="S2227" s="12" t="str">
        <f t="shared" si="136"/>
        <v/>
      </c>
      <c r="T2227" s="12" t="str">
        <f t="shared" si="137"/>
        <v/>
      </c>
      <c r="U2227" s="12" t="str">
        <f t="shared" si="138"/>
        <v/>
      </c>
      <c r="V2227" s="12">
        <f t="shared" si="139"/>
        <v>0</v>
      </c>
    </row>
    <row r="2228" spans="19:22" x14ac:dyDescent="0.25">
      <c r="S2228" s="12" t="str">
        <f t="shared" si="136"/>
        <v/>
      </c>
      <c r="T2228" s="12" t="str">
        <f t="shared" si="137"/>
        <v/>
      </c>
      <c r="U2228" s="12" t="str">
        <f t="shared" si="138"/>
        <v/>
      </c>
      <c r="V2228" s="12">
        <f t="shared" si="139"/>
        <v>0</v>
      </c>
    </row>
    <row r="2229" spans="19:22" x14ac:dyDescent="0.25">
      <c r="S2229" s="12" t="str">
        <f t="shared" si="136"/>
        <v/>
      </c>
      <c r="T2229" s="12" t="str">
        <f t="shared" si="137"/>
        <v/>
      </c>
      <c r="U2229" s="12" t="str">
        <f t="shared" si="138"/>
        <v/>
      </c>
      <c r="V2229" s="12">
        <f t="shared" si="139"/>
        <v>0</v>
      </c>
    </row>
    <row r="2230" spans="19:22" x14ac:dyDescent="0.25">
      <c r="S2230" s="12" t="str">
        <f t="shared" si="136"/>
        <v/>
      </c>
      <c r="T2230" s="12" t="str">
        <f t="shared" si="137"/>
        <v/>
      </c>
      <c r="U2230" s="12" t="str">
        <f t="shared" si="138"/>
        <v/>
      </c>
      <c r="V2230" s="12">
        <f t="shared" si="139"/>
        <v>0</v>
      </c>
    </row>
    <row r="2231" spans="19:22" x14ac:dyDescent="0.25">
      <c r="S2231" s="12" t="str">
        <f t="shared" si="136"/>
        <v/>
      </c>
      <c r="T2231" s="12" t="str">
        <f t="shared" si="137"/>
        <v/>
      </c>
      <c r="U2231" s="12" t="str">
        <f t="shared" si="138"/>
        <v/>
      </c>
      <c r="V2231" s="12">
        <f t="shared" si="139"/>
        <v>0</v>
      </c>
    </row>
    <row r="2232" spans="19:22" x14ac:dyDescent="0.25">
      <c r="S2232" s="12" t="str">
        <f t="shared" si="136"/>
        <v/>
      </c>
      <c r="T2232" s="12" t="str">
        <f t="shared" si="137"/>
        <v/>
      </c>
      <c r="U2232" s="12" t="str">
        <f t="shared" si="138"/>
        <v/>
      </c>
      <c r="V2232" s="12">
        <f t="shared" si="139"/>
        <v>0</v>
      </c>
    </row>
    <row r="2233" spans="19:22" x14ac:dyDescent="0.25">
      <c r="S2233" s="12" t="str">
        <f t="shared" si="136"/>
        <v/>
      </c>
      <c r="T2233" s="12" t="str">
        <f t="shared" si="137"/>
        <v/>
      </c>
      <c r="U2233" s="12" t="str">
        <f t="shared" si="138"/>
        <v/>
      </c>
      <c r="V2233" s="12">
        <f t="shared" si="139"/>
        <v>0</v>
      </c>
    </row>
    <row r="2234" spans="19:22" x14ac:dyDescent="0.25">
      <c r="S2234" s="12" t="str">
        <f t="shared" si="136"/>
        <v/>
      </c>
      <c r="T2234" s="12" t="str">
        <f t="shared" si="137"/>
        <v/>
      </c>
      <c r="U2234" s="12" t="str">
        <f t="shared" si="138"/>
        <v/>
      </c>
      <c r="V2234" s="12">
        <f t="shared" si="139"/>
        <v>0</v>
      </c>
    </row>
    <row r="2235" spans="19:22" x14ac:dyDescent="0.25">
      <c r="S2235" s="12" t="str">
        <f t="shared" si="136"/>
        <v/>
      </c>
      <c r="T2235" s="12" t="str">
        <f t="shared" si="137"/>
        <v/>
      </c>
      <c r="U2235" s="12" t="str">
        <f t="shared" si="138"/>
        <v/>
      </c>
      <c r="V2235" s="12">
        <f t="shared" si="139"/>
        <v>0</v>
      </c>
    </row>
    <row r="2236" spans="19:22" x14ac:dyDescent="0.25">
      <c r="S2236" s="12" t="str">
        <f t="shared" si="136"/>
        <v/>
      </c>
      <c r="T2236" s="12" t="str">
        <f t="shared" si="137"/>
        <v/>
      </c>
      <c r="U2236" s="12" t="str">
        <f t="shared" si="138"/>
        <v/>
      </c>
      <c r="V2236" s="12">
        <f t="shared" si="139"/>
        <v>0</v>
      </c>
    </row>
    <row r="2237" spans="19:22" x14ac:dyDescent="0.25">
      <c r="S2237" s="12" t="str">
        <f t="shared" si="136"/>
        <v/>
      </c>
      <c r="T2237" s="12" t="str">
        <f t="shared" si="137"/>
        <v/>
      </c>
      <c r="U2237" s="12" t="str">
        <f t="shared" si="138"/>
        <v/>
      </c>
      <c r="V2237" s="12">
        <f t="shared" si="139"/>
        <v>0</v>
      </c>
    </row>
    <row r="2238" spans="19:22" x14ac:dyDescent="0.25">
      <c r="S2238" s="12" t="str">
        <f t="shared" si="136"/>
        <v/>
      </c>
      <c r="T2238" s="12" t="str">
        <f t="shared" si="137"/>
        <v/>
      </c>
      <c r="U2238" s="12" t="str">
        <f t="shared" si="138"/>
        <v/>
      </c>
      <c r="V2238" s="12">
        <f t="shared" si="139"/>
        <v>0</v>
      </c>
    </row>
    <row r="2239" spans="19:22" x14ac:dyDescent="0.25">
      <c r="S2239" s="12" t="str">
        <f t="shared" si="136"/>
        <v/>
      </c>
      <c r="T2239" s="12" t="str">
        <f t="shared" si="137"/>
        <v/>
      </c>
      <c r="U2239" s="12" t="str">
        <f t="shared" si="138"/>
        <v/>
      </c>
      <c r="V2239" s="12">
        <f t="shared" si="139"/>
        <v>0</v>
      </c>
    </row>
    <row r="2240" spans="19:22" x14ac:dyDescent="0.25">
      <c r="S2240" s="12" t="str">
        <f t="shared" si="136"/>
        <v/>
      </c>
      <c r="T2240" s="12" t="str">
        <f t="shared" si="137"/>
        <v/>
      </c>
      <c r="U2240" s="12" t="str">
        <f t="shared" si="138"/>
        <v/>
      </c>
      <c r="V2240" s="12">
        <f t="shared" si="139"/>
        <v>0</v>
      </c>
    </row>
    <row r="2241" spans="19:22" x14ac:dyDescent="0.25">
      <c r="S2241" s="12" t="str">
        <f t="shared" si="136"/>
        <v/>
      </c>
      <c r="T2241" s="12" t="str">
        <f t="shared" si="137"/>
        <v/>
      </c>
      <c r="U2241" s="12" t="str">
        <f t="shared" si="138"/>
        <v/>
      </c>
      <c r="V2241" s="12">
        <f t="shared" si="139"/>
        <v>0</v>
      </c>
    </row>
    <row r="2242" spans="19:22" x14ac:dyDescent="0.25">
      <c r="S2242" s="12" t="str">
        <f t="shared" si="136"/>
        <v/>
      </c>
      <c r="T2242" s="12" t="str">
        <f t="shared" si="137"/>
        <v/>
      </c>
      <c r="U2242" s="12" t="str">
        <f t="shared" si="138"/>
        <v/>
      </c>
      <c r="V2242" s="12">
        <f t="shared" si="139"/>
        <v>0</v>
      </c>
    </row>
    <row r="2243" spans="19:22" x14ac:dyDescent="0.25">
      <c r="S2243" s="12" t="str">
        <f t="shared" si="136"/>
        <v/>
      </c>
      <c r="T2243" s="12" t="str">
        <f t="shared" si="137"/>
        <v/>
      </c>
      <c r="U2243" s="12" t="str">
        <f t="shared" si="138"/>
        <v/>
      </c>
      <c r="V2243" s="12">
        <f t="shared" si="139"/>
        <v>0</v>
      </c>
    </row>
    <row r="2244" spans="19:22" x14ac:dyDescent="0.25">
      <c r="S2244" s="12" t="str">
        <f t="shared" si="136"/>
        <v/>
      </c>
      <c r="T2244" s="12" t="str">
        <f t="shared" si="137"/>
        <v/>
      </c>
      <c r="U2244" s="12" t="str">
        <f t="shared" si="138"/>
        <v/>
      </c>
      <c r="V2244" s="12">
        <f t="shared" si="139"/>
        <v>0</v>
      </c>
    </row>
    <row r="2245" spans="19:22" x14ac:dyDescent="0.25">
      <c r="S2245" s="12" t="str">
        <f t="shared" si="136"/>
        <v/>
      </c>
      <c r="T2245" s="12" t="str">
        <f t="shared" si="137"/>
        <v/>
      </c>
      <c r="U2245" s="12" t="str">
        <f t="shared" si="138"/>
        <v/>
      </c>
      <c r="V2245" s="12">
        <f t="shared" si="139"/>
        <v>0</v>
      </c>
    </row>
    <row r="2246" spans="19:22" x14ac:dyDescent="0.25">
      <c r="S2246" s="12" t="str">
        <f t="shared" si="136"/>
        <v/>
      </c>
      <c r="T2246" s="12" t="str">
        <f t="shared" si="137"/>
        <v/>
      </c>
      <c r="U2246" s="12" t="str">
        <f t="shared" si="138"/>
        <v/>
      </c>
      <c r="V2246" s="12">
        <f t="shared" si="139"/>
        <v>0</v>
      </c>
    </row>
    <row r="2247" spans="19:22" x14ac:dyDescent="0.25">
      <c r="S2247" s="12" t="str">
        <f t="shared" ref="S2247:S2310" si="140">IF(N2247="P",1,IF(N2247="D",1,""))</f>
        <v/>
      </c>
      <c r="T2247" s="12" t="str">
        <f t="shared" ref="T2247:T2310" si="141">IF(N2247="A",1,"")</f>
        <v/>
      </c>
      <c r="U2247" s="12" t="str">
        <f t="shared" ref="U2247:U2310" si="142">IF(N2247="CL",1,IF(N2247="SL",1,IF(N2247="EL",1,"")))</f>
        <v/>
      </c>
      <c r="V2247" s="12">
        <f t="shared" ref="V2247:V2310" si="143">SUM(S2247:U2247)</f>
        <v>0</v>
      </c>
    </row>
    <row r="2248" spans="19:22" x14ac:dyDescent="0.25">
      <c r="S2248" s="12" t="str">
        <f t="shared" si="140"/>
        <v/>
      </c>
      <c r="T2248" s="12" t="str">
        <f t="shared" si="141"/>
        <v/>
      </c>
      <c r="U2248" s="12" t="str">
        <f t="shared" si="142"/>
        <v/>
      </c>
      <c r="V2248" s="12">
        <f t="shared" si="143"/>
        <v>0</v>
      </c>
    </row>
    <row r="2249" spans="19:22" x14ac:dyDescent="0.25">
      <c r="S2249" s="12" t="str">
        <f t="shared" si="140"/>
        <v/>
      </c>
      <c r="T2249" s="12" t="str">
        <f t="shared" si="141"/>
        <v/>
      </c>
      <c r="U2249" s="12" t="str">
        <f t="shared" si="142"/>
        <v/>
      </c>
      <c r="V2249" s="12">
        <f t="shared" si="143"/>
        <v>0</v>
      </c>
    </row>
    <row r="2250" spans="19:22" x14ac:dyDescent="0.25">
      <c r="S2250" s="12" t="str">
        <f t="shared" si="140"/>
        <v/>
      </c>
      <c r="T2250" s="12" t="str">
        <f t="shared" si="141"/>
        <v/>
      </c>
      <c r="U2250" s="12" t="str">
        <f t="shared" si="142"/>
        <v/>
      </c>
      <c r="V2250" s="12">
        <f t="shared" si="143"/>
        <v>0</v>
      </c>
    </row>
    <row r="2251" spans="19:22" x14ac:dyDescent="0.25">
      <c r="S2251" s="12" t="str">
        <f t="shared" si="140"/>
        <v/>
      </c>
      <c r="T2251" s="12" t="str">
        <f t="shared" si="141"/>
        <v/>
      </c>
      <c r="U2251" s="12" t="str">
        <f t="shared" si="142"/>
        <v/>
      </c>
      <c r="V2251" s="12">
        <f t="shared" si="143"/>
        <v>0</v>
      </c>
    </row>
    <row r="2252" spans="19:22" x14ac:dyDescent="0.25">
      <c r="S2252" s="12" t="str">
        <f t="shared" si="140"/>
        <v/>
      </c>
      <c r="T2252" s="12" t="str">
        <f t="shared" si="141"/>
        <v/>
      </c>
      <c r="U2252" s="12" t="str">
        <f t="shared" si="142"/>
        <v/>
      </c>
      <c r="V2252" s="12">
        <f t="shared" si="143"/>
        <v>0</v>
      </c>
    </row>
    <row r="2253" spans="19:22" x14ac:dyDescent="0.25">
      <c r="S2253" s="12" t="str">
        <f t="shared" si="140"/>
        <v/>
      </c>
      <c r="T2253" s="12" t="str">
        <f t="shared" si="141"/>
        <v/>
      </c>
      <c r="U2253" s="12" t="str">
        <f t="shared" si="142"/>
        <v/>
      </c>
      <c r="V2253" s="12">
        <f t="shared" si="143"/>
        <v>0</v>
      </c>
    </row>
    <row r="2254" spans="19:22" x14ac:dyDescent="0.25">
      <c r="S2254" s="12" t="str">
        <f t="shared" si="140"/>
        <v/>
      </c>
      <c r="T2254" s="12" t="str">
        <f t="shared" si="141"/>
        <v/>
      </c>
      <c r="U2254" s="12" t="str">
        <f t="shared" si="142"/>
        <v/>
      </c>
      <c r="V2254" s="12">
        <f t="shared" si="143"/>
        <v>0</v>
      </c>
    </row>
    <row r="2255" spans="19:22" x14ac:dyDescent="0.25">
      <c r="S2255" s="12" t="str">
        <f t="shared" si="140"/>
        <v/>
      </c>
      <c r="T2255" s="12" t="str">
        <f t="shared" si="141"/>
        <v/>
      </c>
      <c r="U2255" s="12" t="str">
        <f t="shared" si="142"/>
        <v/>
      </c>
      <c r="V2255" s="12">
        <f t="shared" si="143"/>
        <v>0</v>
      </c>
    </row>
    <row r="2256" spans="19:22" x14ac:dyDescent="0.25">
      <c r="S2256" s="12" t="str">
        <f t="shared" si="140"/>
        <v/>
      </c>
      <c r="T2256" s="12" t="str">
        <f t="shared" si="141"/>
        <v/>
      </c>
      <c r="U2256" s="12" t="str">
        <f t="shared" si="142"/>
        <v/>
      </c>
      <c r="V2256" s="12">
        <f t="shared" si="143"/>
        <v>0</v>
      </c>
    </row>
    <row r="2257" spans="19:22" x14ac:dyDescent="0.25">
      <c r="S2257" s="12" t="str">
        <f t="shared" si="140"/>
        <v/>
      </c>
      <c r="T2257" s="12" t="str">
        <f t="shared" si="141"/>
        <v/>
      </c>
      <c r="U2257" s="12" t="str">
        <f t="shared" si="142"/>
        <v/>
      </c>
      <c r="V2257" s="12">
        <f t="shared" si="143"/>
        <v>0</v>
      </c>
    </row>
    <row r="2258" spans="19:22" x14ac:dyDescent="0.25">
      <c r="S2258" s="12" t="str">
        <f t="shared" si="140"/>
        <v/>
      </c>
      <c r="T2258" s="12" t="str">
        <f t="shared" si="141"/>
        <v/>
      </c>
      <c r="U2258" s="12" t="str">
        <f t="shared" si="142"/>
        <v/>
      </c>
      <c r="V2258" s="12">
        <f t="shared" si="143"/>
        <v>0</v>
      </c>
    </row>
    <row r="2259" spans="19:22" x14ac:dyDescent="0.25">
      <c r="S2259" s="12" t="str">
        <f t="shared" si="140"/>
        <v/>
      </c>
      <c r="T2259" s="12" t="str">
        <f t="shared" si="141"/>
        <v/>
      </c>
      <c r="U2259" s="12" t="str">
        <f t="shared" si="142"/>
        <v/>
      </c>
      <c r="V2259" s="12">
        <f t="shared" si="143"/>
        <v>0</v>
      </c>
    </row>
    <row r="2260" spans="19:22" x14ac:dyDescent="0.25">
      <c r="S2260" s="12" t="str">
        <f t="shared" si="140"/>
        <v/>
      </c>
      <c r="T2260" s="12" t="str">
        <f t="shared" si="141"/>
        <v/>
      </c>
      <c r="U2260" s="12" t="str">
        <f t="shared" si="142"/>
        <v/>
      </c>
      <c r="V2260" s="12">
        <f t="shared" si="143"/>
        <v>0</v>
      </c>
    </row>
    <row r="2261" spans="19:22" x14ac:dyDescent="0.25">
      <c r="S2261" s="12" t="str">
        <f t="shared" si="140"/>
        <v/>
      </c>
      <c r="T2261" s="12" t="str">
        <f t="shared" si="141"/>
        <v/>
      </c>
      <c r="U2261" s="12" t="str">
        <f t="shared" si="142"/>
        <v/>
      </c>
      <c r="V2261" s="12">
        <f t="shared" si="143"/>
        <v>0</v>
      </c>
    </row>
    <row r="2262" spans="19:22" x14ac:dyDescent="0.25">
      <c r="S2262" s="12" t="str">
        <f t="shared" si="140"/>
        <v/>
      </c>
      <c r="T2262" s="12" t="str">
        <f t="shared" si="141"/>
        <v/>
      </c>
      <c r="U2262" s="12" t="str">
        <f t="shared" si="142"/>
        <v/>
      </c>
      <c r="V2262" s="12">
        <f t="shared" si="143"/>
        <v>0</v>
      </c>
    </row>
    <row r="2263" spans="19:22" x14ac:dyDescent="0.25">
      <c r="S2263" s="12" t="str">
        <f t="shared" si="140"/>
        <v/>
      </c>
      <c r="T2263" s="12" t="str">
        <f t="shared" si="141"/>
        <v/>
      </c>
      <c r="U2263" s="12" t="str">
        <f t="shared" si="142"/>
        <v/>
      </c>
      <c r="V2263" s="12">
        <f t="shared" si="143"/>
        <v>0</v>
      </c>
    </row>
    <row r="2264" spans="19:22" x14ac:dyDescent="0.25">
      <c r="S2264" s="12" t="str">
        <f t="shared" si="140"/>
        <v/>
      </c>
      <c r="T2264" s="12" t="str">
        <f t="shared" si="141"/>
        <v/>
      </c>
      <c r="U2264" s="12" t="str">
        <f t="shared" si="142"/>
        <v/>
      </c>
      <c r="V2264" s="12">
        <f t="shared" si="143"/>
        <v>0</v>
      </c>
    </row>
    <row r="2265" spans="19:22" x14ac:dyDescent="0.25">
      <c r="S2265" s="12" t="str">
        <f t="shared" si="140"/>
        <v/>
      </c>
      <c r="T2265" s="12" t="str">
        <f t="shared" si="141"/>
        <v/>
      </c>
      <c r="U2265" s="12" t="str">
        <f t="shared" si="142"/>
        <v/>
      </c>
      <c r="V2265" s="12">
        <f t="shared" si="143"/>
        <v>0</v>
      </c>
    </row>
    <row r="2266" spans="19:22" x14ac:dyDescent="0.25">
      <c r="S2266" s="12" t="str">
        <f t="shared" si="140"/>
        <v/>
      </c>
      <c r="T2266" s="12" t="str">
        <f t="shared" si="141"/>
        <v/>
      </c>
      <c r="U2266" s="12" t="str">
        <f t="shared" si="142"/>
        <v/>
      </c>
      <c r="V2266" s="12">
        <f t="shared" si="143"/>
        <v>0</v>
      </c>
    </row>
    <row r="2267" spans="19:22" x14ac:dyDescent="0.25">
      <c r="S2267" s="12" t="str">
        <f t="shared" si="140"/>
        <v/>
      </c>
      <c r="T2267" s="12" t="str">
        <f t="shared" si="141"/>
        <v/>
      </c>
      <c r="U2267" s="12" t="str">
        <f t="shared" si="142"/>
        <v/>
      </c>
      <c r="V2267" s="12">
        <f t="shared" si="143"/>
        <v>0</v>
      </c>
    </row>
    <row r="2268" spans="19:22" x14ac:dyDescent="0.25">
      <c r="S2268" s="12" t="str">
        <f t="shared" si="140"/>
        <v/>
      </c>
      <c r="T2268" s="12" t="str">
        <f t="shared" si="141"/>
        <v/>
      </c>
      <c r="U2268" s="12" t="str">
        <f t="shared" si="142"/>
        <v/>
      </c>
      <c r="V2268" s="12">
        <f t="shared" si="143"/>
        <v>0</v>
      </c>
    </row>
    <row r="2269" spans="19:22" x14ac:dyDescent="0.25">
      <c r="S2269" s="12" t="str">
        <f t="shared" si="140"/>
        <v/>
      </c>
      <c r="T2269" s="12" t="str">
        <f t="shared" si="141"/>
        <v/>
      </c>
      <c r="U2269" s="12" t="str">
        <f t="shared" si="142"/>
        <v/>
      </c>
      <c r="V2269" s="12">
        <f t="shared" si="143"/>
        <v>0</v>
      </c>
    </row>
    <row r="2270" spans="19:22" x14ac:dyDescent="0.25">
      <c r="S2270" s="12" t="str">
        <f t="shared" si="140"/>
        <v/>
      </c>
      <c r="T2270" s="12" t="str">
        <f t="shared" si="141"/>
        <v/>
      </c>
      <c r="U2270" s="12" t="str">
        <f t="shared" si="142"/>
        <v/>
      </c>
      <c r="V2270" s="12">
        <f t="shared" si="143"/>
        <v>0</v>
      </c>
    </row>
    <row r="2271" spans="19:22" x14ac:dyDescent="0.25">
      <c r="S2271" s="12" t="str">
        <f t="shared" si="140"/>
        <v/>
      </c>
      <c r="T2271" s="12" t="str">
        <f t="shared" si="141"/>
        <v/>
      </c>
      <c r="U2271" s="12" t="str">
        <f t="shared" si="142"/>
        <v/>
      </c>
      <c r="V2271" s="12">
        <f t="shared" si="143"/>
        <v>0</v>
      </c>
    </row>
    <row r="2272" spans="19:22" x14ac:dyDescent="0.25">
      <c r="S2272" s="12" t="str">
        <f t="shared" si="140"/>
        <v/>
      </c>
      <c r="T2272" s="12" t="str">
        <f t="shared" si="141"/>
        <v/>
      </c>
      <c r="U2272" s="12" t="str">
        <f t="shared" si="142"/>
        <v/>
      </c>
      <c r="V2272" s="12">
        <f t="shared" si="143"/>
        <v>0</v>
      </c>
    </row>
    <row r="2273" spans="19:22" x14ac:dyDescent="0.25">
      <c r="S2273" s="12" t="str">
        <f t="shared" si="140"/>
        <v/>
      </c>
      <c r="T2273" s="12" t="str">
        <f t="shared" si="141"/>
        <v/>
      </c>
      <c r="U2273" s="12" t="str">
        <f t="shared" si="142"/>
        <v/>
      </c>
      <c r="V2273" s="12">
        <f t="shared" si="143"/>
        <v>0</v>
      </c>
    </row>
    <row r="2274" spans="19:22" x14ac:dyDescent="0.25">
      <c r="S2274" s="12" t="str">
        <f t="shared" si="140"/>
        <v/>
      </c>
      <c r="T2274" s="12" t="str">
        <f t="shared" si="141"/>
        <v/>
      </c>
      <c r="U2274" s="12" t="str">
        <f t="shared" si="142"/>
        <v/>
      </c>
      <c r="V2274" s="12">
        <f t="shared" si="143"/>
        <v>0</v>
      </c>
    </row>
    <row r="2275" spans="19:22" x14ac:dyDescent="0.25">
      <c r="S2275" s="12" t="str">
        <f t="shared" si="140"/>
        <v/>
      </c>
      <c r="T2275" s="12" t="str">
        <f t="shared" si="141"/>
        <v/>
      </c>
      <c r="U2275" s="12" t="str">
        <f t="shared" si="142"/>
        <v/>
      </c>
      <c r="V2275" s="12">
        <f t="shared" si="143"/>
        <v>0</v>
      </c>
    </row>
    <row r="2276" spans="19:22" x14ac:dyDescent="0.25">
      <c r="S2276" s="12" t="str">
        <f t="shared" si="140"/>
        <v/>
      </c>
      <c r="T2276" s="12" t="str">
        <f t="shared" si="141"/>
        <v/>
      </c>
      <c r="U2276" s="12" t="str">
        <f t="shared" si="142"/>
        <v/>
      </c>
      <c r="V2276" s="12">
        <f t="shared" si="143"/>
        <v>0</v>
      </c>
    </row>
    <row r="2277" spans="19:22" x14ac:dyDescent="0.25">
      <c r="S2277" s="12" t="str">
        <f t="shared" si="140"/>
        <v/>
      </c>
      <c r="T2277" s="12" t="str">
        <f t="shared" si="141"/>
        <v/>
      </c>
      <c r="U2277" s="12" t="str">
        <f t="shared" si="142"/>
        <v/>
      </c>
      <c r="V2277" s="12">
        <f t="shared" si="143"/>
        <v>0</v>
      </c>
    </row>
    <row r="2278" spans="19:22" x14ac:dyDescent="0.25">
      <c r="S2278" s="12" t="str">
        <f t="shared" si="140"/>
        <v/>
      </c>
      <c r="T2278" s="12" t="str">
        <f t="shared" si="141"/>
        <v/>
      </c>
      <c r="U2278" s="12" t="str">
        <f t="shared" si="142"/>
        <v/>
      </c>
      <c r="V2278" s="12">
        <f t="shared" si="143"/>
        <v>0</v>
      </c>
    </row>
    <row r="2279" spans="19:22" x14ac:dyDescent="0.25">
      <c r="S2279" s="12" t="str">
        <f t="shared" si="140"/>
        <v/>
      </c>
      <c r="T2279" s="12" t="str">
        <f t="shared" si="141"/>
        <v/>
      </c>
      <c r="U2279" s="12" t="str">
        <f t="shared" si="142"/>
        <v/>
      </c>
      <c r="V2279" s="12">
        <f t="shared" si="143"/>
        <v>0</v>
      </c>
    </row>
    <row r="2280" spans="19:22" x14ac:dyDescent="0.25">
      <c r="S2280" s="12" t="str">
        <f t="shared" si="140"/>
        <v/>
      </c>
      <c r="T2280" s="12" t="str">
        <f t="shared" si="141"/>
        <v/>
      </c>
      <c r="U2280" s="12" t="str">
        <f t="shared" si="142"/>
        <v/>
      </c>
      <c r="V2280" s="12">
        <f t="shared" si="143"/>
        <v>0</v>
      </c>
    </row>
    <row r="2281" spans="19:22" x14ac:dyDescent="0.25">
      <c r="S2281" s="12" t="str">
        <f t="shared" si="140"/>
        <v/>
      </c>
      <c r="T2281" s="12" t="str">
        <f t="shared" si="141"/>
        <v/>
      </c>
      <c r="U2281" s="12" t="str">
        <f t="shared" si="142"/>
        <v/>
      </c>
      <c r="V2281" s="12">
        <f t="shared" si="143"/>
        <v>0</v>
      </c>
    </row>
    <row r="2282" spans="19:22" x14ac:dyDescent="0.25">
      <c r="S2282" s="12" t="str">
        <f t="shared" si="140"/>
        <v/>
      </c>
      <c r="T2282" s="12" t="str">
        <f t="shared" si="141"/>
        <v/>
      </c>
      <c r="U2282" s="12" t="str">
        <f t="shared" si="142"/>
        <v/>
      </c>
      <c r="V2282" s="12">
        <f t="shared" si="143"/>
        <v>0</v>
      </c>
    </row>
    <row r="2283" spans="19:22" x14ac:dyDescent="0.25">
      <c r="S2283" s="12" t="str">
        <f t="shared" si="140"/>
        <v/>
      </c>
      <c r="T2283" s="12" t="str">
        <f t="shared" si="141"/>
        <v/>
      </c>
      <c r="U2283" s="12" t="str">
        <f t="shared" si="142"/>
        <v/>
      </c>
      <c r="V2283" s="12">
        <f t="shared" si="143"/>
        <v>0</v>
      </c>
    </row>
    <row r="2284" spans="19:22" x14ac:dyDescent="0.25">
      <c r="S2284" s="12" t="str">
        <f t="shared" si="140"/>
        <v/>
      </c>
      <c r="T2284" s="12" t="str">
        <f t="shared" si="141"/>
        <v/>
      </c>
      <c r="U2284" s="12" t="str">
        <f t="shared" si="142"/>
        <v/>
      </c>
      <c r="V2284" s="12">
        <f t="shared" si="143"/>
        <v>0</v>
      </c>
    </row>
    <row r="2285" spans="19:22" x14ac:dyDescent="0.25">
      <c r="S2285" s="12" t="str">
        <f t="shared" si="140"/>
        <v/>
      </c>
      <c r="T2285" s="12" t="str">
        <f t="shared" si="141"/>
        <v/>
      </c>
      <c r="U2285" s="12" t="str">
        <f t="shared" si="142"/>
        <v/>
      </c>
      <c r="V2285" s="12">
        <f t="shared" si="143"/>
        <v>0</v>
      </c>
    </row>
    <row r="2286" spans="19:22" x14ac:dyDescent="0.25">
      <c r="S2286" s="12" t="str">
        <f t="shared" si="140"/>
        <v/>
      </c>
      <c r="T2286" s="12" t="str">
        <f t="shared" si="141"/>
        <v/>
      </c>
      <c r="U2286" s="12" t="str">
        <f t="shared" si="142"/>
        <v/>
      </c>
      <c r="V2286" s="12">
        <f t="shared" si="143"/>
        <v>0</v>
      </c>
    </row>
    <row r="2287" spans="19:22" x14ac:dyDescent="0.25">
      <c r="S2287" s="12" t="str">
        <f t="shared" si="140"/>
        <v/>
      </c>
      <c r="T2287" s="12" t="str">
        <f t="shared" si="141"/>
        <v/>
      </c>
      <c r="U2287" s="12" t="str">
        <f t="shared" si="142"/>
        <v/>
      </c>
      <c r="V2287" s="12">
        <f t="shared" si="143"/>
        <v>0</v>
      </c>
    </row>
    <row r="2288" spans="19:22" x14ac:dyDescent="0.25">
      <c r="S2288" s="12" t="str">
        <f t="shared" si="140"/>
        <v/>
      </c>
      <c r="T2288" s="12" t="str">
        <f t="shared" si="141"/>
        <v/>
      </c>
      <c r="U2288" s="12" t="str">
        <f t="shared" si="142"/>
        <v/>
      </c>
      <c r="V2288" s="12">
        <f t="shared" si="143"/>
        <v>0</v>
      </c>
    </row>
    <row r="2289" spans="19:22" x14ac:dyDescent="0.25">
      <c r="S2289" s="12" t="str">
        <f t="shared" si="140"/>
        <v/>
      </c>
      <c r="T2289" s="12" t="str">
        <f t="shared" si="141"/>
        <v/>
      </c>
      <c r="U2289" s="12" t="str">
        <f t="shared" si="142"/>
        <v/>
      </c>
      <c r="V2289" s="12">
        <f t="shared" si="143"/>
        <v>0</v>
      </c>
    </row>
    <row r="2290" spans="19:22" x14ac:dyDescent="0.25">
      <c r="S2290" s="12" t="str">
        <f t="shared" si="140"/>
        <v/>
      </c>
      <c r="T2290" s="12" t="str">
        <f t="shared" si="141"/>
        <v/>
      </c>
      <c r="U2290" s="12" t="str">
        <f t="shared" si="142"/>
        <v/>
      </c>
      <c r="V2290" s="12">
        <f t="shared" si="143"/>
        <v>0</v>
      </c>
    </row>
    <row r="2291" spans="19:22" x14ac:dyDescent="0.25">
      <c r="S2291" s="12" t="str">
        <f t="shared" si="140"/>
        <v/>
      </c>
      <c r="T2291" s="12" t="str">
        <f t="shared" si="141"/>
        <v/>
      </c>
      <c r="U2291" s="12" t="str">
        <f t="shared" si="142"/>
        <v/>
      </c>
      <c r="V2291" s="12">
        <f t="shared" si="143"/>
        <v>0</v>
      </c>
    </row>
    <row r="2292" spans="19:22" x14ac:dyDescent="0.25">
      <c r="S2292" s="12" t="str">
        <f t="shared" si="140"/>
        <v/>
      </c>
      <c r="T2292" s="12" t="str">
        <f t="shared" si="141"/>
        <v/>
      </c>
      <c r="U2292" s="12" t="str">
        <f t="shared" si="142"/>
        <v/>
      </c>
      <c r="V2292" s="12">
        <f t="shared" si="143"/>
        <v>0</v>
      </c>
    </row>
    <row r="2293" spans="19:22" x14ac:dyDescent="0.25">
      <c r="S2293" s="12" t="str">
        <f t="shared" si="140"/>
        <v/>
      </c>
      <c r="T2293" s="12" t="str">
        <f t="shared" si="141"/>
        <v/>
      </c>
      <c r="U2293" s="12" t="str">
        <f t="shared" si="142"/>
        <v/>
      </c>
      <c r="V2293" s="12">
        <f t="shared" si="143"/>
        <v>0</v>
      </c>
    </row>
    <row r="2294" spans="19:22" x14ac:dyDescent="0.25">
      <c r="S2294" s="12" t="str">
        <f t="shared" si="140"/>
        <v/>
      </c>
      <c r="T2294" s="12" t="str">
        <f t="shared" si="141"/>
        <v/>
      </c>
      <c r="U2294" s="12" t="str">
        <f t="shared" si="142"/>
        <v/>
      </c>
      <c r="V2294" s="12">
        <f t="shared" si="143"/>
        <v>0</v>
      </c>
    </row>
    <row r="2295" spans="19:22" x14ac:dyDescent="0.25">
      <c r="S2295" s="12" t="str">
        <f t="shared" si="140"/>
        <v/>
      </c>
      <c r="T2295" s="12" t="str">
        <f t="shared" si="141"/>
        <v/>
      </c>
      <c r="U2295" s="12" t="str">
        <f t="shared" si="142"/>
        <v/>
      </c>
      <c r="V2295" s="12">
        <f t="shared" si="143"/>
        <v>0</v>
      </c>
    </row>
    <row r="2296" spans="19:22" x14ac:dyDescent="0.25">
      <c r="S2296" s="12" t="str">
        <f t="shared" si="140"/>
        <v/>
      </c>
      <c r="T2296" s="12" t="str">
        <f t="shared" si="141"/>
        <v/>
      </c>
      <c r="U2296" s="12" t="str">
        <f t="shared" si="142"/>
        <v/>
      </c>
      <c r="V2296" s="12">
        <f t="shared" si="143"/>
        <v>0</v>
      </c>
    </row>
    <row r="2297" spans="19:22" x14ac:dyDescent="0.25">
      <c r="S2297" s="12" t="str">
        <f t="shared" si="140"/>
        <v/>
      </c>
      <c r="T2297" s="12" t="str">
        <f t="shared" si="141"/>
        <v/>
      </c>
      <c r="U2297" s="12" t="str">
        <f t="shared" si="142"/>
        <v/>
      </c>
      <c r="V2297" s="12">
        <f t="shared" si="143"/>
        <v>0</v>
      </c>
    </row>
    <row r="2298" spans="19:22" x14ac:dyDescent="0.25">
      <c r="S2298" s="12" t="str">
        <f t="shared" si="140"/>
        <v/>
      </c>
      <c r="T2298" s="12" t="str">
        <f t="shared" si="141"/>
        <v/>
      </c>
      <c r="U2298" s="12" t="str">
        <f t="shared" si="142"/>
        <v/>
      </c>
      <c r="V2298" s="12">
        <f t="shared" si="143"/>
        <v>0</v>
      </c>
    </row>
    <row r="2299" spans="19:22" x14ac:dyDescent="0.25">
      <c r="S2299" s="12" t="str">
        <f t="shared" si="140"/>
        <v/>
      </c>
      <c r="T2299" s="12" t="str">
        <f t="shared" si="141"/>
        <v/>
      </c>
      <c r="U2299" s="12" t="str">
        <f t="shared" si="142"/>
        <v/>
      </c>
      <c r="V2299" s="12">
        <f t="shared" si="143"/>
        <v>0</v>
      </c>
    </row>
    <row r="2300" spans="19:22" x14ac:dyDescent="0.25">
      <c r="S2300" s="12" t="str">
        <f t="shared" si="140"/>
        <v/>
      </c>
      <c r="T2300" s="12" t="str">
        <f t="shared" si="141"/>
        <v/>
      </c>
      <c r="U2300" s="12" t="str">
        <f t="shared" si="142"/>
        <v/>
      </c>
      <c r="V2300" s="12">
        <f t="shared" si="143"/>
        <v>0</v>
      </c>
    </row>
    <row r="2301" spans="19:22" x14ac:dyDescent="0.25">
      <c r="S2301" s="12" t="str">
        <f t="shared" si="140"/>
        <v/>
      </c>
      <c r="T2301" s="12" t="str">
        <f t="shared" si="141"/>
        <v/>
      </c>
      <c r="U2301" s="12" t="str">
        <f t="shared" si="142"/>
        <v/>
      </c>
      <c r="V2301" s="12">
        <f t="shared" si="143"/>
        <v>0</v>
      </c>
    </row>
    <row r="2302" spans="19:22" x14ac:dyDescent="0.25">
      <c r="S2302" s="12" t="str">
        <f t="shared" si="140"/>
        <v/>
      </c>
      <c r="T2302" s="12" t="str">
        <f t="shared" si="141"/>
        <v/>
      </c>
      <c r="U2302" s="12" t="str">
        <f t="shared" si="142"/>
        <v/>
      </c>
      <c r="V2302" s="12">
        <f t="shared" si="143"/>
        <v>0</v>
      </c>
    </row>
    <row r="2303" spans="19:22" x14ac:dyDescent="0.25">
      <c r="S2303" s="12" t="str">
        <f t="shared" si="140"/>
        <v/>
      </c>
      <c r="T2303" s="12" t="str">
        <f t="shared" si="141"/>
        <v/>
      </c>
      <c r="U2303" s="12" t="str">
        <f t="shared" si="142"/>
        <v/>
      </c>
      <c r="V2303" s="12">
        <f t="shared" si="143"/>
        <v>0</v>
      </c>
    </row>
    <row r="2304" spans="19:22" x14ac:dyDescent="0.25">
      <c r="S2304" s="12" t="str">
        <f t="shared" si="140"/>
        <v/>
      </c>
      <c r="T2304" s="12" t="str">
        <f t="shared" si="141"/>
        <v/>
      </c>
      <c r="U2304" s="12" t="str">
        <f t="shared" si="142"/>
        <v/>
      </c>
      <c r="V2304" s="12">
        <f t="shared" si="143"/>
        <v>0</v>
      </c>
    </row>
    <row r="2305" spans="19:22" x14ac:dyDescent="0.25">
      <c r="S2305" s="12" t="str">
        <f t="shared" si="140"/>
        <v/>
      </c>
      <c r="T2305" s="12" t="str">
        <f t="shared" si="141"/>
        <v/>
      </c>
      <c r="U2305" s="12" t="str">
        <f t="shared" si="142"/>
        <v/>
      </c>
      <c r="V2305" s="12">
        <f t="shared" si="143"/>
        <v>0</v>
      </c>
    </row>
    <row r="2306" spans="19:22" x14ac:dyDescent="0.25">
      <c r="S2306" s="12" t="str">
        <f t="shared" si="140"/>
        <v/>
      </c>
      <c r="T2306" s="12" t="str">
        <f t="shared" si="141"/>
        <v/>
      </c>
      <c r="U2306" s="12" t="str">
        <f t="shared" si="142"/>
        <v/>
      </c>
      <c r="V2306" s="12">
        <f t="shared" si="143"/>
        <v>0</v>
      </c>
    </row>
    <row r="2307" spans="19:22" x14ac:dyDescent="0.25">
      <c r="S2307" s="12" t="str">
        <f t="shared" si="140"/>
        <v/>
      </c>
      <c r="T2307" s="12" t="str">
        <f t="shared" si="141"/>
        <v/>
      </c>
      <c r="U2307" s="12" t="str">
        <f t="shared" si="142"/>
        <v/>
      </c>
      <c r="V2307" s="12">
        <f t="shared" si="143"/>
        <v>0</v>
      </c>
    </row>
    <row r="2308" spans="19:22" x14ac:dyDescent="0.25">
      <c r="S2308" s="12" t="str">
        <f t="shared" si="140"/>
        <v/>
      </c>
      <c r="T2308" s="12" t="str">
        <f t="shared" si="141"/>
        <v/>
      </c>
      <c r="U2308" s="12" t="str">
        <f t="shared" si="142"/>
        <v/>
      </c>
      <c r="V2308" s="12">
        <f t="shared" si="143"/>
        <v>0</v>
      </c>
    </row>
    <row r="2309" spans="19:22" x14ac:dyDescent="0.25">
      <c r="S2309" s="12" t="str">
        <f t="shared" si="140"/>
        <v/>
      </c>
      <c r="T2309" s="12" t="str">
        <f t="shared" si="141"/>
        <v/>
      </c>
      <c r="U2309" s="12" t="str">
        <f t="shared" si="142"/>
        <v/>
      </c>
      <c r="V2309" s="12">
        <f t="shared" si="143"/>
        <v>0</v>
      </c>
    </row>
    <row r="2310" spans="19:22" x14ac:dyDescent="0.25">
      <c r="S2310" s="12" t="str">
        <f t="shared" si="140"/>
        <v/>
      </c>
      <c r="T2310" s="12" t="str">
        <f t="shared" si="141"/>
        <v/>
      </c>
      <c r="U2310" s="12" t="str">
        <f t="shared" si="142"/>
        <v/>
      </c>
      <c r="V2310" s="12">
        <f t="shared" si="143"/>
        <v>0</v>
      </c>
    </row>
    <row r="2311" spans="19:22" x14ac:dyDescent="0.25">
      <c r="S2311" s="12" t="str">
        <f t="shared" ref="S2311:S2374" si="144">IF(N2311="P",1,IF(N2311="D",1,""))</f>
        <v/>
      </c>
      <c r="T2311" s="12" t="str">
        <f t="shared" ref="T2311:T2374" si="145">IF(N2311="A",1,"")</f>
        <v/>
      </c>
      <c r="U2311" s="12" t="str">
        <f t="shared" ref="U2311:U2374" si="146">IF(N2311="CL",1,IF(N2311="SL",1,IF(N2311="EL",1,"")))</f>
        <v/>
      </c>
      <c r="V2311" s="12">
        <f t="shared" ref="V2311:V2374" si="147">SUM(S2311:U2311)</f>
        <v>0</v>
      </c>
    </row>
    <row r="2312" spans="19:22" x14ac:dyDescent="0.25">
      <c r="S2312" s="12" t="str">
        <f t="shared" si="144"/>
        <v/>
      </c>
      <c r="T2312" s="12" t="str">
        <f t="shared" si="145"/>
        <v/>
      </c>
      <c r="U2312" s="12" t="str">
        <f t="shared" si="146"/>
        <v/>
      </c>
      <c r="V2312" s="12">
        <f t="shared" si="147"/>
        <v>0</v>
      </c>
    </row>
    <row r="2313" spans="19:22" x14ac:dyDescent="0.25">
      <c r="S2313" s="12" t="str">
        <f t="shared" si="144"/>
        <v/>
      </c>
      <c r="T2313" s="12" t="str">
        <f t="shared" si="145"/>
        <v/>
      </c>
      <c r="U2313" s="12" t="str">
        <f t="shared" si="146"/>
        <v/>
      </c>
      <c r="V2313" s="12">
        <f t="shared" si="147"/>
        <v>0</v>
      </c>
    </row>
    <row r="2314" spans="19:22" x14ac:dyDescent="0.25">
      <c r="S2314" s="12" t="str">
        <f t="shared" si="144"/>
        <v/>
      </c>
      <c r="T2314" s="12" t="str">
        <f t="shared" si="145"/>
        <v/>
      </c>
      <c r="U2314" s="12" t="str">
        <f t="shared" si="146"/>
        <v/>
      </c>
      <c r="V2314" s="12">
        <f t="shared" si="147"/>
        <v>0</v>
      </c>
    </row>
    <row r="2315" spans="19:22" x14ac:dyDescent="0.25">
      <c r="S2315" s="12" t="str">
        <f t="shared" si="144"/>
        <v/>
      </c>
      <c r="T2315" s="12" t="str">
        <f t="shared" si="145"/>
        <v/>
      </c>
      <c r="U2315" s="12" t="str">
        <f t="shared" si="146"/>
        <v/>
      </c>
      <c r="V2315" s="12">
        <f t="shared" si="147"/>
        <v>0</v>
      </c>
    </row>
    <row r="2316" spans="19:22" x14ac:dyDescent="0.25">
      <c r="S2316" s="12" t="str">
        <f t="shared" si="144"/>
        <v/>
      </c>
      <c r="T2316" s="12" t="str">
        <f t="shared" si="145"/>
        <v/>
      </c>
      <c r="U2316" s="12" t="str">
        <f t="shared" si="146"/>
        <v/>
      </c>
      <c r="V2316" s="12">
        <f t="shared" si="147"/>
        <v>0</v>
      </c>
    </row>
    <row r="2317" spans="19:22" x14ac:dyDescent="0.25">
      <c r="S2317" s="12" t="str">
        <f t="shared" si="144"/>
        <v/>
      </c>
      <c r="T2317" s="12" t="str">
        <f t="shared" si="145"/>
        <v/>
      </c>
      <c r="U2317" s="12" t="str">
        <f t="shared" si="146"/>
        <v/>
      </c>
      <c r="V2317" s="12">
        <f t="shared" si="147"/>
        <v>0</v>
      </c>
    </row>
    <row r="2318" spans="19:22" x14ac:dyDescent="0.25">
      <c r="S2318" s="12" t="str">
        <f t="shared" si="144"/>
        <v/>
      </c>
      <c r="T2318" s="12" t="str">
        <f t="shared" si="145"/>
        <v/>
      </c>
      <c r="U2318" s="12" t="str">
        <f t="shared" si="146"/>
        <v/>
      </c>
      <c r="V2318" s="12">
        <f t="shared" si="147"/>
        <v>0</v>
      </c>
    </row>
    <row r="2319" spans="19:22" x14ac:dyDescent="0.25">
      <c r="S2319" s="12" t="str">
        <f t="shared" si="144"/>
        <v/>
      </c>
      <c r="T2319" s="12" t="str">
        <f t="shared" si="145"/>
        <v/>
      </c>
      <c r="U2319" s="12" t="str">
        <f t="shared" si="146"/>
        <v/>
      </c>
      <c r="V2319" s="12">
        <f t="shared" si="147"/>
        <v>0</v>
      </c>
    </row>
    <row r="2320" spans="19:22" x14ac:dyDescent="0.25">
      <c r="S2320" s="12" t="str">
        <f t="shared" si="144"/>
        <v/>
      </c>
      <c r="T2320" s="12" t="str">
        <f t="shared" si="145"/>
        <v/>
      </c>
      <c r="U2320" s="12" t="str">
        <f t="shared" si="146"/>
        <v/>
      </c>
      <c r="V2320" s="12">
        <f t="shared" si="147"/>
        <v>0</v>
      </c>
    </row>
    <row r="2321" spans="19:22" x14ac:dyDescent="0.25">
      <c r="S2321" s="12" t="str">
        <f t="shared" si="144"/>
        <v/>
      </c>
      <c r="T2321" s="12" t="str">
        <f t="shared" si="145"/>
        <v/>
      </c>
      <c r="U2321" s="12" t="str">
        <f t="shared" si="146"/>
        <v/>
      </c>
      <c r="V2321" s="12">
        <f t="shared" si="147"/>
        <v>0</v>
      </c>
    </row>
    <row r="2322" spans="19:22" x14ac:dyDescent="0.25">
      <c r="S2322" s="12" t="str">
        <f t="shared" si="144"/>
        <v/>
      </c>
      <c r="T2322" s="12" t="str">
        <f t="shared" si="145"/>
        <v/>
      </c>
      <c r="U2322" s="12" t="str">
        <f t="shared" si="146"/>
        <v/>
      </c>
      <c r="V2322" s="12">
        <f t="shared" si="147"/>
        <v>0</v>
      </c>
    </row>
    <row r="2323" spans="19:22" x14ac:dyDescent="0.25">
      <c r="S2323" s="12" t="str">
        <f t="shared" si="144"/>
        <v/>
      </c>
      <c r="T2323" s="12" t="str">
        <f t="shared" si="145"/>
        <v/>
      </c>
      <c r="U2323" s="12" t="str">
        <f t="shared" si="146"/>
        <v/>
      </c>
      <c r="V2323" s="12">
        <f t="shared" si="147"/>
        <v>0</v>
      </c>
    </row>
    <row r="2324" spans="19:22" x14ac:dyDescent="0.25">
      <c r="S2324" s="12" t="str">
        <f t="shared" si="144"/>
        <v/>
      </c>
      <c r="T2324" s="12" t="str">
        <f t="shared" si="145"/>
        <v/>
      </c>
      <c r="U2324" s="12" t="str">
        <f t="shared" si="146"/>
        <v/>
      </c>
      <c r="V2324" s="12">
        <f t="shared" si="147"/>
        <v>0</v>
      </c>
    </row>
    <row r="2325" spans="19:22" x14ac:dyDescent="0.25">
      <c r="S2325" s="12" t="str">
        <f t="shared" si="144"/>
        <v/>
      </c>
      <c r="T2325" s="12" t="str">
        <f t="shared" si="145"/>
        <v/>
      </c>
      <c r="U2325" s="12" t="str">
        <f t="shared" si="146"/>
        <v/>
      </c>
      <c r="V2325" s="12">
        <f t="shared" si="147"/>
        <v>0</v>
      </c>
    </row>
    <row r="2326" spans="19:22" x14ac:dyDescent="0.25">
      <c r="S2326" s="12" t="str">
        <f t="shared" si="144"/>
        <v/>
      </c>
      <c r="T2326" s="12" t="str">
        <f t="shared" si="145"/>
        <v/>
      </c>
      <c r="U2326" s="12" t="str">
        <f t="shared" si="146"/>
        <v/>
      </c>
      <c r="V2326" s="12">
        <f t="shared" si="147"/>
        <v>0</v>
      </c>
    </row>
    <row r="2327" spans="19:22" x14ac:dyDescent="0.25">
      <c r="S2327" s="12" t="str">
        <f t="shared" si="144"/>
        <v/>
      </c>
      <c r="T2327" s="12" t="str">
        <f t="shared" si="145"/>
        <v/>
      </c>
      <c r="U2327" s="12" t="str">
        <f t="shared" si="146"/>
        <v/>
      </c>
      <c r="V2327" s="12">
        <f t="shared" si="147"/>
        <v>0</v>
      </c>
    </row>
    <row r="2328" spans="19:22" x14ac:dyDescent="0.25">
      <c r="S2328" s="12" t="str">
        <f t="shared" si="144"/>
        <v/>
      </c>
      <c r="T2328" s="12" t="str">
        <f t="shared" si="145"/>
        <v/>
      </c>
      <c r="U2328" s="12" t="str">
        <f t="shared" si="146"/>
        <v/>
      </c>
      <c r="V2328" s="12">
        <f t="shared" si="147"/>
        <v>0</v>
      </c>
    </row>
    <row r="2329" spans="19:22" x14ac:dyDescent="0.25">
      <c r="S2329" s="12" t="str">
        <f t="shared" si="144"/>
        <v/>
      </c>
      <c r="T2329" s="12" t="str">
        <f t="shared" si="145"/>
        <v/>
      </c>
      <c r="U2329" s="12" t="str">
        <f t="shared" si="146"/>
        <v/>
      </c>
      <c r="V2329" s="12">
        <f t="shared" si="147"/>
        <v>0</v>
      </c>
    </row>
    <row r="2330" spans="19:22" x14ac:dyDescent="0.25">
      <c r="S2330" s="12" t="str">
        <f t="shared" si="144"/>
        <v/>
      </c>
      <c r="T2330" s="12" t="str">
        <f t="shared" si="145"/>
        <v/>
      </c>
      <c r="U2330" s="12" t="str">
        <f t="shared" si="146"/>
        <v/>
      </c>
      <c r="V2330" s="12">
        <f t="shared" si="147"/>
        <v>0</v>
      </c>
    </row>
    <row r="2331" spans="19:22" x14ac:dyDescent="0.25">
      <c r="S2331" s="12" t="str">
        <f t="shared" si="144"/>
        <v/>
      </c>
      <c r="T2331" s="12" t="str">
        <f t="shared" si="145"/>
        <v/>
      </c>
      <c r="U2331" s="12" t="str">
        <f t="shared" si="146"/>
        <v/>
      </c>
      <c r="V2331" s="12">
        <f t="shared" si="147"/>
        <v>0</v>
      </c>
    </row>
    <row r="2332" spans="19:22" x14ac:dyDescent="0.25">
      <c r="S2332" s="12" t="str">
        <f t="shared" si="144"/>
        <v/>
      </c>
      <c r="T2332" s="12" t="str">
        <f t="shared" si="145"/>
        <v/>
      </c>
      <c r="U2332" s="12" t="str">
        <f t="shared" si="146"/>
        <v/>
      </c>
      <c r="V2332" s="12">
        <f t="shared" si="147"/>
        <v>0</v>
      </c>
    </row>
    <row r="2333" spans="19:22" x14ac:dyDescent="0.25">
      <c r="S2333" s="12" t="str">
        <f t="shared" si="144"/>
        <v/>
      </c>
      <c r="T2333" s="12" t="str">
        <f t="shared" si="145"/>
        <v/>
      </c>
      <c r="U2333" s="12" t="str">
        <f t="shared" si="146"/>
        <v/>
      </c>
      <c r="V2333" s="12">
        <f t="shared" si="147"/>
        <v>0</v>
      </c>
    </row>
    <row r="2334" spans="19:22" x14ac:dyDescent="0.25">
      <c r="S2334" s="12" t="str">
        <f t="shared" si="144"/>
        <v/>
      </c>
      <c r="T2334" s="12" t="str">
        <f t="shared" si="145"/>
        <v/>
      </c>
      <c r="U2334" s="12" t="str">
        <f t="shared" si="146"/>
        <v/>
      </c>
      <c r="V2334" s="12">
        <f t="shared" si="147"/>
        <v>0</v>
      </c>
    </row>
    <row r="2335" spans="19:22" x14ac:dyDescent="0.25">
      <c r="S2335" s="12" t="str">
        <f t="shared" si="144"/>
        <v/>
      </c>
      <c r="T2335" s="12" t="str">
        <f t="shared" si="145"/>
        <v/>
      </c>
      <c r="U2335" s="12" t="str">
        <f t="shared" si="146"/>
        <v/>
      </c>
      <c r="V2335" s="12">
        <f t="shared" si="147"/>
        <v>0</v>
      </c>
    </row>
    <row r="2336" spans="19:22" x14ac:dyDescent="0.25">
      <c r="S2336" s="12" t="str">
        <f t="shared" si="144"/>
        <v/>
      </c>
      <c r="T2336" s="12" t="str">
        <f t="shared" si="145"/>
        <v/>
      </c>
      <c r="U2336" s="12" t="str">
        <f t="shared" si="146"/>
        <v/>
      </c>
      <c r="V2336" s="12">
        <f t="shared" si="147"/>
        <v>0</v>
      </c>
    </row>
    <row r="2337" spans="19:22" x14ac:dyDescent="0.25">
      <c r="S2337" s="12" t="str">
        <f t="shared" si="144"/>
        <v/>
      </c>
      <c r="T2337" s="12" t="str">
        <f t="shared" si="145"/>
        <v/>
      </c>
      <c r="U2337" s="12" t="str">
        <f t="shared" si="146"/>
        <v/>
      </c>
      <c r="V2337" s="12">
        <f t="shared" si="147"/>
        <v>0</v>
      </c>
    </row>
    <row r="2338" spans="19:22" x14ac:dyDescent="0.25">
      <c r="S2338" s="12" t="str">
        <f t="shared" si="144"/>
        <v/>
      </c>
      <c r="T2338" s="12" t="str">
        <f t="shared" si="145"/>
        <v/>
      </c>
      <c r="U2338" s="12" t="str">
        <f t="shared" si="146"/>
        <v/>
      </c>
      <c r="V2338" s="12">
        <f t="shared" si="147"/>
        <v>0</v>
      </c>
    </row>
    <row r="2339" spans="19:22" x14ac:dyDescent="0.25">
      <c r="S2339" s="12" t="str">
        <f t="shared" si="144"/>
        <v/>
      </c>
      <c r="T2339" s="12" t="str">
        <f t="shared" si="145"/>
        <v/>
      </c>
      <c r="U2339" s="12" t="str">
        <f t="shared" si="146"/>
        <v/>
      </c>
      <c r="V2339" s="12">
        <f t="shared" si="147"/>
        <v>0</v>
      </c>
    </row>
    <row r="2340" spans="19:22" x14ac:dyDescent="0.25">
      <c r="S2340" s="12" t="str">
        <f t="shared" si="144"/>
        <v/>
      </c>
      <c r="T2340" s="12" t="str">
        <f t="shared" si="145"/>
        <v/>
      </c>
      <c r="U2340" s="12" t="str">
        <f t="shared" si="146"/>
        <v/>
      </c>
      <c r="V2340" s="12">
        <f t="shared" si="147"/>
        <v>0</v>
      </c>
    </row>
    <row r="2341" spans="19:22" x14ac:dyDescent="0.25">
      <c r="S2341" s="12" t="str">
        <f t="shared" si="144"/>
        <v/>
      </c>
      <c r="T2341" s="12" t="str">
        <f t="shared" si="145"/>
        <v/>
      </c>
      <c r="U2341" s="12" t="str">
        <f t="shared" si="146"/>
        <v/>
      </c>
      <c r="V2341" s="12">
        <f t="shared" si="147"/>
        <v>0</v>
      </c>
    </row>
    <row r="2342" spans="19:22" x14ac:dyDescent="0.25">
      <c r="S2342" s="12" t="str">
        <f t="shared" si="144"/>
        <v/>
      </c>
      <c r="T2342" s="12" t="str">
        <f t="shared" si="145"/>
        <v/>
      </c>
      <c r="U2342" s="12" t="str">
        <f t="shared" si="146"/>
        <v/>
      </c>
      <c r="V2342" s="12">
        <f t="shared" si="147"/>
        <v>0</v>
      </c>
    </row>
    <row r="2343" spans="19:22" x14ac:dyDescent="0.25">
      <c r="S2343" s="12" t="str">
        <f t="shared" si="144"/>
        <v/>
      </c>
      <c r="T2343" s="12" t="str">
        <f t="shared" si="145"/>
        <v/>
      </c>
      <c r="U2343" s="12" t="str">
        <f t="shared" si="146"/>
        <v/>
      </c>
      <c r="V2343" s="12">
        <f t="shared" si="147"/>
        <v>0</v>
      </c>
    </row>
    <row r="2344" spans="19:22" x14ac:dyDescent="0.25">
      <c r="S2344" s="12" t="str">
        <f t="shared" si="144"/>
        <v/>
      </c>
      <c r="T2344" s="12" t="str">
        <f t="shared" si="145"/>
        <v/>
      </c>
      <c r="U2344" s="12" t="str">
        <f t="shared" si="146"/>
        <v/>
      </c>
      <c r="V2344" s="12">
        <f t="shared" si="147"/>
        <v>0</v>
      </c>
    </row>
    <row r="2345" spans="19:22" x14ac:dyDescent="0.25">
      <c r="S2345" s="12" t="str">
        <f t="shared" si="144"/>
        <v/>
      </c>
      <c r="T2345" s="12" t="str">
        <f t="shared" si="145"/>
        <v/>
      </c>
      <c r="U2345" s="12" t="str">
        <f t="shared" si="146"/>
        <v/>
      </c>
      <c r="V2345" s="12">
        <f t="shared" si="147"/>
        <v>0</v>
      </c>
    </row>
    <row r="2346" spans="19:22" x14ac:dyDescent="0.25">
      <c r="S2346" s="12" t="str">
        <f t="shared" si="144"/>
        <v/>
      </c>
      <c r="T2346" s="12" t="str">
        <f t="shared" si="145"/>
        <v/>
      </c>
      <c r="U2346" s="12" t="str">
        <f t="shared" si="146"/>
        <v/>
      </c>
      <c r="V2346" s="12">
        <f t="shared" si="147"/>
        <v>0</v>
      </c>
    </row>
    <row r="2347" spans="19:22" x14ac:dyDescent="0.25">
      <c r="S2347" s="12" t="str">
        <f t="shared" si="144"/>
        <v/>
      </c>
      <c r="T2347" s="12" t="str">
        <f t="shared" si="145"/>
        <v/>
      </c>
      <c r="U2347" s="12" t="str">
        <f t="shared" si="146"/>
        <v/>
      </c>
      <c r="V2347" s="12">
        <f t="shared" si="147"/>
        <v>0</v>
      </c>
    </row>
    <row r="2348" spans="19:22" x14ac:dyDescent="0.25">
      <c r="S2348" s="12" t="str">
        <f t="shared" si="144"/>
        <v/>
      </c>
      <c r="T2348" s="12" t="str">
        <f t="shared" si="145"/>
        <v/>
      </c>
      <c r="U2348" s="12" t="str">
        <f t="shared" si="146"/>
        <v/>
      </c>
      <c r="V2348" s="12">
        <f t="shared" si="147"/>
        <v>0</v>
      </c>
    </row>
    <row r="2349" spans="19:22" x14ac:dyDescent="0.25">
      <c r="S2349" s="12" t="str">
        <f t="shared" si="144"/>
        <v/>
      </c>
      <c r="T2349" s="12" t="str">
        <f t="shared" si="145"/>
        <v/>
      </c>
      <c r="U2349" s="12" t="str">
        <f t="shared" si="146"/>
        <v/>
      </c>
      <c r="V2349" s="12">
        <f t="shared" si="147"/>
        <v>0</v>
      </c>
    </row>
    <row r="2350" spans="19:22" x14ac:dyDescent="0.25">
      <c r="S2350" s="12" t="str">
        <f t="shared" si="144"/>
        <v/>
      </c>
      <c r="T2350" s="12" t="str">
        <f t="shared" si="145"/>
        <v/>
      </c>
      <c r="U2350" s="12" t="str">
        <f t="shared" si="146"/>
        <v/>
      </c>
      <c r="V2350" s="12">
        <f t="shared" si="147"/>
        <v>0</v>
      </c>
    </row>
    <row r="2351" spans="19:22" x14ac:dyDescent="0.25">
      <c r="S2351" s="12" t="str">
        <f t="shared" si="144"/>
        <v/>
      </c>
      <c r="T2351" s="12" t="str">
        <f t="shared" si="145"/>
        <v/>
      </c>
      <c r="U2351" s="12" t="str">
        <f t="shared" si="146"/>
        <v/>
      </c>
      <c r="V2351" s="12">
        <f t="shared" si="147"/>
        <v>0</v>
      </c>
    </row>
    <row r="2352" spans="19:22" x14ac:dyDescent="0.25">
      <c r="S2352" s="12" t="str">
        <f t="shared" si="144"/>
        <v/>
      </c>
      <c r="T2352" s="12" t="str">
        <f t="shared" si="145"/>
        <v/>
      </c>
      <c r="U2352" s="12" t="str">
        <f t="shared" si="146"/>
        <v/>
      </c>
      <c r="V2352" s="12">
        <f t="shared" si="147"/>
        <v>0</v>
      </c>
    </row>
    <row r="2353" spans="19:22" x14ac:dyDescent="0.25">
      <c r="S2353" s="12" t="str">
        <f t="shared" si="144"/>
        <v/>
      </c>
      <c r="T2353" s="12" t="str">
        <f t="shared" si="145"/>
        <v/>
      </c>
      <c r="U2353" s="12" t="str">
        <f t="shared" si="146"/>
        <v/>
      </c>
      <c r="V2353" s="12">
        <f t="shared" si="147"/>
        <v>0</v>
      </c>
    </row>
    <row r="2354" spans="19:22" x14ac:dyDescent="0.25">
      <c r="S2354" s="12" t="str">
        <f t="shared" si="144"/>
        <v/>
      </c>
      <c r="T2354" s="12" t="str">
        <f t="shared" si="145"/>
        <v/>
      </c>
      <c r="U2354" s="12" t="str">
        <f t="shared" si="146"/>
        <v/>
      </c>
      <c r="V2354" s="12">
        <f t="shared" si="147"/>
        <v>0</v>
      </c>
    </row>
    <row r="2355" spans="19:22" x14ac:dyDescent="0.25">
      <c r="S2355" s="12" t="str">
        <f t="shared" si="144"/>
        <v/>
      </c>
      <c r="T2355" s="12" t="str">
        <f t="shared" si="145"/>
        <v/>
      </c>
      <c r="U2355" s="12" t="str">
        <f t="shared" si="146"/>
        <v/>
      </c>
      <c r="V2355" s="12">
        <f t="shared" si="147"/>
        <v>0</v>
      </c>
    </row>
    <row r="2356" spans="19:22" x14ac:dyDescent="0.25">
      <c r="S2356" s="12" t="str">
        <f t="shared" si="144"/>
        <v/>
      </c>
      <c r="T2356" s="12" t="str">
        <f t="shared" si="145"/>
        <v/>
      </c>
      <c r="U2356" s="12" t="str">
        <f t="shared" si="146"/>
        <v/>
      </c>
      <c r="V2356" s="12">
        <f t="shared" si="147"/>
        <v>0</v>
      </c>
    </row>
    <row r="2357" spans="19:22" x14ac:dyDescent="0.25">
      <c r="S2357" s="12" t="str">
        <f t="shared" si="144"/>
        <v/>
      </c>
      <c r="T2357" s="12" t="str">
        <f t="shared" si="145"/>
        <v/>
      </c>
      <c r="U2357" s="12" t="str">
        <f t="shared" si="146"/>
        <v/>
      </c>
      <c r="V2357" s="12">
        <f t="shared" si="147"/>
        <v>0</v>
      </c>
    </row>
    <row r="2358" spans="19:22" x14ac:dyDescent="0.25">
      <c r="S2358" s="12" t="str">
        <f t="shared" si="144"/>
        <v/>
      </c>
      <c r="T2358" s="12" t="str">
        <f t="shared" si="145"/>
        <v/>
      </c>
      <c r="U2358" s="12" t="str">
        <f t="shared" si="146"/>
        <v/>
      </c>
      <c r="V2358" s="12">
        <f t="shared" si="147"/>
        <v>0</v>
      </c>
    </row>
    <row r="2359" spans="19:22" x14ac:dyDescent="0.25">
      <c r="S2359" s="12" t="str">
        <f t="shared" si="144"/>
        <v/>
      </c>
      <c r="T2359" s="12" t="str">
        <f t="shared" si="145"/>
        <v/>
      </c>
      <c r="U2359" s="12" t="str">
        <f t="shared" si="146"/>
        <v/>
      </c>
      <c r="V2359" s="12">
        <f t="shared" si="147"/>
        <v>0</v>
      </c>
    </row>
    <row r="2360" spans="19:22" x14ac:dyDescent="0.25">
      <c r="S2360" s="12" t="str">
        <f t="shared" si="144"/>
        <v/>
      </c>
      <c r="T2360" s="12" t="str">
        <f t="shared" si="145"/>
        <v/>
      </c>
      <c r="U2360" s="12" t="str">
        <f t="shared" si="146"/>
        <v/>
      </c>
      <c r="V2360" s="12">
        <f t="shared" si="147"/>
        <v>0</v>
      </c>
    </row>
    <row r="2361" spans="19:22" x14ac:dyDescent="0.25">
      <c r="S2361" s="12" t="str">
        <f t="shared" si="144"/>
        <v/>
      </c>
      <c r="T2361" s="12" t="str">
        <f t="shared" si="145"/>
        <v/>
      </c>
      <c r="U2361" s="12" t="str">
        <f t="shared" si="146"/>
        <v/>
      </c>
      <c r="V2361" s="12">
        <f t="shared" si="147"/>
        <v>0</v>
      </c>
    </row>
    <row r="2362" spans="19:22" x14ac:dyDescent="0.25">
      <c r="S2362" s="12" t="str">
        <f t="shared" si="144"/>
        <v/>
      </c>
      <c r="T2362" s="12" t="str">
        <f t="shared" si="145"/>
        <v/>
      </c>
      <c r="U2362" s="12" t="str">
        <f t="shared" si="146"/>
        <v/>
      </c>
      <c r="V2362" s="12">
        <f t="shared" si="147"/>
        <v>0</v>
      </c>
    </row>
    <row r="2363" spans="19:22" x14ac:dyDescent="0.25">
      <c r="S2363" s="12" t="str">
        <f t="shared" si="144"/>
        <v/>
      </c>
      <c r="T2363" s="12" t="str">
        <f t="shared" si="145"/>
        <v/>
      </c>
      <c r="U2363" s="12" t="str">
        <f t="shared" si="146"/>
        <v/>
      </c>
      <c r="V2363" s="12">
        <f t="shared" si="147"/>
        <v>0</v>
      </c>
    </row>
    <row r="2364" spans="19:22" x14ac:dyDescent="0.25">
      <c r="S2364" s="12" t="str">
        <f t="shared" si="144"/>
        <v/>
      </c>
      <c r="T2364" s="12" t="str">
        <f t="shared" si="145"/>
        <v/>
      </c>
      <c r="U2364" s="12" t="str">
        <f t="shared" si="146"/>
        <v/>
      </c>
      <c r="V2364" s="12">
        <f t="shared" si="147"/>
        <v>0</v>
      </c>
    </row>
    <row r="2365" spans="19:22" x14ac:dyDescent="0.25">
      <c r="S2365" s="12" t="str">
        <f t="shared" si="144"/>
        <v/>
      </c>
      <c r="T2365" s="12" t="str">
        <f t="shared" si="145"/>
        <v/>
      </c>
      <c r="U2365" s="12" t="str">
        <f t="shared" si="146"/>
        <v/>
      </c>
      <c r="V2365" s="12">
        <f t="shared" si="147"/>
        <v>0</v>
      </c>
    </row>
    <row r="2366" spans="19:22" x14ac:dyDescent="0.25">
      <c r="S2366" s="12" t="str">
        <f t="shared" si="144"/>
        <v/>
      </c>
      <c r="T2366" s="12" t="str">
        <f t="shared" si="145"/>
        <v/>
      </c>
      <c r="U2366" s="12" t="str">
        <f t="shared" si="146"/>
        <v/>
      </c>
      <c r="V2366" s="12">
        <f t="shared" si="147"/>
        <v>0</v>
      </c>
    </row>
    <row r="2367" spans="19:22" x14ac:dyDescent="0.25">
      <c r="S2367" s="12" t="str">
        <f t="shared" si="144"/>
        <v/>
      </c>
      <c r="T2367" s="12" t="str">
        <f t="shared" si="145"/>
        <v/>
      </c>
      <c r="U2367" s="12" t="str">
        <f t="shared" si="146"/>
        <v/>
      </c>
      <c r="V2367" s="12">
        <f t="shared" si="147"/>
        <v>0</v>
      </c>
    </row>
    <row r="2368" spans="19:22" x14ac:dyDescent="0.25">
      <c r="S2368" s="12" t="str">
        <f t="shared" si="144"/>
        <v/>
      </c>
      <c r="T2368" s="12" t="str">
        <f t="shared" si="145"/>
        <v/>
      </c>
      <c r="U2368" s="12" t="str">
        <f t="shared" si="146"/>
        <v/>
      </c>
      <c r="V2368" s="12">
        <f t="shared" si="147"/>
        <v>0</v>
      </c>
    </row>
    <row r="2369" spans="19:22" x14ac:dyDescent="0.25">
      <c r="S2369" s="12" t="str">
        <f t="shared" si="144"/>
        <v/>
      </c>
      <c r="T2369" s="12" t="str">
        <f t="shared" si="145"/>
        <v/>
      </c>
      <c r="U2369" s="12" t="str">
        <f t="shared" si="146"/>
        <v/>
      </c>
      <c r="V2369" s="12">
        <f t="shared" si="147"/>
        <v>0</v>
      </c>
    </row>
    <row r="2370" spans="19:22" x14ac:dyDescent="0.25">
      <c r="S2370" s="12" t="str">
        <f t="shared" si="144"/>
        <v/>
      </c>
      <c r="T2370" s="12" t="str">
        <f t="shared" si="145"/>
        <v/>
      </c>
      <c r="U2370" s="12" t="str">
        <f t="shared" si="146"/>
        <v/>
      </c>
      <c r="V2370" s="12">
        <f t="shared" si="147"/>
        <v>0</v>
      </c>
    </row>
    <row r="2371" spans="19:22" x14ac:dyDescent="0.25">
      <c r="S2371" s="12" t="str">
        <f t="shared" si="144"/>
        <v/>
      </c>
      <c r="T2371" s="12" t="str">
        <f t="shared" si="145"/>
        <v/>
      </c>
      <c r="U2371" s="12" t="str">
        <f t="shared" si="146"/>
        <v/>
      </c>
      <c r="V2371" s="12">
        <f t="shared" si="147"/>
        <v>0</v>
      </c>
    </row>
    <row r="2372" spans="19:22" x14ac:dyDescent="0.25">
      <c r="S2372" s="12" t="str">
        <f t="shared" si="144"/>
        <v/>
      </c>
      <c r="T2372" s="12" t="str">
        <f t="shared" si="145"/>
        <v/>
      </c>
      <c r="U2372" s="12" t="str">
        <f t="shared" si="146"/>
        <v/>
      </c>
      <c r="V2372" s="12">
        <f t="shared" si="147"/>
        <v>0</v>
      </c>
    </row>
    <row r="2373" spans="19:22" x14ac:dyDescent="0.25">
      <c r="S2373" s="12" t="str">
        <f t="shared" si="144"/>
        <v/>
      </c>
      <c r="T2373" s="12" t="str">
        <f t="shared" si="145"/>
        <v/>
      </c>
      <c r="U2373" s="12" t="str">
        <f t="shared" si="146"/>
        <v/>
      </c>
      <c r="V2373" s="12">
        <f t="shared" si="147"/>
        <v>0</v>
      </c>
    </row>
    <row r="2374" spans="19:22" x14ac:dyDescent="0.25">
      <c r="S2374" s="12" t="str">
        <f t="shared" si="144"/>
        <v/>
      </c>
      <c r="T2374" s="12" t="str">
        <f t="shared" si="145"/>
        <v/>
      </c>
      <c r="U2374" s="12" t="str">
        <f t="shared" si="146"/>
        <v/>
      </c>
      <c r="V2374" s="12">
        <f t="shared" si="147"/>
        <v>0</v>
      </c>
    </row>
    <row r="2375" spans="19:22" x14ac:dyDescent="0.25">
      <c r="S2375" s="12" t="str">
        <f t="shared" ref="S2375:S2438" si="148">IF(N2375="P",1,IF(N2375="D",1,""))</f>
        <v/>
      </c>
      <c r="T2375" s="12" t="str">
        <f t="shared" ref="T2375:T2438" si="149">IF(N2375="A",1,"")</f>
        <v/>
      </c>
      <c r="U2375" s="12" t="str">
        <f t="shared" ref="U2375:U2438" si="150">IF(N2375="CL",1,IF(N2375="SL",1,IF(N2375="EL",1,"")))</f>
        <v/>
      </c>
      <c r="V2375" s="12">
        <f t="shared" ref="V2375:V2438" si="151">SUM(S2375:U2375)</f>
        <v>0</v>
      </c>
    </row>
    <row r="2376" spans="19:22" x14ac:dyDescent="0.25">
      <c r="S2376" s="12" t="str">
        <f t="shared" si="148"/>
        <v/>
      </c>
      <c r="T2376" s="12" t="str">
        <f t="shared" si="149"/>
        <v/>
      </c>
      <c r="U2376" s="12" t="str">
        <f t="shared" si="150"/>
        <v/>
      </c>
      <c r="V2376" s="12">
        <f t="shared" si="151"/>
        <v>0</v>
      </c>
    </row>
    <row r="2377" spans="19:22" x14ac:dyDescent="0.25">
      <c r="S2377" s="12" t="str">
        <f t="shared" si="148"/>
        <v/>
      </c>
      <c r="T2377" s="12" t="str">
        <f t="shared" si="149"/>
        <v/>
      </c>
      <c r="U2377" s="12" t="str">
        <f t="shared" si="150"/>
        <v/>
      </c>
      <c r="V2377" s="12">
        <f t="shared" si="151"/>
        <v>0</v>
      </c>
    </row>
    <row r="2378" spans="19:22" x14ac:dyDescent="0.25">
      <c r="S2378" s="12" t="str">
        <f t="shared" si="148"/>
        <v/>
      </c>
      <c r="T2378" s="12" t="str">
        <f t="shared" si="149"/>
        <v/>
      </c>
      <c r="U2378" s="12" t="str">
        <f t="shared" si="150"/>
        <v/>
      </c>
      <c r="V2378" s="12">
        <f t="shared" si="151"/>
        <v>0</v>
      </c>
    </row>
    <row r="2379" spans="19:22" x14ac:dyDescent="0.25">
      <c r="S2379" s="12" t="str">
        <f t="shared" si="148"/>
        <v/>
      </c>
      <c r="T2379" s="12" t="str">
        <f t="shared" si="149"/>
        <v/>
      </c>
      <c r="U2379" s="12" t="str">
        <f t="shared" si="150"/>
        <v/>
      </c>
      <c r="V2379" s="12">
        <f t="shared" si="151"/>
        <v>0</v>
      </c>
    </row>
    <row r="2380" spans="19:22" x14ac:dyDescent="0.25">
      <c r="S2380" s="12" t="str">
        <f t="shared" si="148"/>
        <v/>
      </c>
      <c r="T2380" s="12" t="str">
        <f t="shared" si="149"/>
        <v/>
      </c>
      <c r="U2380" s="12" t="str">
        <f t="shared" si="150"/>
        <v/>
      </c>
      <c r="V2380" s="12">
        <f t="shared" si="151"/>
        <v>0</v>
      </c>
    </row>
    <row r="2381" spans="19:22" x14ac:dyDescent="0.25">
      <c r="S2381" s="12" t="str">
        <f t="shared" si="148"/>
        <v/>
      </c>
      <c r="T2381" s="12" t="str">
        <f t="shared" si="149"/>
        <v/>
      </c>
      <c r="U2381" s="12" t="str">
        <f t="shared" si="150"/>
        <v/>
      </c>
      <c r="V2381" s="12">
        <f t="shared" si="151"/>
        <v>0</v>
      </c>
    </row>
    <row r="2382" spans="19:22" x14ac:dyDescent="0.25">
      <c r="S2382" s="12" t="str">
        <f t="shared" si="148"/>
        <v/>
      </c>
      <c r="T2382" s="12" t="str">
        <f t="shared" si="149"/>
        <v/>
      </c>
      <c r="U2382" s="12" t="str">
        <f t="shared" si="150"/>
        <v/>
      </c>
      <c r="V2382" s="12">
        <f t="shared" si="151"/>
        <v>0</v>
      </c>
    </row>
    <row r="2383" spans="19:22" x14ac:dyDescent="0.25">
      <c r="S2383" s="12" t="str">
        <f t="shared" si="148"/>
        <v/>
      </c>
      <c r="T2383" s="12" t="str">
        <f t="shared" si="149"/>
        <v/>
      </c>
      <c r="U2383" s="12" t="str">
        <f t="shared" si="150"/>
        <v/>
      </c>
      <c r="V2383" s="12">
        <f t="shared" si="151"/>
        <v>0</v>
      </c>
    </row>
    <row r="2384" spans="19:22" x14ac:dyDescent="0.25">
      <c r="S2384" s="12" t="str">
        <f t="shared" si="148"/>
        <v/>
      </c>
      <c r="T2384" s="12" t="str">
        <f t="shared" si="149"/>
        <v/>
      </c>
      <c r="U2384" s="12" t="str">
        <f t="shared" si="150"/>
        <v/>
      </c>
      <c r="V2384" s="12">
        <f t="shared" si="151"/>
        <v>0</v>
      </c>
    </row>
    <row r="2385" spans="19:22" x14ac:dyDescent="0.25">
      <c r="S2385" s="12" t="str">
        <f t="shared" si="148"/>
        <v/>
      </c>
      <c r="T2385" s="12" t="str">
        <f t="shared" si="149"/>
        <v/>
      </c>
      <c r="U2385" s="12" t="str">
        <f t="shared" si="150"/>
        <v/>
      </c>
      <c r="V2385" s="12">
        <f t="shared" si="151"/>
        <v>0</v>
      </c>
    </row>
    <row r="2386" spans="19:22" x14ac:dyDescent="0.25">
      <c r="S2386" s="12" t="str">
        <f t="shared" si="148"/>
        <v/>
      </c>
      <c r="T2386" s="12" t="str">
        <f t="shared" si="149"/>
        <v/>
      </c>
      <c r="U2386" s="12" t="str">
        <f t="shared" si="150"/>
        <v/>
      </c>
      <c r="V2386" s="12">
        <f t="shared" si="151"/>
        <v>0</v>
      </c>
    </row>
    <row r="2387" spans="19:22" x14ac:dyDescent="0.25">
      <c r="S2387" s="12" t="str">
        <f t="shared" si="148"/>
        <v/>
      </c>
      <c r="T2387" s="12" t="str">
        <f t="shared" si="149"/>
        <v/>
      </c>
      <c r="U2387" s="12" t="str">
        <f t="shared" si="150"/>
        <v/>
      </c>
      <c r="V2387" s="12">
        <f t="shared" si="151"/>
        <v>0</v>
      </c>
    </row>
    <row r="2388" spans="19:22" x14ac:dyDescent="0.25">
      <c r="S2388" s="12" t="str">
        <f t="shared" si="148"/>
        <v/>
      </c>
      <c r="T2388" s="12" t="str">
        <f t="shared" si="149"/>
        <v/>
      </c>
      <c r="U2388" s="12" t="str">
        <f t="shared" si="150"/>
        <v/>
      </c>
      <c r="V2388" s="12">
        <f t="shared" si="151"/>
        <v>0</v>
      </c>
    </row>
    <row r="2389" spans="19:22" x14ac:dyDescent="0.25">
      <c r="S2389" s="12" t="str">
        <f t="shared" si="148"/>
        <v/>
      </c>
      <c r="T2389" s="12" t="str">
        <f t="shared" si="149"/>
        <v/>
      </c>
      <c r="U2389" s="12" t="str">
        <f t="shared" si="150"/>
        <v/>
      </c>
      <c r="V2389" s="12">
        <f t="shared" si="151"/>
        <v>0</v>
      </c>
    </row>
    <row r="2390" spans="19:22" x14ac:dyDescent="0.25">
      <c r="S2390" s="12" t="str">
        <f t="shared" si="148"/>
        <v/>
      </c>
      <c r="T2390" s="12" t="str">
        <f t="shared" si="149"/>
        <v/>
      </c>
      <c r="U2390" s="12" t="str">
        <f t="shared" si="150"/>
        <v/>
      </c>
      <c r="V2390" s="12">
        <f t="shared" si="151"/>
        <v>0</v>
      </c>
    </row>
    <row r="2391" spans="19:22" x14ac:dyDescent="0.25">
      <c r="S2391" s="12" t="str">
        <f t="shared" si="148"/>
        <v/>
      </c>
      <c r="T2391" s="12" t="str">
        <f t="shared" si="149"/>
        <v/>
      </c>
      <c r="U2391" s="12" t="str">
        <f t="shared" si="150"/>
        <v/>
      </c>
      <c r="V2391" s="12">
        <f t="shared" si="151"/>
        <v>0</v>
      </c>
    </row>
    <row r="2392" spans="19:22" x14ac:dyDescent="0.25">
      <c r="S2392" s="12" t="str">
        <f t="shared" si="148"/>
        <v/>
      </c>
      <c r="T2392" s="12" t="str">
        <f t="shared" si="149"/>
        <v/>
      </c>
      <c r="U2392" s="12" t="str">
        <f t="shared" si="150"/>
        <v/>
      </c>
      <c r="V2392" s="12">
        <f t="shared" si="151"/>
        <v>0</v>
      </c>
    </row>
    <row r="2393" spans="19:22" x14ac:dyDescent="0.25">
      <c r="S2393" s="12" t="str">
        <f t="shared" si="148"/>
        <v/>
      </c>
      <c r="T2393" s="12" t="str">
        <f t="shared" si="149"/>
        <v/>
      </c>
      <c r="U2393" s="12" t="str">
        <f t="shared" si="150"/>
        <v/>
      </c>
      <c r="V2393" s="12">
        <f t="shared" si="151"/>
        <v>0</v>
      </c>
    </row>
    <row r="2394" spans="19:22" x14ac:dyDescent="0.25">
      <c r="S2394" s="12" t="str">
        <f t="shared" si="148"/>
        <v/>
      </c>
      <c r="T2394" s="12" t="str">
        <f t="shared" si="149"/>
        <v/>
      </c>
      <c r="U2394" s="12" t="str">
        <f t="shared" si="150"/>
        <v/>
      </c>
      <c r="V2394" s="12">
        <f t="shared" si="151"/>
        <v>0</v>
      </c>
    </row>
    <row r="2395" spans="19:22" x14ac:dyDescent="0.25">
      <c r="S2395" s="12" t="str">
        <f t="shared" si="148"/>
        <v/>
      </c>
      <c r="T2395" s="12" t="str">
        <f t="shared" si="149"/>
        <v/>
      </c>
      <c r="U2395" s="12" t="str">
        <f t="shared" si="150"/>
        <v/>
      </c>
      <c r="V2395" s="12">
        <f t="shared" si="151"/>
        <v>0</v>
      </c>
    </row>
    <row r="2396" spans="19:22" x14ac:dyDescent="0.25">
      <c r="S2396" s="12" t="str">
        <f t="shared" si="148"/>
        <v/>
      </c>
      <c r="T2396" s="12" t="str">
        <f t="shared" si="149"/>
        <v/>
      </c>
      <c r="U2396" s="12" t="str">
        <f t="shared" si="150"/>
        <v/>
      </c>
      <c r="V2396" s="12">
        <f t="shared" si="151"/>
        <v>0</v>
      </c>
    </row>
    <row r="2397" spans="19:22" x14ac:dyDescent="0.25">
      <c r="S2397" s="12" t="str">
        <f t="shared" si="148"/>
        <v/>
      </c>
      <c r="T2397" s="12" t="str">
        <f t="shared" si="149"/>
        <v/>
      </c>
      <c r="U2397" s="12" t="str">
        <f t="shared" si="150"/>
        <v/>
      </c>
      <c r="V2397" s="12">
        <f t="shared" si="151"/>
        <v>0</v>
      </c>
    </row>
    <row r="2398" spans="19:22" x14ac:dyDescent="0.25">
      <c r="S2398" s="12" t="str">
        <f t="shared" si="148"/>
        <v/>
      </c>
      <c r="T2398" s="12" t="str">
        <f t="shared" si="149"/>
        <v/>
      </c>
      <c r="U2398" s="12" t="str">
        <f t="shared" si="150"/>
        <v/>
      </c>
      <c r="V2398" s="12">
        <f t="shared" si="151"/>
        <v>0</v>
      </c>
    </row>
    <row r="2399" spans="19:22" x14ac:dyDescent="0.25">
      <c r="S2399" s="12" t="str">
        <f t="shared" si="148"/>
        <v/>
      </c>
      <c r="T2399" s="12" t="str">
        <f t="shared" si="149"/>
        <v/>
      </c>
      <c r="U2399" s="12" t="str">
        <f t="shared" si="150"/>
        <v/>
      </c>
      <c r="V2399" s="12">
        <f t="shared" si="151"/>
        <v>0</v>
      </c>
    </row>
    <row r="2400" spans="19:22" x14ac:dyDescent="0.25">
      <c r="S2400" s="12" t="str">
        <f t="shared" si="148"/>
        <v/>
      </c>
      <c r="T2400" s="12" t="str">
        <f t="shared" si="149"/>
        <v/>
      </c>
      <c r="U2400" s="12" t="str">
        <f t="shared" si="150"/>
        <v/>
      </c>
      <c r="V2400" s="12">
        <f t="shared" si="151"/>
        <v>0</v>
      </c>
    </row>
    <row r="2401" spans="19:22" x14ac:dyDescent="0.25">
      <c r="S2401" s="12" t="str">
        <f t="shared" si="148"/>
        <v/>
      </c>
      <c r="T2401" s="12" t="str">
        <f t="shared" si="149"/>
        <v/>
      </c>
      <c r="U2401" s="12" t="str">
        <f t="shared" si="150"/>
        <v/>
      </c>
      <c r="V2401" s="12">
        <f t="shared" si="151"/>
        <v>0</v>
      </c>
    </row>
    <row r="2402" spans="19:22" x14ac:dyDescent="0.25">
      <c r="S2402" s="12" t="str">
        <f t="shared" si="148"/>
        <v/>
      </c>
      <c r="T2402" s="12" t="str">
        <f t="shared" si="149"/>
        <v/>
      </c>
      <c r="U2402" s="12" t="str">
        <f t="shared" si="150"/>
        <v/>
      </c>
      <c r="V2402" s="12">
        <f t="shared" si="151"/>
        <v>0</v>
      </c>
    </row>
    <row r="2403" spans="19:22" x14ac:dyDescent="0.25">
      <c r="S2403" s="12" t="str">
        <f t="shared" si="148"/>
        <v/>
      </c>
      <c r="T2403" s="12" t="str">
        <f t="shared" si="149"/>
        <v/>
      </c>
      <c r="U2403" s="12" t="str">
        <f t="shared" si="150"/>
        <v/>
      </c>
      <c r="V2403" s="12">
        <f t="shared" si="151"/>
        <v>0</v>
      </c>
    </row>
    <row r="2404" spans="19:22" x14ac:dyDescent="0.25">
      <c r="S2404" s="12" t="str">
        <f t="shared" si="148"/>
        <v/>
      </c>
      <c r="T2404" s="12" t="str">
        <f t="shared" si="149"/>
        <v/>
      </c>
      <c r="U2404" s="12" t="str">
        <f t="shared" si="150"/>
        <v/>
      </c>
      <c r="V2404" s="12">
        <f t="shared" si="151"/>
        <v>0</v>
      </c>
    </row>
    <row r="2405" spans="19:22" x14ac:dyDescent="0.25">
      <c r="S2405" s="12" t="str">
        <f t="shared" si="148"/>
        <v/>
      </c>
      <c r="T2405" s="12" t="str">
        <f t="shared" si="149"/>
        <v/>
      </c>
      <c r="U2405" s="12" t="str">
        <f t="shared" si="150"/>
        <v/>
      </c>
      <c r="V2405" s="12">
        <f t="shared" si="151"/>
        <v>0</v>
      </c>
    </row>
    <row r="2406" spans="19:22" x14ac:dyDescent="0.25">
      <c r="S2406" s="12" t="str">
        <f t="shared" si="148"/>
        <v/>
      </c>
      <c r="T2406" s="12" t="str">
        <f t="shared" si="149"/>
        <v/>
      </c>
      <c r="U2406" s="12" t="str">
        <f t="shared" si="150"/>
        <v/>
      </c>
      <c r="V2406" s="12">
        <f t="shared" si="151"/>
        <v>0</v>
      </c>
    </row>
    <row r="2407" spans="19:22" x14ac:dyDescent="0.25">
      <c r="S2407" s="12" t="str">
        <f t="shared" si="148"/>
        <v/>
      </c>
      <c r="T2407" s="12" t="str">
        <f t="shared" si="149"/>
        <v/>
      </c>
      <c r="U2407" s="12" t="str">
        <f t="shared" si="150"/>
        <v/>
      </c>
      <c r="V2407" s="12">
        <f t="shared" si="151"/>
        <v>0</v>
      </c>
    </row>
    <row r="2408" spans="19:22" x14ac:dyDescent="0.25">
      <c r="S2408" s="12" t="str">
        <f t="shared" si="148"/>
        <v/>
      </c>
      <c r="T2408" s="12" t="str">
        <f t="shared" si="149"/>
        <v/>
      </c>
      <c r="U2408" s="12" t="str">
        <f t="shared" si="150"/>
        <v/>
      </c>
      <c r="V2408" s="12">
        <f t="shared" si="151"/>
        <v>0</v>
      </c>
    </row>
    <row r="2409" spans="19:22" x14ac:dyDescent="0.25">
      <c r="S2409" s="12" t="str">
        <f t="shared" si="148"/>
        <v/>
      </c>
      <c r="T2409" s="12" t="str">
        <f t="shared" si="149"/>
        <v/>
      </c>
      <c r="U2409" s="12" t="str">
        <f t="shared" si="150"/>
        <v/>
      </c>
      <c r="V2409" s="12">
        <f t="shared" si="151"/>
        <v>0</v>
      </c>
    </row>
    <row r="2410" spans="19:22" x14ac:dyDescent="0.25">
      <c r="S2410" s="12" t="str">
        <f t="shared" si="148"/>
        <v/>
      </c>
      <c r="T2410" s="12" t="str">
        <f t="shared" si="149"/>
        <v/>
      </c>
      <c r="U2410" s="12" t="str">
        <f t="shared" si="150"/>
        <v/>
      </c>
      <c r="V2410" s="12">
        <f t="shared" si="151"/>
        <v>0</v>
      </c>
    </row>
    <row r="2411" spans="19:22" x14ac:dyDescent="0.25">
      <c r="S2411" s="12" t="str">
        <f t="shared" si="148"/>
        <v/>
      </c>
      <c r="T2411" s="12" t="str">
        <f t="shared" si="149"/>
        <v/>
      </c>
      <c r="U2411" s="12" t="str">
        <f t="shared" si="150"/>
        <v/>
      </c>
      <c r="V2411" s="12">
        <f t="shared" si="151"/>
        <v>0</v>
      </c>
    </row>
    <row r="2412" spans="19:22" x14ac:dyDescent="0.25">
      <c r="S2412" s="12" t="str">
        <f t="shared" si="148"/>
        <v/>
      </c>
      <c r="T2412" s="12" t="str">
        <f t="shared" si="149"/>
        <v/>
      </c>
      <c r="U2412" s="12" t="str">
        <f t="shared" si="150"/>
        <v/>
      </c>
      <c r="V2412" s="12">
        <f t="shared" si="151"/>
        <v>0</v>
      </c>
    </row>
    <row r="2413" spans="19:22" x14ac:dyDescent="0.25">
      <c r="S2413" s="12" t="str">
        <f t="shared" si="148"/>
        <v/>
      </c>
      <c r="T2413" s="12" t="str">
        <f t="shared" si="149"/>
        <v/>
      </c>
      <c r="U2413" s="12" t="str">
        <f t="shared" si="150"/>
        <v/>
      </c>
      <c r="V2413" s="12">
        <f t="shared" si="151"/>
        <v>0</v>
      </c>
    </row>
    <row r="2414" spans="19:22" x14ac:dyDescent="0.25">
      <c r="S2414" s="12" t="str">
        <f t="shared" si="148"/>
        <v/>
      </c>
      <c r="T2414" s="12" t="str">
        <f t="shared" si="149"/>
        <v/>
      </c>
      <c r="U2414" s="12" t="str">
        <f t="shared" si="150"/>
        <v/>
      </c>
      <c r="V2414" s="12">
        <f t="shared" si="151"/>
        <v>0</v>
      </c>
    </row>
    <row r="2415" spans="19:22" x14ac:dyDescent="0.25">
      <c r="S2415" s="12" t="str">
        <f t="shared" si="148"/>
        <v/>
      </c>
      <c r="T2415" s="12" t="str">
        <f t="shared" si="149"/>
        <v/>
      </c>
      <c r="U2415" s="12" t="str">
        <f t="shared" si="150"/>
        <v/>
      </c>
      <c r="V2415" s="12">
        <f t="shared" si="151"/>
        <v>0</v>
      </c>
    </row>
    <row r="2416" spans="19:22" x14ac:dyDescent="0.25">
      <c r="S2416" s="12" t="str">
        <f t="shared" si="148"/>
        <v/>
      </c>
      <c r="T2416" s="12" t="str">
        <f t="shared" si="149"/>
        <v/>
      </c>
      <c r="U2416" s="12" t="str">
        <f t="shared" si="150"/>
        <v/>
      </c>
      <c r="V2416" s="12">
        <f t="shared" si="151"/>
        <v>0</v>
      </c>
    </row>
    <row r="2417" spans="19:22" x14ac:dyDescent="0.25">
      <c r="S2417" s="12" t="str">
        <f t="shared" si="148"/>
        <v/>
      </c>
      <c r="T2417" s="12" t="str">
        <f t="shared" si="149"/>
        <v/>
      </c>
      <c r="U2417" s="12" t="str">
        <f t="shared" si="150"/>
        <v/>
      </c>
      <c r="V2417" s="12">
        <f t="shared" si="151"/>
        <v>0</v>
      </c>
    </row>
    <row r="2418" spans="19:22" x14ac:dyDescent="0.25">
      <c r="S2418" s="12" t="str">
        <f t="shared" si="148"/>
        <v/>
      </c>
      <c r="T2418" s="12" t="str">
        <f t="shared" si="149"/>
        <v/>
      </c>
      <c r="U2418" s="12" t="str">
        <f t="shared" si="150"/>
        <v/>
      </c>
      <c r="V2418" s="12">
        <f t="shared" si="151"/>
        <v>0</v>
      </c>
    </row>
    <row r="2419" spans="19:22" x14ac:dyDescent="0.25">
      <c r="S2419" s="12" t="str">
        <f t="shared" si="148"/>
        <v/>
      </c>
      <c r="T2419" s="12" t="str">
        <f t="shared" si="149"/>
        <v/>
      </c>
      <c r="U2419" s="12" t="str">
        <f t="shared" si="150"/>
        <v/>
      </c>
      <c r="V2419" s="12">
        <f t="shared" si="151"/>
        <v>0</v>
      </c>
    </row>
    <row r="2420" spans="19:22" x14ac:dyDescent="0.25">
      <c r="S2420" s="12" t="str">
        <f t="shared" si="148"/>
        <v/>
      </c>
      <c r="T2420" s="12" t="str">
        <f t="shared" si="149"/>
        <v/>
      </c>
      <c r="U2420" s="12" t="str">
        <f t="shared" si="150"/>
        <v/>
      </c>
      <c r="V2420" s="12">
        <f t="shared" si="151"/>
        <v>0</v>
      </c>
    </row>
    <row r="2421" spans="19:22" x14ac:dyDescent="0.25">
      <c r="S2421" s="12" t="str">
        <f t="shared" si="148"/>
        <v/>
      </c>
      <c r="T2421" s="12" t="str">
        <f t="shared" si="149"/>
        <v/>
      </c>
      <c r="U2421" s="12" t="str">
        <f t="shared" si="150"/>
        <v/>
      </c>
      <c r="V2421" s="12">
        <f t="shared" si="151"/>
        <v>0</v>
      </c>
    </row>
    <row r="2422" spans="19:22" x14ac:dyDescent="0.25">
      <c r="S2422" s="12" t="str">
        <f t="shared" si="148"/>
        <v/>
      </c>
      <c r="T2422" s="12" t="str">
        <f t="shared" si="149"/>
        <v/>
      </c>
      <c r="U2422" s="12" t="str">
        <f t="shared" si="150"/>
        <v/>
      </c>
      <c r="V2422" s="12">
        <f t="shared" si="151"/>
        <v>0</v>
      </c>
    </row>
    <row r="2423" spans="19:22" x14ac:dyDescent="0.25">
      <c r="S2423" s="12" t="str">
        <f t="shared" si="148"/>
        <v/>
      </c>
      <c r="T2423" s="12" t="str">
        <f t="shared" si="149"/>
        <v/>
      </c>
      <c r="U2423" s="12" t="str">
        <f t="shared" si="150"/>
        <v/>
      </c>
      <c r="V2423" s="12">
        <f t="shared" si="151"/>
        <v>0</v>
      </c>
    </row>
    <row r="2424" spans="19:22" x14ac:dyDescent="0.25">
      <c r="S2424" s="12" t="str">
        <f t="shared" si="148"/>
        <v/>
      </c>
      <c r="T2424" s="12" t="str">
        <f t="shared" si="149"/>
        <v/>
      </c>
      <c r="U2424" s="12" t="str">
        <f t="shared" si="150"/>
        <v/>
      </c>
      <c r="V2424" s="12">
        <f t="shared" si="151"/>
        <v>0</v>
      </c>
    </row>
    <row r="2425" spans="19:22" x14ac:dyDescent="0.25">
      <c r="S2425" s="12" t="str">
        <f t="shared" si="148"/>
        <v/>
      </c>
      <c r="T2425" s="12" t="str">
        <f t="shared" si="149"/>
        <v/>
      </c>
      <c r="U2425" s="12" t="str">
        <f t="shared" si="150"/>
        <v/>
      </c>
      <c r="V2425" s="12">
        <f t="shared" si="151"/>
        <v>0</v>
      </c>
    </row>
    <row r="2426" spans="19:22" x14ac:dyDescent="0.25">
      <c r="S2426" s="12" t="str">
        <f t="shared" si="148"/>
        <v/>
      </c>
      <c r="T2426" s="12" t="str">
        <f t="shared" si="149"/>
        <v/>
      </c>
      <c r="U2426" s="12" t="str">
        <f t="shared" si="150"/>
        <v/>
      </c>
      <c r="V2426" s="12">
        <f t="shared" si="151"/>
        <v>0</v>
      </c>
    </row>
    <row r="2427" spans="19:22" x14ac:dyDescent="0.25">
      <c r="S2427" s="12" t="str">
        <f t="shared" si="148"/>
        <v/>
      </c>
      <c r="T2427" s="12" t="str">
        <f t="shared" si="149"/>
        <v/>
      </c>
      <c r="U2427" s="12" t="str">
        <f t="shared" si="150"/>
        <v/>
      </c>
      <c r="V2427" s="12">
        <f t="shared" si="151"/>
        <v>0</v>
      </c>
    </row>
    <row r="2428" spans="19:22" x14ac:dyDescent="0.25">
      <c r="S2428" s="12" t="str">
        <f t="shared" si="148"/>
        <v/>
      </c>
      <c r="T2428" s="12" t="str">
        <f t="shared" si="149"/>
        <v/>
      </c>
      <c r="U2428" s="12" t="str">
        <f t="shared" si="150"/>
        <v/>
      </c>
      <c r="V2428" s="12">
        <f t="shared" si="151"/>
        <v>0</v>
      </c>
    </row>
    <row r="2429" spans="19:22" x14ac:dyDescent="0.25">
      <c r="S2429" s="12" t="str">
        <f t="shared" si="148"/>
        <v/>
      </c>
      <c r="T2429" s="12" t="str">
        <f t="shared" si="149"/>
        <v/>
      </c>
      <c r="U2429" s="12" t="str">
        <f t="shared" si="150"/>
        <v/>
      </c>
      <c r="V2429" s="12">
        <f t="shared" si="151"/>
        <v>0</v>
      </c>
    </row>
    <row r="2430" spans="19:22" x14ac:dyDescent="0.25">
      <c r="S2430" s="12" t="str">
        <f t="shared" si="148"/>
        <v/>
      </c>
      <c r="T2430" s="12" t="str">
        <f t="shared" si="149"/>
        <v/>
      </c>
      <c r="U2430" s="12" t="str">
        <f t="shared" si="150"/>
        <v/>
      </c>
      <c r="V2430" s="12">
        <f t="shared" si="151"/>
        <v>0</v>
      </c>
    </row>
    <row r="2431" spans="19:22" x14ac:dyDescent="0.25">
      <c r="S2431" s="12" t="str">
        <f t="shared" si="148"/>
        <v/>
      </c>
      <c r="T2431" s="12" t="str">
        <f t="shared" si="149"/>
        <v/>
      </c>
      <c r="U2431" s="12" t="str">
        <f t="shared" si="150"/>
        <v/>
      </c>
      <c r="V2431" s="12">
        <f t="shared" si="151"/>
        <v>0</v>
      </c>
    </row>
    <row r="2432" spans="19:22" x14ac:dyDescent="0.25">
      <c r="S2432" s="12" t="str">
        <f t="shared" si="148"/>
        <v/>
      </c>
      <c r="T2432" s="12" t="str">
        <f t="shared" si="149"/>
        <v/>
      </c>
      <c r="U2432" s="12" t="str">
        <f t="shared" si="150"/>
        <v/>
      </c>
      <c r="V2432" s="12">
        <f t="shared" si="151"/>
        <v>0</v>
      </c>
    </row>
    <row r="2433" spans="19:22" x14ac:dyDescent="0.25">
      <c r="S2433" s="12" t="str">
        <f t="shared" si="148"/>
        <v/>
      </c>
      <c r="T2433" s="12" t="str">
        <f t="shared" si="149"/>
        <v/>
      </c>
      <c r="U2433" s="12" t="str">
        <f t="shared" si="150"/>
        <v/>
      </c>
      <c r="V2433" s="12">
        <f t="shared" si="151"/>
        <v>0</v>
      </c>
    </row>
    <row r="2434" spans="19:22" x14ac:dyDescent="0.25">
      <c r="S2434" s="12" t="str">
        <f t="shared" si="148"/>
        <v/>
      </c>
      <c r="T2434" s="12" t="str">
        <f t="shared" si="149"/>
        <v/>
      </c>
      <c r="U2434" s="12" t="str">
        <f t="shared" si="150"/>
        <v/>
      </c>
      <c r="V2434" s="12">
        <f t="shared" si="151"/>
        <v>0</v>
      </c>
    </row>
    <row r="2435" spans="19:22" x14ac:dyDescent="0.25">
      <c r="S2435" s="12" t="str">
        <f t="shared" si="148"/>
        <v/>
      </c>
      <c r="T2435" s="12" t="str">
        <f t="shared" si="149"/>
        <v/>
      </c>
      <c r="U2435" s="12" t="str">
        <f t="shared" si="150"/>
        <v/>
      </c>
      <c r="V2435" s="12">
        <f t="shared" si="151"/>
        <v>0</v>
      </c>
    </row>
    <row r="2436" spans="19:22" x14ac:dyDescent="0.25">
      <c r="S2436" s="12" t="str">
        <f t="shared" si="148"/>
        <v/>
      </c>
      <c r="T2436" s="12" t="str">
        <f t="shared" si="149"/>
        <v/>
      </c>
      <c r="U2436" s="12" t="str">
        <f t="shared" si="150"/>
        <v/>
      </c>
      <c r="V2436" s="12">
        <f t="shared" si="151"/>
        <v>0</v>
      </c>
    </row>
    <row r="2437" spans="19:22" x14ac:dyDescent="0.25">
      <c r="S2437" s="12" t="str">
        <f t="shared" si="148"/>
        <v/>
      </c>
      <c r="T2437" s="12" t="str">
        <f t="shared" si="149"/>
        <v/>
      </c>
      <c r="U2437" s="12" t="str">
        <f t="shared" si="150"/>
        <v/>
      </c>
      <c r="V2437" s="12">
        <f t="shared" si="151"/>
        <v>0</v>
      </c>
    </row>
    <row r="2438" spans="19:22" x14ac:dyDescent="0.25">
      <c r="S2438" s="12" t="str">
        <f t="shared" si="148"/>
        <v/>
      </c>
      <c r="T2438" s="12" t="str">
        <f t="shared" si="149"/>
        <v/>
      </c>
      <c r="U2438" s="12" t="str">
        <f t="shared" si="150"/>
        <v/>
      </c>
      <c r="V2438" s="12">
        <f t="shared" si="151"/>
        <v>0</v>
      </c>
    </row>
    <row r="2439" spans="19:22" x14ac:dyDescent="0.25">
      <c r="S2439" s="12" t="str">
        <f t="shared" ref="S2439:S2502" si="152">IF(N2439="P",1,IF(N2439="D",1,""))</f>
        <v/>
      </c>
      <c r="T2439" s="12" t="str">
        <f t="shared" ref="T2439:T2502" si="153">IF(N2439="A",1,"")</f>
        <v/>
      </c>
      <c r="U2439" s="12" t="str">
        <f t="shared" ref="U2439:U2502" si="154">IF(N2439="CL",1,IF(N2439="SL",1,IF(N2439="EL",1,"")))</f>
        <v/>
      </c>
      <c r="V2439" s="12">
        <f t="shared" ref="V2439:V2502" si="155">SUM(S2439:U2439)</f>
        <v>0</v>
      </c>
    </row>
    <row r="2440" spans="19:22" x14ac:dyDescent="0.25">
      <c r="S2440" s="12" t="str">
        <f t="shared" si="152"/>
        <v/>
      </c>
      <c r="T2440" s="12" t="str">
        <f t="shared" si="153"/>
        <v/>
      </c>
      <c r="U2440" s="12" t="str">
        <f t="shared" si="154"/>
        <v/>
      </c>
      <c r="V2440" s="12">
        <f t="shared" si="155"/>
        <v>0</v>
      </c>
    </row>
    <row r="2441" spans="19:22" x14ac:dyDescent="0.25">
      <c r="S2441" s="12" t="str">
        <f t="shared" si="152"/>
        <v/>
      </c>
      <c r="T2441" s="12" t="str">
        <f t="shared" si="153"/>
        <v/>
      </c>
      <c r="U2441" s="12" t="str">
        <f t="shared" si="154"/>
        <v/>
      </c>
      <c r="V2441" s="12">
        <f t="shared" si="155"/>
        <v>0</v>
      </c>
    </row>
    <row r="2442" spans="19:22" x14ac:dyDescent="0.25">
      <c r="S2442" s="12" t="str">
        <f t="shared" si="152"/>
        <v/>
      </c>
      <c r="T2442" s="12" t="str">
        <f t="shared" si="153"/>
        <v/>
      </c>
      <c r="U2442" s="12" t="str">
        <f t="shared" si="154"/>
        <v/>
      </c>
      <c r="V2442" s="12">
        <f t="shared" si="155"/>
        <v>0</v>
      </c>
    </row>
    <row r="2443" spans="19:22" x14ac:dyDescent="0.25">
      <c r="S2443" s="12" t="str">
        <f t="shared" si="152"/>
        <v/>
      </c>
      <c r="T2443" s="12" t="str">
        <f t="shared" si="153"/>
        <v/>
      </c>
      <c r="U2443" s="12" t="str">
        <f t="shared" si="154"/>
        <v/>
      </c>
      <c r="V2443" s="12">
        <f t="shared" si="155"/>
        <v>0</v>
      </c>
    </row>
    <row r="2444" spans="19:22" x14ac:dyDescent="0.25">
      <c r="S2444" s="12" t="str">
        <f t="shared" si="152"/>
        <v/>
      </c>
      <c r="T2444" s="12" t="str">
        <f t="shared" si="153"/>
        <v/>
      </c>
      <c r="U2444" s="12" t="str">
        <f t="shared" si="154"/>
        <v/>
      </c>
      <c r="V2444" s="12">
        <f t="shared" si="155"/>
        <v>0</v>
      </c>
    </row>
    <row r="2445" spans="19:22" x14ac:dyDescent="0.25">
      <c r="S2445" s="12" t="str">
        <f t="shared" si="152"/>
        <v/>
      </c>
      <c r="T2445" s="12" t="str">
        <f t="shared" si="153"/>
        <v/>
      </c>
      <c r="U2445" s="12" t="str">
        <f t="shared" si="154"/>
        <v/>
      </c>
      <c r="V2445" s="12">
        <f t="shared" si="155"/>
        <v>0</v>
      </c>
    </row>
    <row r="2446" spans="19:22" x14ac:dyDescent="0.25">
      <c r="S2446" s="12" t="str">
        <f t="shared" si="152"/>
        <v/>
      </c>
      <c r="T2446" s="12" t="str">
        <f t="shared" si="153"/>
        <v/>
      </c>
      <c r="U2446" s="12" t="str">
        <f t="shared" si="154"/>
        <v/>
      </c>
      <c r="V2446" s="12">
        <f t="shared" si="155"/>
        <v>0</v>
      </c>
    </row>
    <row r="2447" spans="19:22" x14ac:dyDescent="0.25">
      <c r="S2447" s="12" t="str">
        <f t="shared" si="152"/>
        <v/>
      </c>
      <c r="T2447" s="12" t="str">
        <f t="shared" si="153"/>
        <v/>
      </c>
      <c r="U2447" s="12" t="str">
        <f t="shared" si="154"/>
        <v/>
      </c>
      <c r="V2447" s="12">
        <f t="shared" si="155"/>
        <v>0</v>
      </c>
    </row>
    <row r="2448" spans="19:22" x14ac:dyDescent="0.25">
      <c r="S2448" s="12" t="str">
        <f t="shared" si="152"/>
        <v/>
      </c>
      <c r="T2448" s="12" t="str">
        <f t="shared" si="153"/>
        <v/>
      </c>
      <c r="U2448" s="12" t="str">
        <f t="shared" si="154"/>
        <v/>
      </c>
      <c r="V2448" s="12">
        <f t="shared" si="155"/>
        <v>0</v>
      </c>
    </row>
    <row r="2449" spans="19:22" x14ac:dyDescent="0.25">
      <c r="S2449" s="12" t="str">
        <f t="shared" si="152"/>
        <v/>
      </c>
      <c r="T2449" s="12" t="str">
        <f t="shared" si="153"/>
        <v/>
      </c>
      <c r="U2449" s="12" t="str">
        <f t="shared" si="154"/>
        <v/>
      </c>
      <c r="V2449" s="12">
        <f t="shared" si="155"/>
        <v>0</v>
      </c>
    </row>
    <row r="2450" spans="19:22" x14ac:dyDescent="0.25">
      <c r="S2450" s="12" t="str">
        <f t="shared" si="152"/>
        <v/>
      </c>
      <c r="T2450" s="12" t="str">
        <f t="shared" si="153"/>
        <v/>
      </c>
      <c r="U2450" s="12" t="str">
        <f t="shared" si="154"/>
        <v/>
      </c>
      <c r="V2450" s="12">
        <f t="shared" si="155"/>
        <v>0</v>
      </c>
    </row>
    <row r="2451" spans="19:22" x14ac:dyDescent="0.25">
      <c r="S2451" s="12" t="str">
        <f t="shared" si="152"/>
        <v/>
      </c>
      <c r="T2451" s="12" t="str">
        <f t="shared" si="153"/>
        <v/>
      </c>
      <c r="U2451" s="12" t="str">
        <f t="shared" si="154"/>
        <v/>
      </c>
      <c r="V2451" s="12">
        <f t="shared" si="155"/>
        <v>0</v>
      </c>
    </row>
    <row r="2452" spans="19:22" x14ac:dyDescent="0.25">
      <c r="S2452" s="12" t="str">
        <f t="shared" si="152"/>
        <v/>
      </c>
      <c r="T2452" s="12" t="str">
        <f t="shared" si="153"/>
        <v/>
      </c>
      <c r="U2452" s="12" t="str">
        <f t="shared" si="154"/>
        <v/>
      </c>
      <c r="V2452" s="12">
        <f t="shared" si="155"/>
        <v>0</v>
      </c>
    </row>
    <row r="2453" spans="19:22" x14ac:dyDescent="0.25">
      <c r="S2453" s="12" t="str">
        <f t="shared" si="152"/>
        <v/>
      </c>
      <c r="T2453" s="12" t="str">
        <f t="shared" si="153"/>
        <v/>
      </c>
      <c r="U2453" s="12" t="str">
        <f t="shared" si="154"/>
        <v/>
      </c>
      <c r="V2453" s="12">
        <f t="shared" si="155"/>
        <v>0</v>
      </c>
    </row>
    <row r="2454" spans="19:22" x14ac:dyDescent="0.25">
      <c r="S2454" s="12" t="str">
        <f t="shared" si="152"/>
        <v/>
      </c>
      <c r="T2454" s="12" t="str">
        <f t="shared" si="153"/>
        <v/>
      </c>
      <c r="U2454" s="12" t="str">
        <f t="shared" si="154"/>
        <v/>
      </c>
      <c r="V2454" s="12">
        <f t="shared" si="155"/>
        <v>0</v>
      </c>
    </row>
    <row r="2455" spans="19:22" x14ac:dyDescent="0.25">
      <c r="S2455" s="12" t="str">
        <f t="shared" si="152"/>
        <v/>
      </c>
      <c r="T2455" s="12" t="str">
        <f t="shared" si="153"/>
        <v/>
      </c>
      <c r="U2455" s="12" t="str">
        <f t="shared" si="154"/>
        <v/>
      </c>
      <c r="V2455" s="12">
        <f t="shared" si="155"/>
        <v>0</v>
      </c>
    </row>
    <row r="2456" spans="19:22" x14ac:dyDescent="0.25">
      <c r="S2456" s="12" t="str">
        <f t="shared" si="152"/>
        <v/>
      </c>
      <c r="T2456" s="12" t="str">
        <f t="shared" si="153"/>
        <v/>
      </c>
      <c r="U2456" s="12" t="str">
        <f t="shared" si="154"/>
        <v/>
      </c>
      <c r="V2456" s="12">
        <f t="shared" si="155"/>
        <v>0</v>
      </c>
    </row>
    <row r="2457" spans="19:22" x14ac:dyDescent="0.25">
      <c r="S2457" s="12" t="str">
        <f t="shared" si="152"/>
        <v/>
      </c>
      <c r="T2457" s="12" t="str">
        <f t="shared" si="153"/>
        <v/>
      </c>
      <c r="U2457" s="12" t="str">
        <f t="shared" si="154"/>
        <v/>
      </c>
      <c r="V2457" s="12">
        <f t="shared" si="155"/>
        <v>0</v>
      </c>
    </row>
    <row r="2458" spans="19:22" x14ac:dyDescent="0.25">
      <c r="S2458" s="12" t="str">
        <f t="shared" si="152"/>
        <v/>
      </c>
      <c r="T2458" s="12" t="str">
        <f t="shared" si="153"/>
        <v/>
      </c>
      <c r="U2458" s="12" t="str">
        <f t="shared" si="154"/>
        <v/>
      </c>
      <c r="V2458" s="12">
        <f t="shared" si="155"/>
        <v>0</v>
      </c>
    </row>
    <row r="2459" spans="19:22" x14ac:dyDescent="0.25">
      <c r="S2459" s="12" t="str">
        <f t="shared" si="152"/>
        <v/>
      </c>
      <c r="T2459" s="12" t="str">
        <f t="shared" si="153"/>
        <v/>
      </c>
      <c r="U2459" s="12" t="str">
        <f t="shared" si="154"/>
        <v/>
      </c>
      <c r="V2459" s="12">
        <f t="shared" si="155"/>
        <v>0</v>
      </c>
    </row>
    <row r="2460" spans="19:22" x14ac:dyDescent="0.25">
      <c r="S2460" s="12" t="str">
        <f t="shared" si="152"/>
        <v/>
      </c>
      <c r="T2460" s="12" t="str">
        <f t="shared" si="153"/>
        <v/>
      </c>
      <c r="U2460" s="12" t="str">
        <f t="shared" si="154"/>
        <v/>
      </c>
      <c r="V2460" s="12">
        <f t="shared" si="155"/>
        <v>0</v>
      </c>
    </row>
    <row r="2461" spans="19:22" x14ac:dyDescent="0.25">
      <c r="S2461" s="12" t="str">
        <f t="shared" si="152"/>
        <v/>
      </c>
      <c r="T2461" s="12" t="str">
        <f t="shared" si="153"/>
        <v/>
      </c>
      <c r="U2461" s="12" t="str">
        <f t="shared" si="154"/>
        <v/>
      </c>
      <c r="V2461" s="12">
        <f t="shared" si="155"/>
        <v>0</v>
      </c>
    </row>
    <row r="2462" spans="19:22" x14ac:dyDescent="0.25">
      <c r="S2462" s="12" t="str">
        <f t="shared" si="152"/>
        <v/>
      </c>
      <c r="T2462" s="12" t="str">
        <f t="shared" si="153"/>
        <v/>
      </c>
      <c r="U2462" s="12" t="str">
        <f t="shared" si="154"/>
        <v/>
      </c>
      <c r="V2462" s="12">
        <f t="shared" si="155"/>
        <v>0</v>
      </c>
    </row>
    <row r="2463" spans="19:22" x14ac:dyDescent="0.25">
      <c r="S2463" s="12" t="str">
        <f t="shared" si="152"/>
        <v/>
      </c>
      <c r="T2463" s="12" t="str">
        <f t="shared" si="153"/>
        <v/>
      </c>
      <c r="U2463" s="12" t="str">
        <f t="shared" si="154"/>
        <v/>
      </c>
      <c r="V2463" s="12">
        <f t="shared" si="155"/>
        <v>0</v>
      </c>
    </row>
    <row r="2464" spans="19:22" x14ac:dyDescent="0.25">
      <c r="S2464" s="12" t="str">
        <f t="shared" si="152"/>
        <v/>
      </c>
      <c r="T2464" s="12" t="str">
        <f t="shared" si="153"/>
        <v/>
      </c>
      <c r="U2464" s="12" t="str">
        <f t="shared" si="154"/>
        <v/>
      </c>
      <c r="V2464" s="12">
        <f t="shared" si="155"/>
        <v>0</v>
      </c>
    </row>
    <row r="2465" spans="19:22" x14ac:dyDescent="0.25">
      <c r="S2465" s="12" t="str">
        <f t="shared" si="152"/>
        <v/>
      </c>
      <c r="T2465" s="12" t="str">
        <f t="shared" si="153"/>
        <v/>
      </c>
      <c r="U2465" s="12" t="str">
        <f t="shared" si="154"/>
        <v/>
      </c>
      <c r="V2465" s="12">
        <f t="shared" si="155"/>
        <v>0</v>
      </c>
    </row>
    <row r="2466" spans="19:22" x14ac:dyDescent="0.25">
      <c r="S2466" s="12" t="str">
        <f t="shared" si="152"/>
        <v/>
      </c>
      <c r="T2466" s="12" t="str">
        <f t="shared" si="153"/>
        <v/>
      </c>
      <c r="U2466" s="12" t="str">
        <f t="shared" si="154"/>
        <v/>
      </c>
      <c r="V2466" s="12">
        <f t="shared" si="155"/>
        <v>0</v>
      </c>
    </row>
    <row r="2467" spans="19:22" x14ac:dyDescent="0.25">
      <c r="S2467" s="12" t="str">
        <f t="shared" si="152"/>
        <v/>
      </c>
      <c r="T2467" s="12" t="str">
        <f t="shared" si="153"/>
        <v/>
      </c>
      <c r="U2467" s="12" t="str">
        <f t="shared" si="154"/>
        <v/>
      </c>
      <c r="V2467" s="12">
        <f t="shared" si="155"/>
        <v>0</v>
      </c>
    </row>
    <row r="2468" spans="19:22" x14ac:dyDescent="0.25">
      <c r="S2468" s="12" t="str">
        <f t="shared" si="152"/>
        <v/>
      </c>
      <c r="T2468" s="12" t="str">
        <f t="shared" si="153"/>
        <v/>
      </c>
      <c r="U2468" s="12" t="str">
        <f t="shared" si="154"/>
        <v/>
      </c>
      <c r="V2468" s="12">
        <f t="shared" si="155"/>
        <v>0</v>
      </c>
    </row>
    <row r="2469" spans="19:22" x14ac:dyDescent="0.25">
      <c r="S2469" s="12" t="str">
        <f t="shared" si="152"/>
        <v/>
      </c>
      <c r="T2469" s="12" t="str">
        <f t="shared" si="153"/>
        <v/>
      </c>
      <c r="U2469" s="12" t="str">
        <f t="shared" si="154"/>
        <v/>
      </c>
      <c r="V2469" s="12">
        <f t="shared" si="155"/>
        <v>0</v>
      </c>
    </row>
    <row r="2470" spans="19:22" x14ac:dyDescent="0.25">
      <c r="S2470" s="12" t="str">
        <f t="shared" si="152"/>
        <v/>
      </c>
      <c r="T2470" s="12" t="str">
        <f t="shared" si="153"/>
        <v/>
      </c>
      <c r="U2470" s="12" t="str">
        <f t="shared" si="154"/>
        <v/>
      </c>
      <c r="V2470" s="12">
        <f t="shared" si="155"/>
        <v>0</v>
      </c>
    </row>
    <row r="2471" spans="19:22" x14ac:dyDescent="0.25">
      <c r="S2471" s="12" t="str">
        <f t="shared" si="152"/>
        <v/>
      </c>
      <c r="T2471" s="12" t="str">
        <f t="shared" si="153"/>
        <v/>
      </c>
      <c r="U2471" s="12" t="str">
        <f t="shared" si="154"/>
        <v/>
      </c>
      <c r="V2471" s="12">
        <f t="shared" si="155"/>
        <v>0</v>
      </c>
    </row>
    <row r="2472" spans="19:22" x14ac:dyDescent="0.25">
      <c r="S2472" s="12" t="str">
        <f t="shared" si="152"/>
        <v/>
      </c>
      <c r="T2472" s="12" t="str">
        <f t="shared" si="153"/>
        <v/>
      </c>
      <c r="U2472" s="12" t="str">
        <f t="shared" si="154"/>
        <v/>
      </c>
      <c r="V2472" s="12">
        <f t="shared" si="155"/>
        <v>0</v>
      </c>
    </row>
    <row r="2473" spans="19:22" x14ac:dyDescent="0.25">
      <c r="S2473" s="12" t="str">
        <f t="shared" si="152"/>
        <v/>
      </c>
      <c r="T2473" s="12" t="str">
        <f t="shared" si="153"/>
        <v/>
      </c>
      <c r="U2473" s="12" t="str">
        <f t="shared" si="154"/>
        <v/>
      </c>
      <c r="V2473" s="12">
        <f t="shared" si="155"/>
        <v>0</v>
      </c>
    </row>
    <row r="2474" spans="19:22" x14ac:dyDescent="0.25">
      <c r="S2474" s="12" t="str">
        <f t="shared" si="152"/>
        <v/>
      </c>
      <c r="T2474" s="12" t="str">
        <f t="shared" si="153"/>
        <v/>
      </c>
      <c r="U2474" s="12" t="str">
        <f t="shared" si="154"/>
        <v/>
      </c>
      <c r="V2474" s="12">
        <f t="shared" si="155"/>
        <v>0</v>
      </c>
    </row>
    <row r="2475" spans="19:22" x14ac:dyDescent="0.25">
      <c r="S2475" s="12" t="str">
        <f t="shared" si="152"/>
        <v/>
      </c>
      <c r="T2475" s="12" t="str">
        <f t="shared" si="153"/>
        <v/>
      </c>
      <c r="U2475" s="12" t="str">
        <f t="shared" si="154"/>
        <v/>
      </c>
      <c r="V2475" s="12">
        <f t="shared" si="155"/>
        <v>0</v>
      </c>
    </row>
    <row r="2476" spans="19:22" x14ac:dyDescent="0.25">
      <c r="S2476" s="12" t="str">
        <f t="shared" si="152"/>
        <v/>
      </c>
      <c r="T2476" s="12" t="str">
        <f t="shared" si="153"/>
        <v/>
      </c>
      <c r="U2476" s="12" t="str">
        <f t="shared" si="154"/>
        <v/>
      </c>
      <c r="V2476" s="12">
        <f t="shared" si="155"/>
        <v>0</v>
      </c>
    </row>
    <row r="2477" spans="19:22" x14ac:dyDescent="0.25">
      <c r="S2477" s="12" t="str">
        <f t="shared" si="152"/>
        <v/>
      </c>
      <c r="T2477" s="12" t="str">
        <f t="shared" si="153"/>
        <v/>
      </c>
      <c r="U2477" s="12" t="str">
        <f t="shared" si="154"/>
        <v/>
      </c>
      <c r="V2477" s="12">
        <f t="shared" si="155"/>
        <v>0</v>
      </c>
    </row>
    <row r="2478" spans="19:22" x14ac:dyDescent="0.25">
      <c r="S2478" s="12" t="str">
        <f t="shared" si="152"/>
        <v/>
      </c>
      <c r="T2478" s="12" t="str">
        <f t="shared" si="153"/>
        <v/>
      </c>
      <c r="U2478" s="12" t="str">
        <f t="shared" si="154"/>
        <v/>
      </c>
      <c r="V2478" s="12">
        <f t="shared" si="155"/>
        <v>0</v>
      </c>
    </row>
    <row r="2479" spans="19:22" x14ac:dyDescent="0.25">
      <c r="S2479" s="12" t="str">
        <f t="shared" si="152"/>
        <v/>
      </c>
      <c r="T2479" s="12" t="str">
        <f t="shared" si="153"/>
        <v/>
      </c>
      <c r="U2479" s="12" t="str">
        <f t="shared" si="154"/>
        <v/>
      </c>
      <c r="V2479" s="12">
        <f t="shared" si="155"/>
        <v>0</v>
      </c>
    </row>
    <row r="2480" spans="19:22" x14ac:dyDescent="0.25">
      <c r="S2480" s="12" t="str">
        <f t="shared" si="152"/>
        <v/>
      </c>
      <c r="T2480" s="12" t="str">
        <f t="shared" si="153"/>
        <v/>
      </c>
      <c r="U2480" s="12" t="str">
        <f t="shared" si="154"/>
        <v/>
      </c>
      <c r="V2480" s="12">
        <f t="shared" si="155"/>
        <v>0</v>
      </c>
    </row>
    <row r="2481" spans="19:22" x14ac:dyDescent="0.25">
      <c r="S2481" s="12" t="str">
        <f t="shared" si="152"/>
        <v/>
      </c>
      <c r="T2481" s="12" t="str">
        <f t="shared" si="153"/>
        <v/>
      </c>
      <c r="U2481" s="12" t="str">
        <f t="shared" si="154"/>
        <v/>
      </c>
      <c r="V2481" s="12">
        <f t="shared" si="155"/>
        <v>0</v>
      </c>
    </row>
    <row r="2482" spans="19:22" x14ac:dyDescent="0.25">
      <c r="S2482" s="12" t="str">
        <f t="shared" si="152"/>
        <v/>
      </c>
      <c r="T2482" s="12" t="str">
        <f t="shared" si="153"/>
        <v/>
      </c>
      <c r="U2482" s="12" t="str">
        <f t="shared" si="154"/>
        <v/>
      </c>
      <c r="V2482" s="12">
        <f t="shared" si="155"/>
        <v>0</v>
      </c>
    </row>
    <row r="2483" spans="19:22" x14ac:dyDescent="0.25">
      <c r="S2483" s="12" t="str">
        <f t="shared" si="152"/>
        <v/>
      </c>
      <c r="T2483" s="12" t="str">
        <f t="shared" si="153"/>
        <v/>
      </c>
      <c r="U2483" s="12" t="str">
        <f t="shared" si="154"/>
        <v/>
      </c>
      <c r="V2483" s="12">
        <f t="shared" si="155"/>
        <v>0</v>
      </c>
    </row>
    <row r="2484" spans="19:22" x14ac:dyDescent="0.25">
      <c r="S2484" s="12" t="str">
        <f t="shared" si="152"/>
        <v/>
      </c>
      <c r="T2484" s="12" t="str">
        <f t="shared" si="153"/>
        <v/>
      </c>
      <c r="U2484" s="12" t="str">
        <f t="shared" si="154"/>
        <v/>
      </c>
      <c r="V2484" s="12">
        <f t="shared" si="155"/>
        <v>0</v>
      </c>
    </row>
    <row r="2485" spans="19:22" x14ac:dyDescent="0.25">
      <c r="S2485" s="12" t="str">
        <f t="shared" si="152"/>
        <v/>
      </c>
      <c r="T2485" s="12" t="str">
        <f t="shared" si="153"/>
        <v/>
      </c>
      <c r="U2485" s="12" t="str">
        <f t="shared" si="154"/>
        <v/>
      </c>
      <c r="V2485" s="12">
        <f t="shared" si="155"/>
        <v>0</v>
      </c>
    </row>
    <row r="2486" spans="19:22" x14ac:dyDescent="0.25">
      <c r="S2486" s="12" t="str">
        <f t="shared" si="152"/>
        <v/>
      </c>
      <c r="T2486" s="12" t="str">
        <f t="shared" si="153"/>
        <v/>
      </c>
      <c r="U2486" s="12" t="str">
        <f t="shared" si="154"/>
        <v/>
      </c>
      <c r="V2486" s="12">
        <f t="shared" si="155"/>
        <v>0</v>
      </c>
    </row>
    <row r="2487" spans="19:22" x14ac:dyDescent="0.25">
      <c r="S2487" s="12" t="str">
        <f t="shared" si="152"/>
        <v/>
      </c>
      <c r="T2487" s="12" t="str">
        <f t="shared" si="153"/>
        <v/>
      </c>
      <c r="U2487" s="12" t="str">
        <f t="shared" si="154"/>
        <v/>
      </c>
      <c r="V2487" s="12">
        <f t="shared" si="155"/>
        <v>0</v>
      </c>
    </row>
    <row r="2488" spans="19:22" x14ac:dyDescent="0.25">
      <c r="S2488" s="12" t="str">
        <f t="shared" si="152"/>
        <v/>
      </c>
      <c r="T2488" s="12" t="str">
        <f t="shared" si="153"/>
        <v/>
      </c>
      <c r="U2488" s="12" t="str">
        <f t="shared" si="154"/>
        <v/>
      </c>
      <c r="V2488" s="12">
        <f t="shared" si="155"/>
        <v>0</v>
      </c>
    </row>
    <row r="2489" spans="19:22" x14ac:dyDescent="0.25">
      <c r="S2489" s="12" t="str">
        <f t="shared" si="152"/>
        <v/>
      </c>
      <c r="T2489" s="12" t="str">
        <f t="shared" si="153"/>
        <v/>
      </c>
      <c r="U2489" s="12" t="str">
        <f t="shared" si="154"/>
        <v/>
      </c>
      <c r="V2489" s="12">
        <f t="shared" si="155"/>
        <v>0</v>
      </c>
    </row>
    <row r="2490" spans="19:22" x14ac:dyDescent="0.25">
      <c r="S2490" s="12" t="str">
        <f t="shared" si="152"/>
        <v/>
      </c>
      <c r="T2490" s="12" t="str">
        <f t="shared" si="153"/>
        <v/>
      </c>
      <c r="U2490" s="12" t="str">
        <f t="shared" si="154"/>
        <v/>
      </c>
      <c r="V2490" s="12">
        <f t="shared" si="155"/>
        <v>0</v>
      </c>
    </row>
    <row r="2491" spans="19:22" x14ac:dyDescent="0.25">
      <c r="S2491" s="12" t="str">
        <f t="shared" si="152"/>
        <v/>
      </c>
      <c r="T2491" s="12" t="str">
        <f t="shared" si="153"/>
        <v/>
      </c>
      <c r="U2491" s="12" t="str">
        <f t="shared" si="154"/>
        <v/>
      </c>
      <c r="V2491" s="12">
        <f t="shared" si="155"/>
        <v>0</v>
      </c>
    </row>
    <row r="2492" spans="19:22" x14ac:dyDescent="0.25">
      <c r="S2492" s="12" t="str">
        <f t="shared" si="152"/>
        <v/>
      </c>
      <c r="T2492" s="12" t="str">
        <f t="shared" si="153"/>
        <v/>
      </c>
      <c r="U2492" s="12" t="str">
        <f t="shared" si="154"/>
        <v/>
      </c>
      <c r="V2492" s="12">
        <f t="shared" si="155"/>
        <v>0</v>
      </c>
    </row>
    <row r="2493" spans="19:22" x14ac:dyDescent="0.25">
      <c r="S2493" s="12" t="str">
        <f t="shared" si="152"/>
        <v/>
      </c>
      <c r="T2493" s="12" t="str">
        <f t="shared" si="153"/>
        <v/>
      </c>
      <c r="U2493" s="12" t="str">
        <f t="shared" si="154"/>
        <v/>
      </c>
      <c r="V2493" s="12">
        <f t="shared" si="155"/>
        <v>0</v>
      </c>
    </row>
    <row r="2494" spans="19:22" x14ac:dyDescent="0.25">
      <c r="S2494" s="12" t="str">
        <f t="shared" si="152"/>
        <v/>
      </c>
      <c r="T2494" s="12" t="str">
        <f t="shared" si="153"/>
        <v/>
      </c>
      <c r="U2494" s="12" t="str">
        <f t="shared" si="154"/>
        <v/>
      </c>
      <c r="V2494" s="12">
        <f t="shared" si="155"/>
        <v>0</v>
      </c>
    </row>
    <row r="2495" spans="19:22" x14ac:dyDescent="0.25">
      <c r="S2495" s="12" t="str">
        <f t="shared" si="152"/>
        <v/>
      </c>
      <c r="T2495" s="12" t="str">
        <f t="shared" si="153"/>
        <v/>
      </c>
      <c r="U2495" s="12" t="str">
        <f t="shared" si="154"/>
        <v/>
      </c>
      <c r="V2495" s="12">
        <f t="shared" si="155"/>
        <v>0</v>
      </c>
    </row>
    <row r="2496" spans="19:22" x14ac:dyDescent="0.25">
      <c r="S2496" s="12" t="str">
        <f t="shared" si="152"/>
        <v/>
      </c>
      <c r="T2496" s="12" t="str">
        <f t="shared" si="153"/>
        <v/>
      </c>
      <c r="U2496" s="12" t="str">
        <f t="shared" si="154"/>
        <v/>
      </c>
      <c r="V2496" s="12">
        <f t="shared" si="155"/>
        <v>0</v>
      </c>
    </row>
    <row r="2497" spans="19:22" x14ac:dyDescent="0.25">
      <c r="S2497" s="12" t="str">
        <f t="shared" si="152"/>
        <v/>
      </c>
      <c r="T2497" s="12" t="str">
        <f t="shared" si="153"/>
        <v/>
      </c>
      <c r="U2497" s="12" t="str">
        <f t="shared" si="154"/>
        <v/>
      </c>
      <c r="V2497" s="12">
        <f t="shared" si="155"/>
        <v>0</v>
      </c>
    </row>
    <row r="2498" spans="19:22" x14ac:dyDescent="0.25">
      <c r="S2498" s="12" t="str">
        <f t="shared" si="152"/>
        <v/>
      </c>
      <c r="T2498" s="12" t="str">
        <f t="shared" si="153"/>
        <v/>
      </c>
      <c r="U2498" s="12" t="str">
        <f t="shared" si="154"/>
        <v/>
      </c>
      <c r="V2498" s="12">
        <f t="shared" si="155"/>
        <v>0</v>
      </c>
    </row>
    <row r="2499" spans="19:22" x14ac:dyDescent="0.25">
      <c r="S2499" s="12" t="str">
        <f t="shared" si="152"/>
        <v/>
      </c>
      <c r="T2499" s="12" t="str">
        <f t="shared" si="153"/>
        <v/>
      </c>
      <c r="U2499" s="12" t="str">
        <f t="shared" si="154"/>
        <v/>
      </c>
      <c r="V2499" s="12">
        <f t="shared" si="155"/>
        <v>0</v>
      </c>
    </row>
    <row r="2500" spans="19:22" x14ac:dyDescent="0.25">
      <c r="S2500" s="12" t="str">
        <f t="shared" si="152"/>
        <v/>
      </c>
      <c r="T2500" s="12" t="str">
        <f t="shared" si="153"/>
        <v/>
      </c>
      <c r="U2500" s="12" t="str">
        <f t="shared" si="154"/>
        <v/>
      </c>
      <c r="V2500" s="12">
        <f t="shared" si="155"/>
        <v>0</v>
      </c>
    </row>
    <row r="2501" spans="19:22" x14ac:dyDescent="0.25">
      <c r="S2501" s="12" t="str">
        <f t="shared" si="152"/>
        <v/>
      </c>
      <c r="T2501" s="12" t="str">
        <f t="shared" si="153"/>
        <v/>
      </c>
      <c r="U2501" s="12" t="str">
        <f t="shared" si="154"/>
        <v/>
      </c>
      <c r="V2501" s="12">
        <f t="shared" si="155"/>
        <v>0</v>
      </c>
    </row>
    <row r="2502" spans="19:22" x14ac:dyDescent="0.25">
      <c r="S2502" s="12" t="str">
        <f t="shared" si="152"/>
        <v/>
      </c>
      <c r="T2502" s="12" t="str">
        <f t="shared" si="153"/>
        <v/>
      </c>
      <c r="U2502" s="12" t="str">
        <f t="shared" si="154"/>
        <v/>
      </c>
      <c r="V2502" s="12">
        <f t="shared" si="155"/>
        <v>0</v>
      </c>
    </row>
    <row r="2503" spans="19:22" x14ac:dyDescent="0.25">
      <c r="S2503" s="12" t="str">
        <f t="shared" ref="S2503:S2566" si="156">IF(N2503="P",1,IF(N2503="D",1,""))</f>
        <v/>
      </c>
      <c r="T2503" s="12" t="str">
        <f t="shared" ref="T2503:T2566" si="157">IF(N2503="A",1,"")</f>
        <v/>
      </c>
      <c r="U2503" s="12" t="str">
        <f t="shared" ref="U2503:U2566" si="158">IF(N2503="CL",1,IF(N2503="SL",1,IF(N2503="EL",1,"")))</f>
        <v/>
      </c>
      <c r="V2503" s="12">
        <f t="shared" ref="V2503:V2566" si="159">SUM(S2503:U2503)</f>
        <v>0</v>
      </c>
    </row>
    <row r="2504" spans="19:22" x14ac:dyDescent="0.25">
      <c r="S2504" s="12" t="str">
        <f t="shared" si="156"/>
        <v/>
      </c>
      <c r="T2504" s="12" t="str">
        <f t="shared" si="157"/>
        <v/>
      </c>
      <c r="U2504" s="12" t="str">
        <f t="shared" si="158"/>
        <v/>
      </c>
      <c r="V2504" s="12">
        <f t="shared" si="159"/>
        <v>0</v>
      </c>
    </row>
    <row r="2505" spans="19:22" x14ac:dyDescent="0.25">
      <c r="S2505" s="12" t="str">
        <f t="shared" si="156"/>
        <v/>
      </c>
      <c r="T2505" s="12" t="str">
        <f t="shared" si="157"/>
        <v/>
      </c>
      <c r="U2505" s="12" t="str">
        <f t="shared" si="158"/>
        <v/>
      </c>
      <c r="V2505" s="12">
        <f t="shared" si="159"/>
        <v>0</v>
      </c>
    </row>
    <row r="2506" spans="19:22" x14ac:dyDescent="0.25">
      <c r="S2506" s="12" t="str">
        <f t="shared" si="156"/>
        <v/>
      </c>
      <c r="T2506" s="12" t="str">
        <f t="shared" si="157"/>
        <v/>
      </c>
      <c r="U2506" s="12" t="str">
        <f t="shared" si="158"/>
        <v/>
      </c>
      <c r="V2506" s="12">
        <f t="shared" si="159"/>
        <v>0</v>
      </c>
    </row>
    <row r="2507" spans="19:22" x14ac:dyDescent="0.25">
      <c r="S2507" s="12" t="str">
        <f t="shared" si="156"/>
        <v/>
      </c>
      <c r="T2507" s="12" t="str">
        <f t="shared" si="157"/>
        <v/>
      </c>
      <c r="U2507" s="12" t="str">
        <f t="shared" si="158"/>
        <v/>
      </c>
      <c r="V2507" s="12">
        <f t="shared" si="159"/>
        <v>0</v>
      </c>
    </row>
    <row r="2508" spans="19:22" x14ac:dyDescent="0.25">
      <c r="S2508" s="12" t="str">
        <f t="shared" si="156"/>
        <v/>
      </c>
      <c r="T2508" s="12" t="str">
        <f t="shared" si="157"/>
        <v/>
      </c>
      <c r="U2508" s="12" t="str">
        <f t="shared" si="158"/>
        <v/>
      </c>
      <c r="V2508" s="12">
        <f t="shared" si="159"/>
        <v>0</v>
      </c>
    </row>
    <row r="2509" spans="19:22" x14ac:dyDescent="0.25">
      <c r="S2509" s="12" t="str">
        <f t="shared" si="156"/>
        <v/>
      </c>
      <c r="T2509" s="12" t="str">
        <f t="shared" si="157"/>
        <v/>
      </c>
      <c r="U2509" s="12" t="str">
        <f t="shared" si="158"/>
        <v/>
      </c>
      <c r="V2509" s="12">
        <f t="shared" si="159"/>
        <v>0</v>
      </c>
    </row>
    <row r="2510" spans="19:22" x14ac:dyDescent="0.25">
      <c r="S2510" s="12" t="str">
        <f t="shared" si="156"/>
        <v/>
      </c>
      <c r="T2510" s="12" t="str">
        <f t="shared" si="157"/>
        <v/>
      </c>
      <c r="U2510" s="12" t="str">
        <f t="shared" si="158"/>
        <v/>
      </c>
      <c r="V2510" s="12">
        <f t="shared" si="159"/>
        <v>0</v>
      </c>
    </row>
    <row r="2511" spans="19:22" x14ac:dyDescent="0.25">
      <c r="S2511" s="12" t="str">
        <f t="shared" si="156"/>
        <v/>
      </c>
      <c r="T2511" s="12" t="str">
        <f t="shared" si="157"/>
        <v/>
      </c>
      <c r="U2511" s="12" t="str">
        <f t="shared" si="158"/>
        <v/>
      </c>
      <c r="V2511" s="12">
        <f t="shared" si="159"/>
        <v>0</v>
      </c>
    </row>
    <row r="2512" spans="19:22" x14ac:dyDescent="0.25">
      <c r="S2512" s="12" t="str">
        <f t="shared" si="156"/>
        <v/>
      </c>
      <c r="T2512" s="12" t="str">
        <f t="shared" si="157"/>
        <v/>
      </c>
      <c r="U2512" s="12" t="str">
        <f t="shared" si="158"/>
        <v/>
      </c>
      <c r="V2512" s="12">
        <f t="shared" si="159"/>
        <v>0</v>
      </c>
    </row>
    <row r="2513" spans="19:22" x14ac:dyDescent="0.25">
      <c r="S2513" s="12" t="str">
        <f t="shared" si="156"/>
        <v/>
      </c>
      <c r="T2513" s="12" t="str">
        <f t="shared" si="157"/>
        <v/>
      </c>
      <c r="U2513" s="12" t="str">
        <f t="shared" si="158"/>
        <v/>
      </c>
      <c r="V2513" s="12">
        <f t="shared" si="159"/>
        <v>0</v>
      </c>
    </row>
    <row r="2514" spans="19:22" x14ac:dyDescent="0.25">
      <c r="S2514" s="12" t="str">
        <f t="shared" si="156"/>
        <v/>
      </c>
      <c r="T2514" s="12" t="str">
        <f t="shared" si="157"/>
        <v/>
      </c>
      <c r="U2514" s="12" t="str">
        <f t="shared" si="158"/>
        <v/>
      </c>
      <c r="V2514" s="12">
        <f t="shared" si="159"/>
        <v>0</v>
      </c>
    </row>
    <row r="2515" spans="19:22" x14ac:dyDescent="0.25">
      <c r="S2515" s="12" t="str">
        <f t="shared" si="156"/>
        <v/>
      </c>
      <c r="T2515" s="12" t="str">
        <f t="shared" si="157"/>
        <v/>
      </c>
      <c r="U2515" s="12" t="str">
        <f t="shared" si="158"/>
        <v/>
      </c>
      <c r="V2515" s="12">
        <f t="shared" si="159"/>
        <v>0</v>
      </c>
    </row>
    <row r="2516" spans="19:22" x14ac:dyDescent="0.25">
      <c r="S2516" s="12" t="str">
        <f t="shared" si="156"/>
        <v/>
      </c>
      <c r="T2516" s="12" t="str">
        <f t="shared" si="157"/>
        <v/>
      </c>
      <c r="U2516" s="12" t="str">
        <f t="shared" si="158"/>
        <v/>
      </c>
      <c r="V2516" s="12">
        <f t="shared" si="159"/>
        <v>0</v>
      </c>
    </row>
    <row r="2517" spans="19:22" x14ac:dyDescent="0.25">
      <c r="S2517" s="12" t="str">
        <f t="shared" si="156"/>
        <v/>
      </c>
      <c r="T2517" s="12" t="str">
        <f t="shared" si="157"/>
        <v/>
      </c>
      <c r="U2517" s="12" t="str">
        <f t="shared" si="158"/>
        <v/>
      </c>
      <c r="V2517" s="12">
        <f t="shared" si="159"/>
        <v>0</v>
      </c>
    </row>
    <row r="2518" spans="19:22" x14ac:dyDescent="0.25">
      <c r="S2518" s="12" t="str">
        <f t="shared" si="156"/>
        <v/>
      </c>
      <c r="T2518" s="12" t="str">
        <f t="shared" si="157"/>
        <v/>
      </c>
      <c r="U2518" s="12" t="str">
        <f t="shared" si="158"/>
        <v/>
      </c>
      <c r="V2518" s="12">
        <f t="shared" si="159"/>
        <v>0</v>
      </c>
    </row>
    <row r="2519" spans="19:22" x14ac:dyDescent="0.25">
      <c r="S2519" s="12" t="str">
        <f t="shared" si="156"/>
        <v/>
      </c>
      <c r="T2519" s="12" t="str">
        <f t="shared" si="157"/>
        <v/>
      </c>
      <c r="U2519" s="12" t="str">
        <f t="shared" si="158"/>
        <v/>
      </c>
      <c r="V2519" s="12">
        <f t="shared" si="159"/>
        <v>0</v>
      </c>
    </row>
    <row r="2520" spans="19:22" x14ac:dyDescent="0.25">
      <c r="S2520" s="12" t="str">
        <f t="shared" si="156"/>
        <v/>
      </c>
      <c r="T2520" s="12" t="str">
        <f t="shared" si="157"/>
        <v/>
      </c>
      <c r="U2520" s="12" t="str">
        <f t="shared" si="158"/>
        <v/>
      </c>
      <c r="V2520" s="12">
        <f t="shared" si="159"/>
        <v>0</v>
      </c>
    </row>
    <row r="2521" spans="19:22" x14ac:dyDescent="0.25">
      <c r="S2521" s="12" t="str">
        <f t="shared" si="156"/>
        <v/>
      </c>
      <c r="T2521" s="12" t="str">
        <f t="shared" si="157"/>
        <v/>
      </c>
      <c r="U2521" s="12" t="str">
        <f t="shared" si="158"/>
        <v/>
      </c>
      <c r="V2521" s="12">
        <f t="shared" si="159"/>
        <v>0</v>
      </c>
    </row>
    <row r="2522" spans="19:22" x14ac:dyDescent="0.25">
      <c r="S2522" s="12" t="str">
        <f t="shared" si="156"/>
        <v/>
      </c>
      <c r="T2522" s="12" t="str">
        <f t="shared" si="157"/>
        <v/>
      </c>
      <c r="U2522" s="12" t="str">
        <f t="shared" si="158"/>
        <v/>
      </c>
      <c r="V2522" s="12">
        <f t="shared" si="159"/>
        <v>0</v>
      </c>
    </row>
    <row r="2523" spans="19:22" x14ac:dyDescent="0.25">
      <c r="S2523" s="12" t="str">
        <f t="shared" si="156"/>
        <v/>
      </c>
      <c r="T2523" s="12" t="str">
        <f t="shared" si="157"/>
        <v/>
      </c>
      <c r="U2523" s="12" t="str">
        <f t="shared" si="158"/>
        <v/>
      </c>
      <c r="V2523" s="12">
        <f t="shared" si="159"/>
        <v>0</v>
      </c>
    </row>
    <row r="2524" spans="19:22" x14ac:dyDescent="0.25">
      <c r="S2524" s="12" t="str">
        <f t="shared" si="156"/>
        <v/>
      </c>
      <c r="T2524" s="12" t="str">
        <f t="shared" si="157"/>
        <v/>
      </c>
      <c r="U2524" s="12" t="str">
        <f t="shared" si="158"/>
        <v/>
      </c>
      <c r="V2524" s="12">
        <f t="shared" si="159"/>
        <v>0</v>
      </c>
    </row>
    <row r="2525" spans="19:22" x14ac:dyDescent="0.25">
      <c r="S2525" s="12" t="str">
        <f t="shared" si="156"/>
        <v/>
      </c>
      <c r="T2525" s="12" t="str">
        <f t="shared" si="157"/>
        <v/>
      </c>
      <c r="U2525" s="12" t="str">
        <f t="shared" si="158"/>
        <v/>
      </c>
      <c r="V2525" s="12">
        <f t="shared" si="159"/>
        <v>0</v>
      </c>
    </row>
    <row r="2526" spans="19:22" x14ac:dyDescent="0.25">
      <c r="S2526" s="12" t="str">
        <f t="shared" si="156"/>
        <v/>
      </c>
      <c r="T2526" s="12" t="str">
        <f t="shared" si="157"/>
        <v/>
      </c>
      <c r="U2526" s="12" t="str">
        <f t="shared" si="158"/>
        <v/>
      </c>
      <c r="V2526" s="12">
        <f t="shared" si="159"/>
        <v>0</v>
      </c>
    </row>
    <row r="2527" spans="19:22" x14ac:dyDescent="0.25">
      <c r="S2527" s="12" t="str">
        <f t="shared" si="156"/>
        <v/>
      </c>
      <c r="T2527" s="12" t="str">
        <f t="shared" si="157"/>
        <v/>
      </c>
      <c r="U2527" s="12" t="str">
        <f t="shared" si="158"/>
        <v/>
      </c>
      <c r="V2527" s="12">
        <f t="shared" si="159"/>
        <v>0</v>
      </c>
    </row>
    <row r="2528" spans="19:22" x14ac:dyDescent="0.25">
      <c r="S2528" s="12" t="str">
        <f t="shared" si="156"/>
        <v/>
      </c>
      <c r="T2528" s="12" t="str">
        <f t="shared" si="157"/>
        <v/>
      </c>
      <c r="U2528" s="12" t="str">
        <f t="shared" si="158"/>
        <v/>
      </c>
      <c r="V2528" s="12">
        <f t="shared" si="159"/>
        <v>0</v>
      </c>
    </row>
    <row r="2529" spans="19:22" x14ac:dyDescent="0.25">
      <c r="S2529" s="12" t="str">
        <f t="shared" si="156"/>
        <v/>
      </c>
      <c r="T2529" s="12" t="str">
        <f t="shared" si="157"/>
        <v/>
      </c>
      <c r="U2529" s="12" t="str">
        <f t="shared" si="158"/>
        <v/>
      </c>
      <c r="V2529" s="12">
        <f t="shared" si="159"/>
        <v>0</v>
      </c>
    </row>
    <row r="2530" spans="19:22" x14ac:dyDescent="0.25">
      <c r="S2530" s="12" t="str">
        <f t="shared" si="156"/>
        <v/>
      </c>
      <c r="T2530" s="12" t="str">
        <f t="shared" si="157"/>
        <v/>
      </c>
      <c r="U2530" s="12" t="str">
        <f t="shared" si="158"/>
        <v/>
      </c>
      <c r="V2530" s="12">
        <f t="shared" si="159"/>
        <v>0</v>
      </c>
    </row>
    <row r="2531" spans="19:22" x14ac:dyDescent="0.25">
      <c r="S2531" s="12" t="str">
        <f t="shared" si="156"/>
        <v/>
      </c>
      <c r="T2531" s="12" t="str">
        <f t="shared" si="157"/>
        <v/>
      </c>
      <c r="U2531" s="12" t="str">
        <f t="shared" si="158"/>
        <v/>
      </c>
      <c r="V2531" s="12">
        <f t="shared" si="159"/>
        <v>0</v>
      </c>
    </row>
    <row r="2532" spans="19:22" x14ac:dyDescent="0.25">
      <c r="S2532" s="12" t="str">
        <f t="shared" si="156"/>
        <v/>
      </c>
      <c r="T2532" s="12" t="str">
        <f t="shared" si="157"/>
        <v/>
      </c>
      <c r="U2532" s="12" t="str">
        <f t="shared" si="158"/>
        <v/>
      </c>
      <c r="V2532" s="12">
        <f t="shared" si="159"/>
        <v>0</v>
      </c>
    </row>
    <row r="2533" spans="19:22" x14ac:dyDescent="0.25">
      <c r="S2533" s="12" t="str">
        <f t="shared" si="156"/>
        <v/>
      </c>
      <c r="T2533" s="12" t="str">
        <f t="shared" si="157"/>
        <v/>
      </c>
      <c r="U2533" s="12" t="str">
        <f t="shared" si="158"/>
        <v/>
      </c>
      <c r="V2533" s="12">
        <f t="shared" si="159"/>
        <v>0</v>
      </c>
    </row>
    <row r="2534" spans="19:22" x14ac:dyDescent="0.25">
      <c r="S2534" s="12" t="str">
        <f t="shared" si="156"/>
        <v/>
      </c>
      <c r="T2534" s="12" t="str">
        <f t="shared" si="157"/>
        <v/>
      </c>
      <c r="U2534" s="12" t="str">
        <f t="shared" si="158"/>
        <v/>
      </c>
      <c r="V2534" s="12">
        <f t="shared" si="159"/>
        <v>0</v>
      </c>
    </row>
    <row r="2535" spans="19:22" x14ac:dyDescent="0.25">
      <c r="S2535" s="12" t="str">
        <f t="shared" si="156"/>
        <v/>
      </c>
      <c r="T2535" s="12" t="str">
        <f t="shared" si="157"/>
        <v/>
      </c>
      <c r="U2535" s="12" t="str">
        <f t="shared" si="158"/>
        <v/>
      </c>
      <c r="V2535" s="12">
        <f t="shared" si="159"/>
        <v>0</v>
      </c>
    </row>
    <row r="2536" spans="19:22" x14ac:dyDescent="0.25">
      <c r="S2536" s="12" t="str">
        <f t="shared" si="156"/>
        <v/>
      </c>
      <c r="T2536" s="12" t="str">
        <f t="shared" si="157"/>
        <v/>
      </c>
      <c r="U2536" s="12" t="str">
        <f t="shared" si="158"/>
        <v/>
      </c>
      <c r="V2536" s="12">
        <f t="shared" si="159"/>
        <v>0</v>
      </c>
    </row>
    <row r="2537" spans="19:22" x14ac:dyDescent="0.25">
      <c r="S2537" s="12" t="str">
        <f t="shared" si="156"/>
        <v/>
      </c>
      <c r="T2537" s="12" t="str">
        <f t="shared" si="157"/>
        <v/>
      </c>
      <c r="U2537" s="12" t="str">
        <f t="shared" si="158"/>
        <v/>
      </c>
      <c r="V2537" s="12">
        <f t="shared" si="159"/>
        <v>0</v>
      </c>
    </row>
    <row r="2538" spans="19:22" x14ac:dyDescent="0.25">
      <c r="S2538" s="12" t="str">
        <f t="shared" si="156"/>
        <v/>
      </c>
      <c r="T2538" s="12" t="str">
        <f t="shared" si="157"/>
        <v/>
      </c>
      <c r="U2538" s="12" t="str">
        <f t="shared" si="158"/>
        <v/>
      </c>
      <c r="V2538" s="12">
        <f t="shared" si="159"/>
        <v>0</v>
      </c>
    </row>
    <row r="2539" spans="19:22" x14ac:dyDescent="0.25">
      <c r="S2539" s="12" t="str">
        <f t="shared" si="156"/>
        <v/>
      </c>
      <c r="T2539" s="12" t="str">
        <f t="shared" si="157"/>
        <v/>
      </c>
      <c r="U2539" s="12" t="str">
        <f t="shared" si="158"/>
        <v/>
      </c>
      <c r="V2539" s="12">
        <f t="shared" si="159"/>
        <v>0</v>
      </c>
    </row>
    <row r="2540" spans="19:22" x14ac:dyDescent="0.25">
      <c r="S2540" s="12" t="str">
        <f t="shared" si="156"/>
        <v/>
      </c>
      <c r="T2540" s="12" t="str">
        <f t="shared" si="157"/>
        <v/>
      </c>
      <c r="U2540" s="12" t="str">
        <f t="shared" si="158"/>
        <v/>
      </c>
      <c r="V2540" s="12">
        <f t="shared" si="159"/>
        <v>0</v>
      </c>
    </row>
    <row r="2541" spans="19:22" x14ac:dyDescent="0.25">
      <c r="S2541" s="12" t="str">
        <f t="shared" si="156"/>
        <v/>
      </c>
      <c r="T2541" s="12" t="str">
        <f t="shared" si="157"/>
        <v/>
      </c>
      <c r="U2541" s="12" t="str">
        <f t="shared" si="158"/>
        <v/>
      </c>
      <c r="V2541" s="12">
        <f t="shared" si="159"/>
        <v>0</v>
      </c>
    </row>
    <row r="2542" spans="19:22" x14ac:dyDescent="0.25">
      <c r="S2542" s="12" t="str">
        <f t="shared" si="156"/>
        <v/>
      </c>
      <c r="T2542" s="12" t="str">
        <f t="shared" si="157"/>
        <v/>
      </c>
      <c r="U2542" s="12" t="str">
        <f t="shared" si="158"/>
        <v/>
      </c>
      <c r="V2542" s="12">
        <f t="shared" si="159"/>
        <v>0</v>
      </c>
    </row>
    <row r="2543" spans="19:22" x14ac:dyDescent="0.25">
      <c r="S2543" s="12" t="str">
        <f t="shared" si="156"/>
        <v/>
      </c>
      <c r="T2543" s="12" t="str">
        <f t="shared" si="157"/>
        <v/>
      </c>
      <c r="U2543" s="12" t="str">
        <f t="shared" si="158"/>
        <v/>
      </c>
      <c r="V2543" s="12">
        <f t="shared" si="159"/>
        <v>0</v>
      </c>
    </row>
    <row r="2544" spans="19:22" x14ac:dyDescent="0.25">
      <c r="S2544" s="12" t="str">
        <f t="shared" si="156"/>
        <v/>
      </c>
      <c r="T2544" s="12" t="str">
        <f t="shared" si="157"/>
        <v/>
      </c>
      <c r="U2544" s="12" t="str">
        <f t="shared" si="158"/>
        <v/>
      </c>
      <c r="V2544" s="12">
        <f t="shared" si="159"/>
        <v>0</v>
      </c>
    </row>
    <row r="2545" spans="19:22" x14ac:dyDescent="0.25">
      <c r="S2545" s="12" t="str">
        <f t="shared" si="156"/>
        <v/>
      </c>
      <c r="T2545" s="12" t="str">
        <f t="shared" si="157"/>
        <v/>
      </c>
      <c r="U2545" s="12" t="str">
        <f t="shared" si="158"/>
        <v/>
      </c>
      <c r="V2545" s="12">
        <f t="shared" si="159"/>
        <v>0</v>
      </c>
    </row>
    <row r="2546" spans="19:22" x14ac:dyDescent="0.25">
      <c r="S2546" s="12" t="str">
        <f t="shared" si="156"/>
        <v/>
      </c>
      <c r="T2546" s="12" t="str">
        <f t="shared" si="157"/>
        <v/>
      </c>
      <c r="U2546" s="12" t="str">
        <f t="shared" si="158"/>
        <v/>
      </c>
      <c r="V2546" s="12">
        <f t="shared" si="159"/>
        <v>0</v>
      </c>
    </row>
    <row r="2547" spans="19:22" x14ac:dyDescent="0.25">
      <c r="S2547" s="12" t="str">
        <f t="shared" si="156"/>
        <v/>
      </c>
      <c r="T2547" s="12" t="str">
        <f t="shared" si="157"/>
        <v/>
      </c>
      <c r="U2547" s="12" t="str">
        <f t="shared" si="158"/>
        <v/>
      </c>
      <c r="V2547" s="12">
        <f t="shared" si="159"/>
        <v>0</v>
      </c>
    </row>
    <row r="2548" spans="19:22" x14ac:dyDescent="0.25">
      <c r="S2548" s="12" t="str">
        <f t="shared" si="156"/>
        <v/>
      </c>
      <c r="T2548" s="12" t="str">
        <f t="shared" si="157"/>
        <v/>
      </c>
      <c r="U2548" s="12" t="str">
        <f t="shared" si="158"/>
        <v/>
      </c>
      <c r="V2548" s="12">
        <f t="shared" si="159"/>
        <v>0</v>
      </c>
    </row>
    <row r="2549" spans="19:22" x14ac:dyDescent="0.25">
      <c r="S2549" s="12" t="str">
        <f t="shared" si="156"/>
        <v/>
      </c>
      <c r="T2549" s="12" t="str">
        <f t="shared" si="157"/>
        <v/>
      </c>
      <c r="U2549" s="12" t="str">
        <f t="shared" si="158"/>
        <v/>
      </c>
      <c r="V2549" s="12">
        <f t="shared" si="159"/>
        <v>0</v>
      </c>
    </row>
    <row r="2550" spans="19:22" x14ac:dyDescent="0.25">
      <c r="S2550" s="12" t="str">
        <f t="shared" si="156"/>
        <v/>
      </c>
      <c r="T2550" s="12" t="str">
        <f t="shared" si="157"/>
        <v/>
      </c>
      <c r="U2550" s="12" t="str">
        <f t="shared" si="158"/>
        <v/>
      </c>
      <c r="V2550" s="12">
        <f t="shared" si="159"/>
        <v>0</v>
      </c>
    </row>
    <row r="2551" spans="19:22" x14ac:dyDescent="0.25">
      <c r="S2551" s="12" t="str">
        <f t="shared" si="156"/>
        <v/>
      </c>
      <c r="T2551" s="12" t="str">
        <f t="shared" si="157"/>
        <v/>
      </c>
      <c r="U2551" s="12" t="str">
        <f t="shared" si="158"/>
        <v/>
      </c>
      <c r="V2551" s="12">
        <f t="shared" si="159"/>
        <v>0</v>
      </c>
    </row>
    <row r="2552" spans="19:22" x14ac:dyDescent="0.25">
      <c r="S2552" s="12" t="str">
        <f t="shared" si="156"/>
        <v/>
      </c>
      <c r="T2552" s="12" t="str">
        <f t="shared" si="157"/>
        <v/>
      </c>
      <c r="U2552" s="12" t="str">
        <f t="shared" si="158"/>
        <v/>
      </c>
      <c r="V2552" s="12">
        <f t="shared" si="159"/>
        <v>0</v>
      </c>
    </row>
    <row r="2553" spans="19:22" x14ac:dyDescent="0.25">
      <c r="S2553" s="12" t="str">
        <f t="shared" si="156"/>
        <v/>
      </c>
      <c r="T2553" s="12" t="str">
        <f t="shared" si="157"/>
        <v/>
      </c>
      <c r="U2553" s="12" t="str">
        <f t="shared" si="158"/>
        <v/>
      </c>
      <c r="V2553" s="12">
        <f t="shared" si="159"/>
        <v>0</v>
      </c>
    </row>
    <row r="2554" spans="19:22" x14ac:dyDescent="0.25">
      <c r="S2554" s="12" t="str">
        <f t="shared" si="156"/>
        <v/>
      </c>
      <c r="T2554" s="12" t="str">
        <f t="shared" si="157"/>
        <v/>
      </c>
      <c r="U2554" s="12" t="str">
        <f t="shared" si="158"/>
        <v/>
      </c>
      <c r="V2554" s="12">
        <f t="shared" si="159"/>
        <v>0</v>
      </c>
    </row>
    <row r="2555" spans="19:22" x14ac:dyDescent="0.25">
      <c r="S2555" s="12" t="str">
        <f t="shared" si="156"/>
        <v/>
      </c>
      <c r="T2555" s="12" t="str">
        <f t="shared" si="157"/>
        <v/>
      </c>
      <c r="U2555" s="12" t="str">
        <f t="shared" si="158"/>
        <v/>
      </c>
      <c r="V2555" s="12">
        <f t="shared" si="159"/>
        <v>0</v>
      </c>
    </row>
    <row r="2556" spans="19:22" x14ac:dyDescent="0.25">
      <c r="S2556" s="12" t="str">
        <f t="shared" si="156"/>
        <v/>
      </c>
      <c r="T2556" s="12" t="str">
        <f t="shared" si="157"/>
        <v/>
      </c>
      <c r="U2556" s="12" t="str">
        <f t="shared" si="158"/>
        <v/>
      </c>
      <c r="V2556" s="12">
        <f t="shared" si="159"/>
        <v>0</v>
      </c>
    </row>
    <row r="2557" spans="19:22" x14ac:dyDescent="0.25">
      <c r="S2557" s="12" t="str">
        <f t="shared" si="156"/>
        <v/>
      </c>
      <c r="T2557" s="12" t="str">
        <f t="shared" si="157"/>
        <v/>
      </c>
      <c r="U2557" s="12" t="str">
        <f t="shared" si="158"/>
        <v/>
      </c>
      <c r="V2557" s="12">
        <f t="shared" si="159"/>
        <v>0</v>
      </c>
    </row>
    <row r="2558" spans="19:22" x14ac:dyDescent="0.25">
      <c r="S2558" s="12" t="str">
        <f t="shared" si="156"/>
        <v/>
      </c>
      <c r="T2558" s="12" t="str">
        <f t="shared" si="157"/>
        <v/>
      </c>
      <c r="U2558" s="12" t="str">
        <f t="shared" si="158"/>
        <v/>
      </c>
      <c r="V2558" s="12">
        <f t="shared" si="159"/>
        <v>0</v>
      </c>
    </row>
    <row r="2559" spans="19:22" x14ac:dyDescent="0.25">
      <c r="S2559" s="12" t="str">
        <f t="shared" si="156"/>
        <v/>
      </c>
      <c r="T2559" s="12" t="str">
        <f t="shared" si="157"/>
        <v/>
      </c>
      <c r="U2559" s="12" t="str">
        <f t="shared" si="158"/>
        <v/>
      </c>
      <c r="V2559" s="12">
        <f t="shared" si="159"/>
        <v>0</v>
      </c>
    </row>
    <row r="2560" spans="19:22" x14ac:dyDescent="0.25">
      <c r="S2560" s="12" t="str">
        <f t="shared" si="156"/>
        <v/>
      </c>
      <c r="T2560" s="12" t="str">
        <f t="shared" si="157"/>
        <v/>
      </c>
      <c r="U2560" s="12" t="str">
        <f t="shared" si="158"/>
        <v/>
      </c>
      <c r="V2560" s="12">
        <f t="shared" si="159"/>
        <v>0</v>
      </c>
    </row>
    <row r="2561" spans="19:22" x14ac:dyDescent="0.25">
      <c r="S2561" s="12" t="str">
        <f t="shared" si="156"/>
        <v/>
      </c>
      <c r="T2561" s="12" t="str">
        <f t="shared" si="157"/>
        <v/>
      </c>
      <c r="U2561" s="12" t="str">
        <f t="shared" si="158"/>
        <v/>
      </c>
      <c r="V2561" s="12">
        <f t="shared" si="159"/>
        <v>0</v>
      </c>
    </row>
    <row r="2562" spans="19:22" x14ac:dyDescent="0.25">
      <c r="S2562" s="12" t="str">
        <f t="shared" si="156"/>
        <v/>
      </c>
      <c r="T2562" s="12" t="str">
        <f t="shared" si="157"/>
        <v/>
      </c>
      <c r="U2562" s="12" t="str">
        <f t="shared" si="158"/>
        <v/>
      </c>
      <c r="V2562" s="12">
        <f t="shared" si="159"/>
        <v>0</v>
      </c>
    </row>
    <row r="2563" spans="19:22" x14ac:dyDescent="0.25">
      <c r="S2563" s="12" t="str">
        <f t="shared" si="156"/>
        <v/>
      </c>
      <c r="T2563" s="12" t="str">
        <f t="shared" si="157"/>
        <v/>
      </c>
      <c r="U2563" s="12" t="str">
        <f t="shared" si="158"/>
        <v/>
      </c>
      <c r="V2563" s="12">
        <f t="shared" si="159"/>
        <v>0</v>
      </c>
    </row>
    <row r="2564" spans="19:22" x14ac:dyDescent="0.25">
      <c r="S2564" s="12" t="str">
        <f t="shared" si="156"/>
        <v/>
      </c>
      <c r="T2564" s="12" t="str">
        <f t="shared" si="157"/>
        <v/>
      </c>
      <c r="U2564" s="12" t="str">
        <f t="shared" si="158"/>
        <v/>
      </c>
      <c r="V2564" s="12">
        <f t="shared" si="159"/>
        <v>0</v>
      </c>
    </row>
    <row r="2565" spans="19:22" x14ac:dyDescent="0.25">
      <c r="S2565" s="12" t="str">
        <f t="shared" si="156"/>
        <v/>
      </c>
      <c r="T2565" s="12" t="str">
        <f t="shared" si="157"/>
        <v/>
      </c>
      <c r="U2565" s="12" t="str">
        <f t="shared" si="158"/>
        <v/>
      </c>
      <c r="V2565" s="12">
        <f t="shared" si="159"/>
        <v>0</v>
      </c>
    </row>
    <row r="2566" spans="19:22" x14ac:dyDescent="0.25">
      <c r="S2566" s="12" t="str">
        <f t="shared" si="156"/>
        <v/>
      </c>
      <c r="T2566" s="12" t="str">
        <f t="shared" si="157"/>
        <v/>
      </c>
      <c r="U2566" s="12" t="str">
        <f t="shared" si="158"/>
        <v/>
      </c>
      <c r="V2566" s="12">
        <f t="shared" si="159"/>
        <v>0</v>
      </c>
    </row>
    <row r="2567" spans="19:22" x14ac:dyDescent="0.25">
      <c r="S2567" s="12" t="str">
        <f t="shared" ref="S2567:S2630" si="160">IF(N2567="P",1,IF(N2567="D",1,""))</f>
        <v/>
      </c>
      <c r="T2567" s="12" t="str">
        <f t="shared" ref="T2567:T2630" si="161">IF(N2567="A",1,"")</f>
        <v/>
      </c>
      <c r="U2567" s="12" t="str">
        <f t="shared" ref="U2567:U2630" si="162">IF(N2567="CL",1,IF(N2567="SL",1,IF(N2567="EL",1,"")))</f>
        <v/>
      </c>
      <c r="V2567" s="12">
        <f t="shared" ref="V2567:V2630" si="163">SUM(S2567:U2567)</f>
        <v>0</v>
      </c>
    </row>
    <row r="2568" spans="19:22" x14ac:dyDescent="0.25">
      <c r="S2568" s="12" t="str">
        <f t="shared" si="160"/>
        <v/>
      </c>
      <c r="T2568" s="12" t="str">
        <f t="shared" si="161"/>
        <v/>
      </c>
      <c r="U2568" s="12" t="str">
        <f t="shared" si="162"/>
        <v/>
      </c>
      <c r="V2568" s="12">
        <f t="shared" si="163"/>
        <v>0</v>
      </c>
    </row>
    <row r="2569" spans="19:22" x14ac:dyDescent="0.25">
      <c r="S2569" s="12" t="str">
        <f t="shared" si="160"/>
        <v/>
      </c>
      <c r="T2569" s="12" t="str">
        <f t="shared" si="161"/>
        <v/>
      </c>
      <c r="U2569" s="12" t="str">
        <f t="shared" si="162"/>
        <v/>
      </c>
      <c r="V2569" s="12">
        <f t="shared" si="163"/>
        <v>0</v>
      </c>
    </row>
    <row r="2570" spans="19:22" x14ac:dyDescent="0.25">
      <c r="S2570" s="12" t="str">
        <f t="shared" si="160"/>
        <v/>
      </c>
      <c r="T2570" s="12" t="str">
        <f t="shared" si="161"/>
        <v/>
      </c>
      <c r="U2570" s="12" t="str">
        <f t="shared" si="162"/>
        <v/>
      </c>
      <c r="V2570" s="12">
        <f t="shared" si="163"/>
        <v>0</v>
      </c>
    </row>
    <row r="2571" spans="19:22" x14ac:dyDescent="0.25">
      <c r="S2571" s="12" t="str">
        <f t="shared" si="160"/>
        <v/>
      </c>
      <c r="T2571" s="12" t="str">
        <f t="shared" si="161"/>
        <v/>
      </c>
      <c r="U2571" s="12" t="str">
        <f t="shared" si="162"/>
        <v/>
      </c>
      <c r="V2571" s="12">
        <f t="shared" si="163"/>
        <v>0</v>
      </c>
    </row>
    <row r="2572" spans="19:22" x14ac:dyDescent="0.25">
      <c r="S2572" s="12" t="str">
        <f t="shared" si="160"/>
        <v/>
      </c>
      <c r="T2572" s="12" t="str">
        <f t="shared" si="161"/>
        <v/>
      </c>
      <c r="U2572" s="12" t="str">
        <f t="shared" si="162"/>
        <v/>
      </c>
      <c r="V2572" s="12">
        <f t="shared" si="163"/>
        <v>0</v>
      </c>
    </row>
    <row r="2573" spans="19:22" x14ac:dyDescent="0.25">
      <c r="S2573" s="12" t="str">
        <f t="shared" si="160"/>
        <v/>
      </c>
      <c r="T2573" s="12" t="str">
        <f t="shared" si="161"/>
        <v/>
      </c>
      <c r="U2573" s="12" t="str">
        <f t="shared" si="162"/>
        <v/>
      </c>
      <c r="V2573" s="12">
        <f t="shared" si="163"/>
        <v>0</v>
      </c>
    </row>
    <row r="2574" spans="19:22" x14ac:dyDescent="0.25">
      <c r="S2574" s="12" t="str">
        <f t="shared" si="160"/>
        <v/>
      </c>
      <c r="T2574" s="12" t="str">
        <f t="shared" si="161"/>
        <v/>
      </c>
      <c r="U2574" s="12" t="str">
        <f t="shared" si="162"/>
        <v/>
      </c>
      <c r="V2574" s="12">
        <f t="shared" si="163"/>
        <v>0</v>
      </c>
    </row>
    <row r="2575" spans="19:22" x14ac:dyDescent="0.25">
      <c r="S2575" s="12" t="str">
        <f t="shared" si="160"/>
        <v/>
      </c>
      <c r="T2575" s="12" t="str">
        <f t="shared" si="161"/>
        <v/>
      </c>
      <c r="U2575" s="12" t="str">
        <f t="shared" si="162"/>
        <v/>
      </c>
      <c r="V2575" s="12">
        <f t="shared" si="163"/>
        <v>0</v>
      </c>
    </row>
    <row r="2576" spans="19:22" x14ac:dyDescent="0.25">
      <c r="S2576" s="12" t="str">
        <f t="shared" si="160"/>
        <v/>
      </c>
      <c r="T2576" s="12" t="str">
        <f t="shared" si="161"/>
        <v/>
      </c>
      <c r="U2576" s="12" t="str">
        <f t="shared" si="162"/>
        <v/>
      </c>
      <c r="V2576" s="12">
        <f t="shared" si="163"/>
        <v>0</v>
      </c>
    </row>
    <row r="2577" spans="19:22" x14ac:dyDescent="0.25">
      <c r="S2577" s="12" t="str">
        <f t="shared" si="160"/>
        <v/>
      </c>
      <c r="T2577" s="12" t="str">
        <f t="shared" si="161"/>
        <v/>
      </c>
      <c r="U2577" s="12" t="str">
        <f t="shared" si="162"/>
        <v/>
      </c>
      <c r="V2577" s="12">
        <f t="shared" si="163"/>
        <v>0</v>
      </c>
    </row>
    <row r="2578" spans="19:22" x14ac:dyDescent="0.25">
      <c r="S2578" s="12" t="str">
        <f t="shared" si="160"/>
        <v/>
      </c>
      <c r="T2578" s="12" t="str">
        <f t="shared" si="161"/>
        <v/>
      </c>
      <c r="U2578" s="12" t="str">
        <f t="shared" si="162"/>
        <v/>
      </c>
      <c r="V2578" s="12">
        <f t="shared" si="163"/>
        <v>0</v>
      </c>
    </row>
    <row r="2579" spans="19:22" x14ac:dyDescent="0.25">
      <c r="S2579" s="12" t="str">
        <f t="shared" si="160"/>
        <v/>
      </c>
      <c r="T2579" s="12" t="str">
        <f t="shared" si="161"/>
        <v/>
      </c>
      <c r="U2579" s="12" t="str">
        <f t="shared" si="162"/>
        <v/>
      </c>
      <c r="V2579" s="12">
        <f t="shared" si="163"/>
        <v>0</v>
      </c>
    </row>
    <row r="2580" spans="19:22" x14ac:dyDescent="0.25">
      <c r="S2580" s="12" t="str">
        <f t="shared" si="160"/>
        <v/>
      </c>
      <c r="T2580" s="12" t="str">
        <f t="shared" si="161"/>
        <v/>
      </c>
      <c r="U2580" s="12" t="str">
        <f t="shared" si="162"/>
        <v/>
      </c>
      <c r="V2580" s="12">
        <f t="shared" si="163"/>
        <v>0</v>
      </c>
    </row>
    <row r="2581" spans="19:22" x14ac:dyDescent="0.25">
      <c r="S2581" s="12" t="str">
        <f t="shared" si="160"/>
        <v/>
      </c>
      <c r="T2581" s="12" t="str">
        <f t="shared" si="161"/>
        <v/>
      </c>
      <c r="U2581" s="12" t="str">
        <f t="shared" si="162"/>
        <v/>
      </c>
      <c r="V2581" s="12">
        <f t="shared" si="163"/>
        <v>0</v>
      </c>
    </row>
    <row r="2582" spans="19:22" x14ac:dyDescent="0.25">
      <c r="S2582" s="12" t="str">
        <f t="shared" si="160"/>
        <v/>
      </c>
      <c r="T2582" s="12" t="str">
        <f t="shared" si="161"/>
        <v/>
      </c>
      <c r="U2582" s="12" t="str">
        <f t="shared" si="162"/>
        <v/>
      </c>
      <c r="V2582" s="12">
        <f t="shared" si="163"/>
        <v>0</v>
      </c>
    </row>
    <row r="2583" spans="19:22" x14ac:dyDescent="0.25">
      <c r="S2583" s="12" t="str">
        <f t="shared" si="160"/>
        <v/>
      </c>
      <c r="T2583" s="12" t="str">
        <f t="shared" si="161"/>
        <v/>
      </c>
      <c r="U2583" s="12" t="str">
        <f t="shared" si="162"/>
        <v/>
      </c>
      <c r="V2583" s="12">
        <f t="shared" si="163"/>
        <v>0</v>
      </c>
    </row>
    <row r="2584" spans="19:22" x14ac:dyDescent="0.25">
      <c r="S2584" s="12" t="str">
        <f t="shared" si="160"/>
        <v/>
      </c>
      <c r="T2584" s="12" t="str">
        <f t="shared" si="161"/>
        <v/>
      </c>
      <c r="U2584" s="12" t="str">
        <f t="shared" si="162"/>
        <v/>
      </c>
      <c r="V2584" s="12">
        <f t="shared" si="163"/>
        <v>0</v>
      </c>
    </row>
    <row r="2585" spans="19:22" x14ac:dyDescent="0.25">
      <c r="S2585" s="12" t="str">
        <f t="shared" si="160"/>
        <v/>
      </c>
      <c r="T2585" s="12" t="str">
        <f t="shared" si="161"/>
        <v/>
      </c>
      <c r="U2585" s="12" t="str">
        <f t="shared" si="162"/>
        <v/>
      </c>
      <c r="V2585" s="12">
        <f t="shared" si="163"/>
        <v>0</v>
      </c>
    </row>
    <row r="2586" spans="19:22" x14ac:dyDescent="0.25">
      <c r="S2586" s="12" t="str">
        <f t="shared" si="160"/>
        <v/>
      </c>
      <c r="T2586" s="12" t="str">
        <f t="shared" si="161"/>
        <v/>
      </c>
      <c r="U2586" s="12" t="str">
        <f t="shared" si="162"/>
        <v/>
      </c>
      <c r="V2586" s="12">
        <f t="shared" si="163"/>
        <v>0</v>
      </c>
    </row>
    <row r="2587" spans="19:22" x14ac:dyDescent="0.25">
      <c r="S2587" s="12" t="str">
        <f t="shared" si="160"/>
        <v/>
      </c>
      <c r="T2587" s="12" t="str">
        <f t="shared" si="161"/>
        <v/>
      </c>
      <c r="U2587" s="12" t="str">
        <f t="shared" si="162"/>
        <v/>
      </c>
      <c r="V2587" s="12">
        <f t="shared" si="163"/>
        <v>0</v>
      </c>
    </row>
    <row r="2588" spans="19:22" x14ac:dyDescent="0.25">
      <c r="S2588" s="12" t="str">
        <f t="shared" si="160"/>
        <v/>
      </c>
      <c r="T2588" s="12" t="str">
        <f t="shared" si="161"/>
        <v/>
      </c>
      <c r="U2588" s="12" t="str">
        <f t="shared" si="162"/>
        <v/>
      </c>
      <c r="V2588" s="12">
        <f t="shared" si="163"/>
        <v>0</v>
      </c>
    </row>
    <row r="2589" spans="19:22" x14ac:dyDescent="0.25">
      <c r="S2589" s="12" t="str">
        <f t="shared" si="160"/>
        <v/>
      </c>
      <c r="T2589" s="12" t="str">
        <f t="shared" si="161"/>
        <v/>
      </c>
      <c r="U2589" s="12" t="str">
        <f t="shared" si="162"/>
        <v/>
      </c>
      <c r="V2589" s="12">
        <f t="shared" si="163"/>
        <v>0</v>
      </c>
    </row>
    <row r="2590" spans="19:22" x14ac:dyDescent="0.25">
      <c r="S2590" s="12" t="str">
        <f t="shared" si="160"/>
        <v/>
      </c>
      <c r="T2590" s="12" t="str">
        <f t="shared" si="161"/>
        <v/>
      </c>
      <c r="U2590" s="12" t="str">
        <f t="shared" si="162"/>
        <v/>
      </c>
      <c r="V2590" s="12">
        <f t="shared" si="163"/>
        <v>0</v>
      </c>
    </row>
    <row r="2591" spans="19:22" x14ac:dyDescent="0.25">
      <c r="S2591" s="12" t="str">
        <f t="shared" si="160"/>
        <v/>
      </c>
      <c r="T2591" s="12" t="str">
        <f t="shared" si="161"/>
        <v/>
      </c>
      <c r="U2591" s="12" t="str">
        <f t="shared" si="162"/>
        <v/>
      </c>
      <c r="V2591" s="12">
        <f t="shared" si="163"/>
        <v>0</v>
      </c>
    </row>
    <row r="2592" spans="19:22" x14ac:dyDescent="0.25">
      <c r="S2592" s="12" t="str">
        <f t="shared" si="160"/>
        <v/>
      </c>
      <c r="T2592" s="12" t="str">
        <f t="shared" si="161"/>
        <v/>
      </c>
      <c r="U2592" s="12" t="str">
        <f t="shared" si="162"/>
        <v/>
      </c>
      <c r="V2592" s="12">
        <f t="shared" si="163"/>
        <v>0</v>
      </c>
    </row>
    <row r="2593" spans="19:22" x14ac:dyDescent="0.25">
      <c r="S2593" s="12" t="str">
        <f t="shared" si="160"/>
        <v/>
      </c>
      <c r="T2593" s="12" t="str">
        <f t="shared" si="161"/>
        <v/>
      </c>
      <c r="U2593" s="12" t="str">
        <f t="shared" si="162"/>
        <v/>
      </c>
      <c r="V2593" s="12">
        <f t="shared" si="163"/>
        <v>0</v>
      </c>
    </row>
    <row r="2594" spans="19:22" x14ac:dyDescent="0.25">
      <c r="S2594" s="12" t="str">
        <f t="shared" si="160"/>
        <v/>
      </c>
      <c r="T2594" s="12" t="str">
        <f t="shared" si="161"/>
        <v/>
      </c>
      <c r="U2594" s="12" t="str">
        <f t="shared" si="162"/>
        <v/>
      </c>
      <c r="V2594" s="12">
        <f t="shared" si="163"/>
        <v>0</v>
      </c>
    </row>
    <row r="2595" spans="19:22" x14ac:dyDescent="0.25">
      <c r="S2595" s="12" t="str">
        <f t="shared" si="160"/>
        <v/>
      </c>
      <c r="T2595" s="12" t="str">
        <f t="shared" si="161"/>
        <v/>
      </c>
      <c r="U2595" s="12" t="str">
        <f t="shared" si="162"/>
        <v/>
      </c>
      <c r="V2595" s="12">
        <f t="shared" si="163"/>
        <v>0</v>
      </c>
    </row>
    <row r="2596" spans="19:22" x14ac:dyDescent="0.25">
      <c r="S2596" s="12" t="str">
        <f t="shared" si="160"/>
        <v/>
      </c>
      <c r="T2596" s="12" t="str">
        <f t="shared" si="161"/>
        <v/>
      </c>
      <c r="U2596" s="12" t="str">
        <f t="shared" si="162"/>
        <v/>
      </c>
      <c r="V2596" s="12">
        <f t="shared" si="163"/>
        <v>0</v>
      </c>
    </row>
    <row r="2597" spans="19:22" x14ac:dyDescent="0.25">
      <c r="S2597" s="12" t="str">
        <f t="shared" si="160"/>
        <v/>
      </c>
      <c r="T2597" s="12" t="str">
        <f t="shared" si="161"/>
        <v/>
      </c>
      <c r="U2597" s="12" t="str">
        <f t="shared" si="162"/>
        <v/>
      </c>
      <c r="V2597" s="12">
        <f t="shared" si="163"/>
        <v>0</v>
      </c>
    </row>
    <row r="2598" spans="19:22" x14ac:dyDescent="0.25">
      <c r="S2598" s="12" t="str">
        <f t="shared" si="160"/>
        <v/>
      </c>
      <c r="T2598" s="12" t="str">
        <f t="shared" si="161"/>
        <v/>
      </c>
      <c r="U2598" s="12" t="str">
        <f t="shared" si="162"/>
        <v/>
      </c>
      <c r="V2598" s="12">
        <f t="shared" si="163"/>
        <v>0</v>
      </c>
    </row>
    <row r="2599" spans="19:22" x14ac:dyDescent="0.25">
      <c r="S2599" s="12" t="str">
        <f t="shared" si="160"/>
        <v/>
      </c>
      <c r="T2599" s="12" t="str">
        <f t="shared" si="161"/>
        <v/>
      </c>
      <c r="U2599" s="12" t="str">
        <f t="shared" si="162"/>
        <v/>
      </c>
      <c r="V2599" s="12">
        <f t="shared" si="163"/>
        <v>0</v>
      </c>
    </row>
    <row r="2600" spans="19:22" x14ac:dyDescent="0.25">
      <c r="S2600" s="12" t="str">
        <f t="shared" si="160"/>
        <v/>
      </c>
      <c r="T2600" s="12" t="str">
        <f t="shared" si="161"/>
        <v/>
      </c>
      <c r="U2600" s="12" t="str">
        <f t="shared" si="162"/>
        <v/>
      </c>
      <c r="V2600" s="12">
        <f t="shared" si="163"/>
        <v>0</v>
      </c>
    </row>
    <row r="2601" spans="19:22" x14ac:dyDescent="0.25">
      <c r="S2601" s="12" t="str">
        <f t="shared" si="160"/>
        <v/>
      </c>
      <c r="T2601" s="12" t="str">
        <f t="shared" si="161"/>
        <v/>
      </c>
      <c r="U2601" s="12" t="str">
        <f t="shared" si="162"/>
        <v/>
      </c>
      <c r="V2601" s="12">
        <f t="shared" si="163"/>
        <v>0</v>
      </c>
    </row>
    <row r="2602" spans="19:22" x14ac:dyDescent="0.25">
      <c r="S2602" s="12" t="str">
        <f t="shared" si="160"/>
        <v/>
      </c>
      <c r="T2602" s="12" t="str">
        <f t="shared" si="161"/>
        <v/>
      </c>
      <c r="U2602" s="12" t="str">
        <f t="shared" si="162"/>
        <v/>
      </c>
      <c r="V2602" s="12">
        <f t="shared" si="163"/>
        <v>0</v>
      </c>
    </row>
    <row r="2603" spans="19:22" x14ac:dyDescent="0.25">
      <c r="S2603" s="12" t="str">
        <f t="shared" si="160"/>
        <v/>
      </c>
      <c r="T2603" s="12" t="str">
        <f t="shared" si="161"/>
        <v/>
      </c>
      <c r="U2603" s="12" t="str">
        <f t="shared" si="162"/>
        <v/>
      </c>
      <c r="V2603" s="12">
        <f t="shared" si="163"/>
        <v>0</v>
      </c>
    </row>
    <row r="2604" spans="19:22" x14ac:dyDescent="0.25">
      <c r="S2604" s="12" t="str">
        <f t="shared" si="160"/>
        <v/>
      </c>
      <c r="T2604" s="12" t="str">
        <f t="shared" si="161"/>
        <v/>
      </c>
      <c r="U2604" s="12" t="str">
        <f t="shared" si="162"/>
        <v/>
      </c>
      <c r="V2604" s="12">
        <f t="shared" si="163"/>
        <v>0</v>
      </c>
    </row>
    <row r="2605" spans="19:22" x14ac:dyDescent="0.25">
      <c r="S2605" s="12" t="str">
        <f t="shared" si="160"/>
        <v/>
      </c>
      <c r="T2605" s="12" t="str">
        <f t="shared" si="161"/>
        <v/>
      </c>
      <c r="U2605" s="12" t="str">
        <f t="shared" si="162"/>
        <v/>
      </c>
      <c r="V2605" s="12">
        <f t="shared" si="163"/>
        <v>0</v>
      </c>
    </row>
    <row r="2606" spans="19:22" x14ac:dyDescent="0.25">
      <c r="S2606" s="12" t="str">
        <f t="shared" si="160"/>
        <v/>
      </c>
      <c r="T2606" s="12" t="str">
        <f t="shared" si="161"/>
        <v/>
      </c>
      <c r="U2606" s="12" t="str">
        <f t="shared" si="162"/>
        <v/>
      </c>
      <c r="V2606" s="12">
        <f t="shared" si="163"/>
        <v>0</v>
      </c>
    </row>
    <row r="2607" spans="19:22" x14ac:dyDescent="0.25">
      <c r="S2607" s="12" t="str">
        <f t="shared" si="160"/>
        <v/>
      </c>
      <c r="T2607" s="12" t="str">
        <f t="shared" si="161"/>
        <v/>
      </c>
      <c r="U2607" s="12" t="str">
        <f t="shared" si="162"/>
        <v/>
      </c>
      <c r="V2607" s="12">
        <f t="shared" si="163"/>
        <v>0</v>
      </c>
    </row>
    <row r="2608" spans="19:22" x14ac:dyDescent="0.25">
      <c r="S2608" s="12" t="str">
        <f t="shared" si="160"/>
        <v/>
      </c>
      <c r="T2608" s="12" t="str">
        <f t="shared" si="161"/>
        <v/>
      </c>
      <c r="U2608" s="12" t="str">
        <f t="shared" si="162"/>
        <v/>
      </c>
      <c r="V2608" s="12">
        <f t="shared" si="163"/>
        <v>0</v>
      </c>
    </row>
    <row r="2609" spans="19:22" x14ac:dyDescent="0.25">
      <c r="S2609" s="12" t="str">
        <f t="shared" si="160"/>
        <v/>
      </c>
      <c r="T2609" s="12" t="str">
        <f t="shared" si="161"/>
        <v/>
      </c>
      <c r="U2609" s="12" t="str">
        <f t="shared" si="162"/>
        <v/>
      </c>
      <c r="V2609" s="12">
        <f t="shared" si="163"/>
        <v>0</v>
      </c>
    </row>
    <row r="2610" spans="19:22" x14ac:dyDescent="0.25">
      <c r="S2610" s="12" t="str">
        <f t="shared" si="160"/>
        <v/>
      </c>
      <c r="T2610" s="12" t="str">
        <f t="shared" si="161"/>
        <v/>
      </c>
      <c r="U2610" s="12" t="str">
        <f t="shared" si="162"/>
        <v/>
      </c>
      <c r="V2610" s="12">
        <f t="shared" si="163"/>
        <v>0</v>
      </c>
    </row>
    <row r="2611" spans="19:22" x14ac:dyDescent="0.25">
      <c r="S2611" s="12" t="str">
        <f t="shared" si="160"/>
        <v/>
      </c>
      <c r="T2611" s="12" t="str">
        <f t="shared" si="161"/>
        <v/>
      </c>
      <c r="U2611" s="12" t="str">
        <f t="shared" si="162"/>
        <v/>
      </c>
      <c r="V2611" s="12">
        <f t="shared" si="163"/>
        <v>0</v>
      </c>
    </row>
    <row r="2612" spans="19:22" x14ac:dyDescent="0.25">
      <c r="S2612" s="12" t="str">
        <f t="shared" si="160"/>
        <v/>
      </c>
      <c r="T2612" s="12" t="str">
        <f t="shared" si="161"/>
        <v/>
      </c>
      <c r="U2612" s="12" t="str">
        <f t="shared" si="162"/>
        <v/>
      </c>
      <c r="V2612" s="12">
        <f t="shared" si="163"/>
        <v>0</v>
      </c>
    </row>
    <row r="2613" spans="19:22" x14ac:dyDescent="0.25">
      <c r="S2613" s="12" t="str">
        <f t="shared" si="160"/>
        <v/>
      </c>
      <c r="T2613" s="12" t="str">
        <f t="shared" si="161"/>
        <v/>
      </c>
      <c r="U2613" s="12" t="str">
        <f t="shared" si="162"/>
        <v/>
      </c>
      <c r="V2613" s="12">
        <f t="shared" si="163"/>
        <v>0</v>
      </c>
    </row>
    <row r="2614" spans="19:22" x14ac:dyDescent="0.25">
      <c r="S2614" s="12" t="str">
        <f t="shared" si="160"/>
        <v/>
      </c>
      <c r="T2614" s="12" t="str">
        <f t="shared" si="161"/>
        <v/>
      </c>
      <c r="U2614" s="12" t="str">
        <f t="shared" si="162"/>
        <v/>
      </c>
      <c r="V2614" s="12">
        <f t="shared" si="163"/>
        <v>0</v>
      </c>
    </row>
    <row r="2615" spans="19:22" x14ac:dyDescent="0.25">
      <c r="S2615" s="12" t="str">
        <f t="shared" si="160"/>
        <v/>
      </c>
      <c r="T2615" s="12" t="str">
        <f t="shared" si="161"/>
        <v/>
      </c>
      <c r="U2615" s="12" t="str">
        <f t="shared" si="162"/>
        <v/>
      </c>
      <c r="V2615" s="12">
        <f t="shared" si="163"/>
        <v>0</v>
      </c>
    </row>
    <row r="2616" spans="19:22" x14ac:dyDescent="0.25">
      <c r="S2616" s="12" t="str">
        <f t="shared" si="160"/>
        <v/>
      </c>
      <c r="T2616" s="12" t="str">
        <f t="shared" si="161"/>
        <v/>
      </c>
      <c r="U2616" s="12" t="str">
        <f t="shared" si="162"/>
        <v/>
      </c>
      <c r="V2616" s="12">
        <f t="shared" si="163"/>
        <v>0</v>
      </c>
    </row>
    <row r="2617" spans="19:22" x14ac:dyDescent="0.25">
      <c r="S2617" s="12" t="str">
        <f t="shared" si="160"/>
        <v/>
      </c>
      <c r="T2617" s="12" t="str">
        <f t="shared" si="161"/>
        <v/>
      </c>
      <c r="U2617" s="12" t="str">
        <f t="shared" si="162"/>
        <v/>
      </c>
      <c r="V2617" s="12">
        <f t="shared" si="163"/>
        <v>0</v>
      </c>
    </row>
    <row r="2618" spans="19:22" x14ac:dyDescent="0.25">
      <c r="S2618" s="12" t="str">
        <f t="shared" si="160"/>
        <v/>
      </c>
      <c r="T2618" s="12" t="str">
        <f t="shared" si="161"/>
        <v/>
      </c>
      <c r="U2618" s="12" t="str">
        <f t="shared" si="162"/>
        <v/>
      </c>
      <c r="V2618" s="12">
        <f t="shared" si="163"/>
        <v>0</v>
      </c>
    </row>
    <row r="2619" spans="19:22" x14ac:dyDescent="0.25">
      <c r="S2619" s="12" t="str">
        <f t="shared" si="160"/>
        <v/>
      </c>
      <c r="T2619" s="12" t="str">
        <f t="shared" si="161"/>
        <v/>
      </c>
      <c r="U2619" s="12" t="str">
        <f t="shared" si="162"/>
        <v/>
      </c>
      <c r="V2619" s="12">
        <f t="shared" si="163"/>
        <v>0</v>
      </c>
    </row>
    <row r="2620" spans="19:22" x14ac:dyDescent="0.25">
      <c r="S2620" s="12" t="str">
        <f t="shared" si="160"/>
        <v/>
      </c>
      <c r="T2620" s="12" t="str">
        <f t="shared" si="161"/>
        <v/>
      </c>
      <c r="U2620" s="12" t="str">
        <f t="shared" si="162"/>
        <v/>
      </c>
      <c r="V2620" s="12">
        <f t="shared" si="163"/>
        <v>0</v>
      </c>
    </row>
    <row r="2621" spans="19:22" x14ac:dyDescent="0.25">
      <c r="S2621" s="12" t="str">
        <f t="shared" si="160"/>
        <v/>
      </c>
      <c r="T2621" s="12" t="str">
        <f t="shared" si="161"/>
        <v/>
      </c>
      <c r="U2621" s="12" t="str">
        <f t="shared" si="162"/>
        <v/>
      </c>
      <c r="V2621" s="12">
        <f t="shared" si="163"/>
        <v>0</v>
      </c>
    </row>
    <row r="2622" spans="19:22" x14ac:dyDescent="0.25">
      <c r="S2622" s="12" t="str">
        <f t="shared" si="160"/>
        <v/>
      </c>
      <c r="T2622" s="12" t="str">
        <f t="shared" si="161"/>
        <v/>
      </c>
      <c r="U2622" s="12" t="str">
        <f t="shared" si="162"/>
        <v/>
      </c>
      <c r="V2622" s="12">
        <f t="shared" si="163"/>
        <v>0</v>
      </c>
    </row>
    <row r="2623" spans="19:22" x14ac:dyDescent="0.25">
      <c r="S2623" s="12" t="str">
        <f t="shared" si="160"/>
        <v/>
      </c>
      <c r="T2623" s="12" t="str">
        <f t="shared" si="161"/>
        <v/>
      </c>
      <c r="U2623" s="12" t="str">
        <f t="shared" si="162"/>
        <v/>
      </c>
      <c r="V2623" s="12">
        <f t="shared" si="163"/>
        <v>0</v>
      </c>
    </row>
    <row r="2624" spans="19:22" x14ac:dyDescent="0.25">
      <c r="S2624" s="12" t="str">
        <f t="shared" si="160"/>
        <v/>
      </c>
      <c r="T2624" s="12" t="str">
        <f t="shared" si="161"/>
        <v/>
      </c>
      <c r="U2624" s="12" t="str">
        <f t="shared" si="162"/>
        <v/>
      </c>
      <c r="V2624" s="12">
        <f t="shared" si="163"/>
        <v>0</v>
      </c>
    </row>
    <row r="2625" spans="19:22" x14ac:dyDescent="0.25">
      <c r="S2625" s="12" t="str">
        <f t="shared" si="160"/>
        <v/>
      </c>
      <c r="T2625" s="12" t="str">
        <f t="shared" si="161"/>
        <v/>
      </c>
      <c r="U2625" s="12" t="str">
        <f t="shared" si="162"/>
        <v/>
      </c>
      <c r="V2625" s="12">
        <f t="shared" si="163"/>
        <v>0</v>
      </c>
    </row>
    <row r="2626" spans="19:22" x14ac:dyDescent="0.25">
      <c r="S2626" s="12" t="str">
        <f t="shared" si="160"/>
        <v/>
      </c>
      <c r="T2626" s="12" t="str">
        <f t="shared" si="161"/>
        <v/>
      </c>
      <c r="U2626" s="12" t="str">
        <f t="shared" si="162"/>
        <v/>
      </c>
      <c r="V2626" s="12">
        <f t="shared" si="163"/>
        <v>0</v>
      </c>
    </row>
    <row r="2627" spans="19:22" x14ac:dyDescent="0.25">
      <c r="S2627" s="12" t="str">
        <f t="shared" si="160"/>
        <v/>
      </c>
      <c r="T2627" s="12" t="str">
        <f t="shared" si="161"/>
        <v/>
      </c>
      <c r="U2627" s="12" t="str">
        <f t="shared" si="162"/>
        <v/>
      </c>
      <c r="V2627" s="12">
        <f t="shared" si="163"/>
        <v>0</v>
      </c>
    </row>
    <row r="2628" spans="19:22" x14ac:dyDescent="0.25">
      <c r="S2628" s="12" t="str">
        <f t="shared" si="160"/>
        <v/>
      </c>
      <c r="T2628" s="12" t="str">
        <f t="shared" si="161"/>
        <v/>
      </c>
      <c r="U2628" s="12" t="str">
        <f t="shared" si="162"/>
        <v/>
      </c>
      <c r="V2628" s="12">
        <f t="shared" si="163"/>
        <v>0</v>
      </c>
    </row>
    <row r="2629" spans="19:22" x14ac:dyDescent="0.25">
      <c r="S2629" s="12" t="str">
        <f t="shared" si="160"/>
        <v/>
      </c>
      <c r="T2629" s="12" t="str">
        <f t="shared" si="161"/>
        <v/>
      </c>
      <c r="U2629" s="12" t="str">
        <f t="shared" si="162"/>
        <v/>
      </c>
      <c r="V2629" s="12">
        <f t="shared" si="163"/>
        <v>0</v>
      </c>
    </row>
    <row r="2630" spans="19:22" x14ac:dyDescent="0.25">
      <c r="S2630" s="12" t="str">
        <f t="shared" si="160"/>
        <v/>
      </c>
      <c r="T2630" s="12" t="str">
        <f t="shared" si="161"/>
        <v/>
      </c>
      <c r="U2630" s="12" t="str">
        <f t="shared" si="162"/>
        <v/>
      </c>
      <c r="V2630" s="12">
        <f t="shared" si="163"/>
        <v>0</v>
      </c>
    </row>
    <row r="2631" spans="19:22" x14ac:dyDescent="0.25">
      <c r="S2631" s="12" t="str">
        <f t="shared" ref="S2631:S2694" si="164">IF(N2631="P",1,IF(N2631="D",1,""))</f>
        <v/>
      </c>
      <c r="T2631" s="12" t="str">
        <f t="shared" ref="T2631:T2694" si="165">IF(N2631="A",1,"")</f>
        <v/>
      </c>
      <c r="U2631" s="12" t="str">
        <f t="shared" ref="U2631:U2694" si="166">IF(N2631="CL",1,IF(N2631="SL",1,IF(N2631="EL",1,"")))</f>
        <v/>
      </c>
      <c r="V2631" s="12">
        <f t="shared" ref="V2631:V2694" si="167">SUM(S2631:U2631)</f>
        <v>0</v>
      </c>
    </row>
    <row r="2632" spans="19:22" x14ac:dyDescent="0.25">
      <c r="S2632" s="12" t="str">
        <f t="shared" si="164"/>
        <v/>
      </c>
      <c r="T2632" s="12" t="str">
        <f t="shared" si="165"/>
        <v/>
      </c>
      <c r="U2632" s="12" t="str">
        <f t="shared" si="166"/>
        <v/>
      </c>
      <c r="V2632" s="12">
        <f t="shared" si="167"/>
        <v>0</v>
      </c>
    </row>
    <row r="2633" spans="19:22" x14ac:dyDescent="0.25">
      <c r="S2633" s="12" t="str">
        <f t="shared" si="164"/>
        <v/>
      </c>
      <c r="T2633" s="12" t="str">
        <f t="shared" si="165"/>
        <v/>
      </c>
      <c r="U2633" s="12" t="str">
        <f t="shared" si="166"/>
        <v/>
      </c>
      <c r="V2633" s="12">
        <f t="shared" si="167"/>
        <v>0</v>
      </c>
    </row>
    <row r="2634" spans="19:22" x14ac:dyDescent="0.25">
      <c r="S2634" s="12" t="str">
        <f t="shared" si="164"/>
        <v/>
      </c>
      <c r="T2634" s="12" t="str">
        <f t="shared" si="165"/>
        <v/>
      </c>
      <c r="U2634" s="12" t="str">
        <f t="shared" si="166"/>
        <v/>
      </c>
      <c r="V2634" s="12">
        <f t="shared" si="167"/>
        <v>0</v>
      </c>
    </row>
    <row r="2635" spans="19:22" x14ac:dyDescent="0.25">
      <c r="S2635" s="12" t="str">
        <f t="shared" si="164"/>
        <v/>
      </c>
      <c r="T2635" s="12" t="str">
        <f t="shared" si="165"/>
        <v/>
      </c>
      <c r="U2635" s="12" t="str">
        <f t="shared" si="166"/>
        <v/>
      </c>
      <c r="V2635" s="12">
        <f t="shared" si="167"/>
        <v>0</v>
      </c>
    </row>
    <row r="2636" spans="19:22" x14ac:dyDescent="0.25">
      <c r="S2636" s="12" t="str">
        <f t="shared" si="164"/>
        <v/>
      </c>
      <c r="T2636" s="12" t="str">
        <f t="shared" si="165"/>
        <v/>
      </c>
      <c r="U2636" s="12" t="str">
        <f t="shared" si="166"/>
        <v/>
      </c>
      <c r="V2636" s="12">
        <f t="shared" si="167"/>
        <v>0</v>
      </c>
    </row>
    <row r="2637" spans="19:22" x14ac:dyDescent="0.25">
      <c r="S2637" s="12" t="str">
        <f t="shared" si="164"/>
        <v/>
      </c>
      <c r="T2637" s="12" t="str">
        <f t="shared" si="165"/>
        <v/>
      </c>
      <c r="U2637" s="12" t="str">
        <f t="shared" si="166"/>
        <v/>
      </c>
      <c r="V2637" s="12">
        <f t="shared" si="167"/>
        <v>0</v>
      </c>
    </row>
    <row r="2638" spans="19:22" x14ac:dyDescent="0.25">
      <c r="S2638" s="12" t="str">
        <f t="shared" si="164"/>
        <v/>
      </c>
      <c r="T2638" s="12" t="str">
        <f t="shared" si="165"/>
        <v/>
      </c>
      <c r="U2638" s="12" t="str">
        <f t="shared" si="166"/>
        <v/>
      </c>
      <c r="V2638" s="12">
        <f t="shared" si="167"/>
        <v>0</v>
      </c>
    </row>
    <row r="2639" spans="19:22" x14ac:dyDescent="0.25">
      <c r="S2639" s="12" t="str">
        <f t="shared" si="164"/>
        <v/>
      </c>
      <c r="T2639" s="12" t="str">
        <f t="shared" si="165"/>
        <v/>
      </c>
      <c r="U2639" s="12" t="str">
        <f t="shared" si="166"/>
        <v/>
      </c>
      <c r="V2639" s="12">
        <f t="shared" si="167"/>
        <v>0</v>
      </c>
    </row>
    <row r="2640" spans="19:22" x14ac:dyDescent="0.25">
      <c r="S2640" s="12" t="str">
        <f t="shared" si="164"/>
        <v/>
      </c>
      <c r="T2640" s="12" t="str">
        <f t="shared" si="165"/>
        <v/>
      </c>
      <c r="U2640" s="12" t="str">
        <f t="shared" si="166"/>
        <v/>
      </c>
      <c r="V2640" s="12">
        <f t="shared" si="167"/>
        <v>0</v>
      </c>
    </row>
    <row r="2641" spans="19:22" x14ac:dyDescent="0.25">
      <c r="S2641" s="12" t="str">
        <f t="shared" si="164"/>
        <v/>
      </c>
      <c r="T2641" s="12" t="str">
        <f t="shared" si="165"/>
        <v/>
      </c>
      <c r="U2641" s="12" t="str">
        <f t="shared" si="166"/>
        <v/>
      </c>
      <c r="V2641" s="12">
        <f t="shared" si="167"/>
        <v>0</v>
      </c>
    </row>
    <row r="2642" spans="19:22" x14ac:dyDescent="0.25">
      <c r="S2642" s="12" t="str">
        <f t="shared" si="164"/>
        <v/>
      </c>
      <c r="T2642" s="12" t="str">
        <f t="shared" si="165"/>
        <v/>
      </c>
      <c r="U2642" s="12" t="str">
        <f t="shared" si="166"/>
        <v/>
      </c>
      <c r="V2642" s="12">
        <f t="shared" si="167"/>
        <v>0</v>
      </c>
    </row>
    <row r="2643" spans="19:22" x14ac:dyDescent="0.25">
      <c r="S2643" s="12" t="str">
        <f t="shared" si="164"/>
        <v/>
      </c>
      <c r="T2643" s="12" t="str">
        <f t="shared" si="165"/>
        <v/>
      </c>
      <c r="U2643" s="12" t="str">
        <f t="shared" si="166"/>
        <v/>
      </c>
      <c r="V2643" s="12">
        <f t="shared" si="167"/>
        <v>0</v>
      </c>
    </row>
    <row r="2644" spans="19:22" x14ac:dyDescent="0.25">
      <c r="S2644" s="12" t="str">
        <f t="shared" si="164"/>
        <v/>
      </c>
      <c r="T2644" s="12" t="str">
        <f t="shared" si="165"/>
        <v/>
      </c>
      <c r="U2644" s="12" t="str">
        <f t="shared" si="166"/>
        <v/>
      </c>
      <c r="V2644" s="12">
        <f t="shared" si="167"/>
        <v>0</v>
      </c>
    </row>
    <row r="2645" spans="19:22" x14ac:dyDescent="0.25">
      <c r="S2645" s="12" t="str">
        <f t="shared" si="164"/>
        <v/>
      </c>
      <c r="T2645" s="12" t="str">
        <f t="shared" si="165"/>
        <v/>
      </c>
      <c r="U2645" s="12" t="str">
        <f t="shared" si="166"/>
        <v/>
      </c>
      <c r="V2645" s="12">
        <f t="shared" si="167"/>
        <v>0</v>
      </c>
    </row>
    <row r="2646" spans="19:22" x14ac:dyDescent="0.25">
      <c r="S2646" s="12" t="str">
        <f t="shared" si="164"/>
        <v/>
      </c>
      <c r="T2646" s="12" t="str">
        <f t="shared" si="165"/>
        <v/>
      </c>
      <c r="U2646" s="12" t="str">
        <f t="shared" si="166"/>
        <v/>
      </c>
      <c r="V2646" s="12">
        <f t="shared" si="167"/>
        <v>0</v>
      </c>
    </row>
    <row r="2647" spans="19:22" x14ac:dyDescent="0.25">
      <c r="S2647" s="12" t="str">
        <f t="shared" si="164"/>
        <v/>
      </c>
      <c r="T2647" s="12" t="str">
        <f t="shared" si="165"/>
        <v/>
      </c>
      <c r="U2647" s="12" t="str">
        <f t="shared" si="166"/>
        <v/>
      </c>
      <c r="V2647" s="12">
        <f t="shared" si="167"/>
        <v>0</v>
      </c>
    </row>
    <row r="2648" spans="19:22" x14ac:dyDescent="0.25">
      <c r="S2648" s="12" t="str">
        <f t="shared" si="164"/>
        <v/>
      </c>
      <c r="T2648" s="12" t="str">
        <f t="shared" si="165"/>
        <v/>
      </c>
      <c r="U2648" s="12" t="str">
        <f t="shared" si="166"/>
        <v/>
      </c>
      <c r="V2648" s="12">
        <f t="shared" si="167"/>
        <v>0</v>
      </c>
    </row>
    <row r="2649" spans="19:22" x14ac:dyDescent="0.25">
      <c r="S2649" s="12" t="str">
        <f t="shared" si="164"/>
        <v/>
      </c>
      <c r="T2649" s="12" t="str">
        <f t="shared" si="165"/>
        <v/>
      </c>
      <c r="U2649" s="12" t="str">
        <f t="shared" si="166"/>
        <v/>
      </c>
      <c r="V2649" s="12">
        <f t="shared" si="167"/>
        <v>0</v>
      </c>
    </row>
    <row r="2650" spans="19:22" x14ac:dyDescent="0.25">
      <c r="S2650" s="12" t="str">
        <f t="shared" si="164"/>
        <v/>
      </c>
      <c r="T2650" s="12" t="str">
        <f t="shared" si="165"/>
        <v/>
      </c>
      <c r="U2650" s="12" t="str">
        <f t="shared" si="166"/>
        <v/>
      </c>
      <c r="V2650" s="12">
        <f t="shared" si="167"/>
        <v>0</v>
      </c>
    </row>
    <row r="2651" spans="19:22" x14ac:dyDescent="0.25">
      <c r="S2651" s="12" t="str">
        <f t="shared" si="164"/>
        <v/>
      </c>
      <c r="T2651" s="12" t="str">
        <f t="shared" si="165"/>
        <v/>
      </c>
      <c r="U2651" s="12" t="str">
        <f t="shared" si="166"/>
        <v/>
      </c>
      <c r="V2651" s="12">
        <f t="shared" si="167"/>
        <v>0</v>
      </c>
    </row>
    <row r="2652" spans="19:22" x14ac:dyDescent="0.25">
      <c r="S2652" s="12" t="str">
        <f t="shared" si="164"/>
        <v/>
      </c>
      <c r="T2652" s="12" t="str">
        <f t="shared" si="165"/>
        <v/>
      </c>
      <c r="U2652" s="12" t="str">
        <f t="shared" si="166"/>
        <v/>
      </c>
      <c r="V2652" s="12">
        <f t="shared" si="167"/>
        <v>0</v>
      </c>
    </row>
    <row r="2653" spans="19:22" x14ac:dyDescent="0.25">
      <c r="S2653" s="12" t="str">
        <f t="shared" si="164"/>
        <v/>
      </c>
      <c r="T2653" s="12" t="str">
        <f t="shared" si="165"/>
        <v/>
      </c>
      <c r="U2653" s="12" t="str">
        <f t="shared" si="166"/>
        <v/>
      </c>
      <c r="V2653" s="12">
        <f t="shared" si="167"/>
        <v>0</v>
      </c>
    </row>
    <row r="2654" spans="19:22" x14ac:dyDescent="0.25">
      <c r="S2654" s="12" t="str">
        <f t="shared" si="164"/>
        <v/>
      </c>
      <c r="T2654" s="12" t="str">
        <f t="shared" si="165"/>
        <v/>
      </c>
      <c r="U2654" s="12" t="str">
        <f t="shared" si="166"/>
        <v/>
      </c>
      <c r="V2654" s="12">
        <f t="shared" si="167"/>
        <v>0</v>
      </c>
    </row>
    <row r="2655" spans="19:22" x14ac:dyDescent="0.25">
      <c r="S2655" s="12" t="str">
        <f t="shared" si="164"/>
        <v/>
      </c>
      <c r="T2655" s="12" t="str">
        <f t="shared" si="165"/>
        <v/>
      </c>
      <c r="U2655" s="12" t="str">
        <f t="shared" si="166"/>
        <v/>
      </c>
      <c r="V2655" s="12">
        <f t="shared" si="167"/>
        <v>0</v>
      </c>
    </row>
    <row r="2656" spans="19:22" x14ac:dyDescent="0.25">
      <c r="S2656" s="12" t="str">
        <f t="shared" si="164"/>
        <v/>
      </c>
      <c r="T2656" s="12" t="str">
        <f t="shared" si="165"/>
        <v/>
      </c>
      <c r="U2656" s="12" t="str">
        <f t="shared" si="166"/>
        <v/>
      </c>
      <c r="V2656" s="12">
        <f t="shared" si="167"/>
        <v>0</v>
      </c>
    </row>
    <row r="2657" spans="19:22" x14ac:dyDescent="0.25">
      <c r="S2657" s="12" t="str">
        <f t="shared" si="164"/>
        <v/>
      </c>
      <c r="T2657" s="12" t="str">
        <f t="shared" si="165"/>
        <v/>
      </c>
      <c r="U2657" s="12" t="str">
        <f t="shared" si="166"/>
        <v/>
      </c>
      <c r="V2657" s="12">
        <f t="shared" si="167"/>
        <v>0</v>
      </c>
    </row>
    <row r="2658" spans="19:22" x14ac:dyDescent="0.25">
      <c r="S2658" s="12" t="str">
        <f t="shared" si="164"/>
        <v/>
      </c>
      <c r="T2658" s="12" t="str">
        <f t="shared" si="165"/>
        <v/>
      </c>
      <c r="U2658" s="12" t="str">
        <f t="shared" si="166"/>
        <v/>
      </c>
      <c r="V2658" s="12">
        <f t="shared" si="167"/>
        <v>0</v>
      </c>
    </row>
    <row r="2659" spans="19:22" x14ac:dyDescent="0.25">
      <c r="S2659" s="12" t="str">
        <f t="shared" si="164"/>
        <v/>
      </c>
      <c r="T2659" s="12" t="str">
        <f t="shared" si="165"/>
        <v/>
      </c>
      <c r="U2659" s="12" t="str">
        <f t="shared" si="166"/>
        <v/>
      </c>
      <c r="V2659" s="12">
        <f t="shared" si="167"/>
        <v>0</v>
      </c>
    </row>
    <row r="2660" spans="19:22" x14ac:dyDescent="0.25">
      <c r="S2660" s="12" t="str">
        <f t="shared" si="164"/>
        <v/>
      </c>
      <c r="T2660" s="12" t="str">
        <f t="shared" si="165"/>
        <v/>
      </c>
      <c r="U2660" s="12" t="str">
        <f t="shared" si="166"/>
        <v/>
      </c>
      <c r="V2660" s="12">
        <f t="shared" si="167"/>
        <v>0</v>
      </c>
    </row>
    <row r="2661" spans="19:22" x14ac:dyDescent="0.25">
      <c r="S2661" s="12" t="str">
        <f t="shared" si="164"/>
        <v/>
      </c>
      <c r="T2661" s="12" t="str">
        <f t="shared" si="165"/>
        <v/>
      </c>
      <c r="U2661" s="12" t="str">
        <f t="shared" si="166"/>
        <v/>
      </c>
      <c r="V2661" s="12">
        <f t="shared" si="167"/>
        <v>0</v>
      </c>
    </row>
    <row r="2662" spans="19:22" x14ac:dyDescent="0.25">
      <c r="S2662" s="12" t="str">
        <f t="shared" si="164"/>
        <v/>
      </c>
      <c r="T2662" s="12" t="str">
        <f t="shared" si="165"/>
        <v/>
      </c>
      <c r="U2662" s="12" t="str">
        <f t="shared" si="166"/>
        <v/>
      </c>
      <c r="V2662" s="12">
        <f t="shared" si="167"/>
        <v>0</v>
      </c>
    </row>
    <row r="2663" spans="19:22" x14ac:dyDescent="0.25">
      <c r="S2663" s="12" t="str">
        <f t="shared" si="164"/>
        <v/>
      </c>
      <c r="T2663" s="12" t="str">
        <f t="shared" si="165"/>
        <v/>
      </c>
      <c r="U2663" s="12" t="str">
        <f t="shared" si="166"/>
        <v/>
      </c>
      <c r="V2663" s="12">
        <f t="shared" si="167"/>
        <v>0</v>
      </c>
    </row>
    <row r="2664" spans="19:22" x14ac:dyDescent="0.25">
      <c r="S2664" s="12" t="str">
        <f t="shared" si="164"/>
        <v/>
      </c>
      <c r="T2664" s="12" t="str">
        <f t="shared" si="165"/>
        <v/>
      </c>
      <c r="U2664" s="12" t="str">
        <f t="shared" si="166"/>
        <v/>
      </c>
      <c r="V2664" s="12">
        <f t="shared" si="167"/>
        <v>0</v>
      </c>
    </row>
    <row r="2665" spans="19:22" x14ac:dyDescent="0.25">
      <c r="S2665" s="12" t="str">
        <f t="shared" si="164"/>
        <v/>
      </c>
      <c r="T2665" s="12" t="str">
        <f t="shared" si="165"/>
        <v/>
      </c>
      <c r="U2665" s="12" t="str">
        <f t="shared" si="166"/>
        <v/>
      </c>
      <c r="V2665" s="12">
        <f t="shared" si="167"/>
        <v>0</v>
      </c>
    </row>
    <row r="2666" spans="19:22" x14ac:dyDescent="0.25">
      <c r="S2666" s="12" t="str">
        <f t="shared" si="164"/>
        <v/>
      </c>
      <c r="T2666" s="12" t="str">
        <f t="shared" si="165"/>
        <v/>
      </c>
      <c r="U2666" s="12" t="str">
        <f t="shared" si="166"/>
        <v/>
      </c>
      <c r="V2666" s="12">
        <f t="shared" si="167"/>
        <v>0</v>
      </c>
    </row>
    <row r="2667" spans="19:22" x14ac:dyDescent="0.25">
      <c r="S2667" s="12" t="str">
        <f t="shared" si="164"/>
        <v/>
      </c>
      <c r="T2667" s="12" t="str">
        <f t="shared" si="165"/>
        <v/>
      </c>
      <c r="U2667" s="12" t="str">
        <f t="shared" si="166"/>
        <v/>
      </c>
      <c r="V2667" s="12">
        <f t="shared" si="167"/>
        <v>0</v>
      </c>
    </row>
    <row r="2668" spans="19:22" x14ac:dyDescent="0.25">
      <c r="S2668" s="12" t="str">
        <f t="shared" si="164"/>
        <v/>
      </c>
      <c r="T2668" s="12" t="str">
        <f t="shared" si="165"/>
        <v/>
      </c>
      <c r="U2668" s="12" t="str">
        <f t="shared" si="166"/>
        <v/>
      </c>
      <c r="V2668" s="12">
        <f t="shared" si="167"/>
        <v>0</v>
      </c>
    </row>
    <row r="2669" spans="19:22" x14ac:dyDescent="0.25">
      <c r="S2669" s="12" t="str">
        <f t="shared" si="164"/>
        <v/>
      </c>
      <c r="T2669" s="12" t="str">
        <f t="shared" si="165"/>
        <v/>
      </c>
      <c r="U2669" s="12" t="str">
        <f t="shared" si="166"/>
        <v/>
      </c>
      <c r="V2669" s="12">
        <f t="shared" si="167"/>
        <v>0</v>
      </c>
    </row>
    <row r="2670" spans="19:22" x14ac:dyDescent="0.25">
      <c r="S2670" s="12" t="str">
        <f t="shared" si="164"/>
        <v/>
      </c>
      <c r="T2670" s="12" t="str">
        <f t="shared" si="165"/>
        <v/>
      </c>
      <c r="U2670" s="12" t="str">
        <f t="shared" si="166"/>
        <v/>
      </c>
      <c r="V2670" s="12">
        <f t="shared" si="167"/>
        <v>0</v>
      </c>
    </row>
    <row r="2671" spans="19:22" x14ac:dyDescent="0.25">
      <c r="S2671" s="12" t="str">
        <f t="shared" si="164"/>
        <v/>
      </c>
      <c r="T2671" s="12" t="str">
        <f t="shared" si="165"/>
        <v/>
      </c>
      <c r="U2671" s="12" t="str">
        <f t="shared" si="166"/>
        <v/>
      </c>
      <c r="V2671" s="12">
        <f t="shared" si="167"/>
        <v>0</v>
      </c>
    </row>
    <row r="2672" spans="19:22" x14ac:dyDescent="0.25">
      <c r="S2672" s="12" t="str">
        <f t="shared" si="164"/>
        <v/>
      </c>
      <c r="T2672" s="12" t="str">
        <f t="shared" si="165"/>
        <v/>
      </c>
      <c r="U2672" s="12" t="str">
        <f t="shared" si="166"/>
        <v/>
      </c>
      <c r="V2672" s="12">
        <f t="shared" si="167"/>
        <v>0</v>
      </c>
    </row>
    <row r="2673" spans="19:22" x14ac:dyDescent="0.25">
      <c r="S2673" s="12" t="str">
        <f t="shared" si="164"/>
        <v/>
      </c>
      <c r="T2673" s="12" t="str">
        <f t="shared" si="165"/>
        <v/>
      </c>
      <c r="U2673" s="12" t="str">
        <f t="shared" si="166"/>
        <v/>
      </c>
      <c r="V2673" s="12">
        <f t="shared" si="167"/>
        <v>0</v>
      </c>
    </row>
    <row r="2674" spans="19:22" x14ac:dyDescent="0.25">
      <c r="S2674" s="12" t="str">
        <f t="shared" si="164"/>
        <v/>
      </c>
      <c r="T2674" s="12" t="str">
        <f t="shared" si="165"/>
        <v/>
      </c>
      <c r="U2674" s="12" t="str">
        <f t="shared" si="166"/>
        <v/>
      </c>
      <c r="V2674" s="12">
        <f t="shared" si="167"/>
        <v>0</v>
      </c>
    </row>
    <row r="2675" spans="19:22" x14ac:dyDescent="0.25">
      <c r="S2675" s="12" t="str">
        <f t="shared" si="164"/>
        <v/>
      </c>
      <c r="T2675" s="12" t="str">
        <f t="shared" si="165"/>
        <v/>
      </c>
      <c r="U2675" s="12" t="str">
        <f t="shared" si="166"/>
        <v/>
      </c>
      <c r="V2675" s="12">
        <f t="shared" si="167"/>
        <v>0</v>
      </c>
    </row>
    <row r="2676" spans="19:22" x14ac:dyDescent="0.25">
      <c r="S2676" s="12" t="str">
        <f t="shared" si="164"/>
        <v/>
      </c>
      <c r="T2676" s="12" t="str">
        <f t="shared" si="165"/>
        <v/>
      </c>
      <c r="U2676" s="12" t="str">
        <f t="shared" si="166"/>
        <v/>
      </c>
      <c r="V2676" s="12">
        <f t="shared" si="167"/>
        <v>0</v>
      </c>
    </row>
    <row r="2677" spans="19:22" x14ac:dyDescent="0.25">
      <c r="S2677" s="12" t="str">
        <f t="shared" si="164"/>
        <v/>
      </c>
      <c r="T2677" s="12" t="str">
        <f t="shared" si="165"/>
        <v/>
      </c>
      <c r="U2677" s="12" t="str">
        <f t="shared" si="166"/>
        <v/>
      </c>
      <c r="V2677" s="12">
        <f t="shared" si="167"/>
        <v>0</v>
      </c>
    </row>
    <row r="2678" spans="19:22" x14ac:dyDescent="0.25">
      <c r="S2678" s="12" t="str">
        <f t="shared" si="164"/>
        <v/>
      </c>
      <c r="T2678" s="12" t="str">
        <f t="shared" si="165"/>
        <v/>
      </c>
      <c r="U2678" s="12" t="str">
        <f t="shared" si="166"/>
        <v/>
      </c>
      <c r="V2678" s="12">
        <f t="shared" si="167"/>
        <v>0</v>
      </c>
    </row>
    <row r="2679" spans="19:22" x14ac:dyDescent="0.25">
      <c r="S2679" s="12" t="str">
        <f t="shared" si="164"/>
        <v/>
      </c>
      <c r="T2679" s="12" t="str">
        <f t="shared" si="165"/>
        <v/>
      </c>
      <c r="U2679" s="12" t="str">
        <f t="shared" si="166"/>
        <v/>
      </c>
      <c r="V2679" s="12">
        <f t="shared" si="167"/>
        <v>0</v>
      </c>
    </row>
    <row r="2680" spans="19:22" x14ac:dyDescent="0.25">
      <c r="S2680" s="12" t="str">
        <f t="shared" si="164"/>
        <v/>
      </c>
      <c r="T2680" s="12" t="str">
        <f t="shared" si="165"/>
        <v/>
      </c>
      <c r="U2680" s="12" t="str">
        <f t="shared" si="166"/>
        <v/>
      </c>
      <c r="V2680" s="12">
        <f t="shared" si="167"/>
        <v>0</v>
      </c>
    </row>
    <row r="2681" spans="19:22" x14ac:dyDescent="0.25">
      <c r="S2681" s="12" t="str">
        <f t="shared" si="164"/>
        <v/>
      </c>
      <c r="T2681" s="12" t="str">
        <f t="shared" si="165"/>
        <v/>
      </c>
      <c r="U2681" s="12" t="str">
        <f t="shared" si="166"/>
        <v/>
      </c>
      <c r="V2681" s="12">
        <f t="shared" si="167"/>
        <v>0</v>
      </c>
    </row>
    <row r="2682" spans="19:22" x14ac:dyDescent="0.25">
      <c r="S2682" s="12" t="str">
        <f t="shared" si="164"/>
        <v/>
      </c>
      <c r="T2682" s="12" t="str">
        <f t="shared" si="165"/>
        <v/>
      </c>
      <c r="U2682" s="12" t="str">
        <f t="shared" si="166"/>
        <v/>
      </c>
      <c r="V2682" s="12">
        <f t="shared" si="167"/>
        <v>0</v>
      </c>
    </row>
    <row r="2683" spans="19:22" x14ac:dyDescent="0.25">
      <c r="S2683" s="12" t="str">
        <f t="shared" si="164"/>
        <v/>
      </c>
      <c r="T2683" s="12" t="str">
        <f t="shared" si="165"/>
        <v/>
      </c>
      <c r="U2683" s="12" t="str">
        <f t="shared" si="166"/>
        <v/>
      </c>
      <c r="V2683" s="12">
        <f t="shared" si="167"/>
        <v>0</v>
      </c>
    </row>
    <row r="2684" spans="19:22" x14ac:dyDescent="0.25">
      <c r="S2684" s="12" t="str">
        <f t="shared" si="164"/>
        <v/>
      </c>
      <c r="T2684" s="12" t="str">
        <f t="shared" si="165"/>
        <v/>
      </c>
      <c r="U2684" s="12" t="str">
        <f t="shared" si="166"/>
        <v/>
      </c>
      <c r="V2684" s="12">
        <f t="shared" si="167"/>
        <v>0</v>
      </c>
    </row>
    <row r="2685" spans="19:22" x14ac:dyDescent="0.25">
      <c r="S2685" s="12" t="str">
        <f t="shared" si="164"/>
        <v/>
      </c>
      <c r="T2685" s="12" t="str">
        <f t="shared" si="165"/>
        <v/>
      </c>
      <c r="U2685" s="12" t="str">
        <f t="shared" si="166"/>
        <v/>
      </c>
      <c r="V2685" s="12">
        <f t="shared" si="167"/>
        <v>0</v>
      </c>
    </row>
    <row r="2686" spans="19:22" x14ac:dyDescent="0.25">
      <c r="S2686" s="12" t="str">
        <f t="shared" si="164"/>
        <v/>
      </c>
      <c r="T2686" s="12" t="str">
        <f t="shared" si="165"/>
        <v/>
      </c>
      <c r="U2686" s="12" t="str">
        <f t="shared" si="166"/>
        <v/>
      </c>
      <c r="V2686" s="12">
        <f t="shared" si="167"/>
        <v>0</v>
      </c>
    </row>
    <row r="2687" spans="19:22" x14ac:dyDescent="0.25">
      <c r="S2687" s="12" t="str">
        <f t="shared" si="164"/>
        <v/>
      </c>
      <c r="T2687" s="12" t="str">
        <f t="shared" si="165"/>
        <v/>
      </c>
      <c r="U2687" s="12" t="str">
        <f t="shared" si="166"/>
        <v/>
      </c>
      <c r="V2687" s="12">
        <f t="shared" si="167"/>
        <v>0</v>
      </c>
    </row>
    <row r="2688" spans="19:22" x14ac:dyDescent="0.25">
      <c r="S2688" s="12" t="str">
        <f t="shared" si="164"/>
        <v/>
      </c>
      <c r="T2688" s="12" t="str">
        <f t="shared" si="165"/>
        <v/>
      </c>
      <c r="U2688" s="12" t="str">
        <f t="shared" si="166"/>
        <v/>
      </c>
      <c r="V2688" s="12">
        <f t="shared" si="167"/>
        <v>0</v>
      </c>
    </row>
    <row r="2689" spans="19:22" x14ac:dyDescent="0.25">
      <c r="S2689" s="12" t="str">
        <f t="shared" si="164"/>
        <v/>
      </c>
      <c r="T2689" s="12" t="str">
        <f t="shared" si="165"/>
        <v/>
      </c>
      <c r="U2689" s="12" t="str">
        <f t="shared" si="166"/>
        <v/>
      </c>
      <c r="V2689" s="12">
        <f t="shared" si="167"/>
        <v>0</v>
      </c>
    </row>
    <row r="2690" spans="19:22" x14ac:dyDescent="0.25">
      <c r="S2690" s="12" t="str">
        <f t="shared" si="164"/>
        <v/>
      </c>
      <c r="T2690" s="12" t="str">
        <f t="shared" si="165"/>
        <v/>
      </c>
      <c r="U2690" s="12" t="str">
        <f t="shared" si="166"/>
        <v/>
      </c>
      <c r="V2690" s="12">
        <f t="shared" si="167"/>
        <v>0</v>
      </c>
    </row>
    <row r="2691" spans="19:22" x14ac:dyDescent="0.25">
      <c r="S2691" s="12" t="str">
        <f t="shared" si="164"/>
        <v/>
      </c>
      <c r="T2691" s="12" t="str">
        <f t="shared" si="165"/>
        <v/>
      </c>
      <c r="U2691" s="12" t="str">
        <f t="shared" si="166"/>
        <v/>
      </c>
      <c r="V2691" s="12">
        <f t="shared" si="167"/>
        <v>0</v>
      </c>
    </row>
    <row r="2692" spans="19:22" x14ac:dyDescent="0.25">
      <c r="S2692" s="12" t="str">
        <f t="shared" si="164"/>
        <v/>
      </c>
      <c r="T2692" s="12" t="str">
        <f t="shared" si="165"/>
        <v/>
      </c>
      <c r="U2692" s="12" t="str">
        <f t="shared" si="166"/>
        <v/>
      </c>
      <c r="V2692" s="12">
        <f t="shared" si="167"/>
        <v>0</v>
      </c>
    </row>
    <row r="2693" spans="19:22" x14ac:dyDescent="0.25">
      <c r="S2693" s="12" t="str">
        <f t="shared" si="164"/>
        <v/>
      </c>
      <c r="T2693" s="12" t="str">
        <f t="shared" si="165"/>
        <v/>
      </c>
      <c r="U2693" s="12" t="str">
        <f t="shared" si="166"/>
        <v/>
      </c>
      <c r="V2693" s="12">
        <f t="shared" si="167"/>
        <v>0</v>
      </c>
    </row>
    <row r="2694" spans="19:22" x14ac:dyDescent="0.25">
      <c r="S2694" s="12" t="str">
        <f t="shared" si="164"/>
        <v/>
      </c>
      <c r="T2694" s="12" t="str">
        <f t="shared" si="165"/>
        <v/>
      </c>
      <c r="U2694" s="12" t="str">
        <f t="shared" si="166"/>
        <v/>
      </c>
      <c r="V2694" s="12">
        <f t="shared" si="167"/>
        <v>0</v>
      </c>
    </row>
    <row r="2695" spans="19:22" x14ac:dyDescent="0.25">
      <c r="S2695" s="12" t="str">
        <f t="shared" ref="S2695:S2758" si="168">IF(N2695="P",1,IF(N2695="D",1,""))</f>
        <v/>
      </c>
      <c r="T2695" s="12" t="str">
        <f t="shared" ref="T2695:T2758" si="169">IF(N2695="A",1,"")</f>
        <v/>
      </c>
      <c r="U2695" s="12" t="str">
        <f t="shared" ref="U2695:U2758" si="170">IF(N2695="CL",1,IF(N2695="SL",1,IF(N2695="EL",1,"")))</f>
        <v/>
      </c>
      <c r="V2695" s="12">
        <f t="shared" ref="V2695:V2758" si="171">SUM(S2695:U2695)</f>
        <v>0</v>
      </c>
    </row>
    <row r="2696" spans="19:22" x14ac:dyDescent="0.25">
      <c r="S2696" s="12" t="str">
        <f t="shared" si="168"/>
        <v/>
      </c>
      <c r="T2696" s="12" t="str">
        <f t="shared" si="169"/>
        <v/>
      </c>
      <c r="U2696" s="12" t="str">
        <f t="shared" si="170"/>
        <v/>
      </c>
      <c r="V2696" s="12">
        <f t="shared" si="171"/>
        <v>0</v>
      </c>
    </row>
    <row r="2697" spans="19:22" x14ac:dyDescent="0.25">
      <c r="S2697" s="12" t="str">
        <f t="shared" si="168"/>
        <v/>
      </c>
      <c r="T2697" s="12" t="str">
        <f t="shared" si="169"/>
        <v/>
      </c>
      <c r="U2697" s="12" t="str">
        <f t="shared" si="170"/>
        <v/>
      </c>
      <c r="V2697" s="12">
        <f t="shared" si="171"/>
        <v>0</v>
      </c>
    </row>
    <row r="2698" spans="19:22" x14ac:dyDescent="0.25">
      <c r="S2698" s="12" t="str">
        <f t="shared" si="168"/>
        <v/>
      </c>
      <c r="T2698" s="12" t="str">
        <f t="shared" si="169"/>
        <v/>
      </c>
      <c r="U2698" s="12" t="str">
        <f t="shared" si="170"/>
        <v/>
      </c>
      <c r="V2698" s="12">
        <f t="shared" si="171"/>
        <v>0</v>
      </c>
    </row>
    <row r="2699" spans="19:22" x14ac:dyDescent="0.25">
      <c r="S2699" s="12" t="str">
        <f t="shared" si="168"/>
        <v/>
      </c>
      <c r="T2699" s="12" t="str">
        <f t="shared" si="169"/>
        <v/>
      </c>
      <c r="U2699" s="12" t="str">
        <f t="shared" si="170"/>
        <v/>
      </c>
      <c r="V2699" s="12">
        <f t="shared" si="171"/>
        <v>0</v>
      </c>
    </row>
    <row r="2700" spans="19:22" x14ac:dyDescent="0.25">
      <c r="S2700" s="12" t="str">
        <f t="shared" si="168"/>
        <v/>
      </c>
      <c r="T2700" s="12" t="str">
        <f t="shared" si="169"/>
        <v/>
      </c>
      <c r="U2700" s="12" t="str">
        <f t="shared" si="170"/>
        <v/>
      </c>
      <c r="V2700" s="12">
        <f t="shared" si="171"/>
        <v>0</v>
      </c>
    </row>
    <row r="2701" spans="19:22" x14ac:dyDescent="0.25">
      <c r="S2701" s="12" t="str">
        <f t="shared" si="168"/>
        <v/>
      </c>
      <c r="T2701" s="12" t="str">
        <f t="shared" si="169"/>
        <v/>
      </c>
      <c r="U2701" s="12" t="str">
        <f t="shared" si="170"/>
        <v/>
      </c>
      <c r="V2701" s="12">
        <f t="shared" si="171"/>
        <v>0</v>
      </c>
    </row>
    <row r="2702" spans="19:22" x14ac:dyDescent="0.25">
      <c r="S2702" s="12" t="str">
        <f t="shared" si="168"/>
        <v/>
      </c>
      <c r="T2702" s="12" t="str">
        <f t="shared" si="169"/>
        <v/>
      </c>
      <c r="U2702" s="12" t="str">
        <f t="shared" si="170"/>
        <v/>
      </c>
      <c r="V2702" s="12">
        <f t="shared" si="171"/>
        <v>0</v>
      </c>
    </row>
    <row r="2703" spans="19:22" x14ac:dyDescent="0.25">
      <c r="S2703" s="12" t="str">
        <f t="shared" si="168"/>
        <v/>
      </c>
      <c r="T2703" s="12" t="str">
        <f t="shared" si="169"/>
        <v/>
      </c>
      <c r="U2703" s="12" t="str">
        <f t="shared" si="170"/>
        <v/>
      </c>
      <c r="V2703" s="12">
        <f t="shared" si="171"/>
        <v>0</v>
      </c>
    </row>
    <row r="2704" spans="19:22" x14ac:dyDescent="0.25">
      <c r="S2704" s="12" t="str">
        <f t="shared" si="168"/>
        <v/>
      </c>
      <c r="T2704" s="12" t="str">
        <f t="shared" si="169"/>
        <v/>
      </c>
      <c r="U2704" s="12" t="str">
        <f t="shared" si="170"/>
        <v/>
      </c>
      <c r="V2704" s="12">
        <f t="shared" si="171"/>
        <v>0</v>
      </c>
    </row>
    <row r="2705" spans="19:22" x14ac:dyDescent="0.25">
      <c r="S2705" s="12" t="str">
        <f t="shared" si="168"/>
        <v/>
      </c>
      <c r="T2705" s="12" t="str">
        <f t="shared" si="169"/>
        <v/>
      </c>
      <c r="U2705" s="12" t="str">
        <f t="shared" si="170"/>
        <v/>
      </c>
      <c r="V2705" s="12">
        <f t="shared" si="171"/>
        <v>0</v>
      </c>
    </row>
    <row r="2706" spans="19:22" x14ac:dyDescent="0.25">
      <c r="S2706" s="12" t="str">
        <f t="shared" si="168"/>
        <v/>
      </c>
      <c r="T2706" s="12" t="str">
        <f t="shared" si="169"/>
        <v/>
      </c>
      <c r="U2706" s="12" t="str">
        <f t="shared" si="170"/>
        <v/>
      </c>
      <c r="V2706" s="12">
        <f t="shared" si="171"/>
        <v>0</v>
      </c>
    </row>
    <row r="2707" spans="19:22" x14ac:dyDescent="0.25">
      <c r="S2707" s="12" t="str">
        <f t="shared" si="168"/>
        <v/>
      </c>
      <c r="T2707" s="12" t="str">
        <f t="shared" si="169"/>
        <v/>
      </c>
      <c r="U2707" s="12" t="str">
        <f t="shared" si="170"/>
        <v/>
      </c>
      <c r="V2707" s="12">
        <f t="shared" si="171"/>
        <v>0</v>
      </c>
    </row>
    <row r="2708" spans="19:22" x14ac:dyDescent="0.25">
      <c r="S2708" s="12" t="str">
        <f t="shared" si="168"/>
        <v/>
      </c>
      <c r="T2708" s="12" t="str">
        <f t="shared" si="169"/>
        <v/>
      </c>
      <c r="U2708" s="12" t="str">
        <f t="shared" si="170"/>
        <v/>
      </c>
      <c r="V2708" s="12">
        <f t="shared" si="171"/>
        <v>0</v>
      </c>
    </row>
    <row r="2709" spans="19:22" x14ac:dyDescent="0.25">
      <c r="S2709" s="12" t="str">
        <f t="shared" si="168"/>
        <v/>
      </c>
      <c r="T2709" s="12" t="str">
        <f t="shared" si="169"/>
        <v/>
      </c>
      <c r="U2709" s="12" t="str">
        <f t="shared" si="170"/>
        <v/>
      </c>
      <c r="V2709" s="12">
        <f t="shared" si="171"/>
        <v>0</v>
      </c>
    </row>
    <row r="2710" spans="19:22" x14ac:dyDescent="0.25">
      <c r="S2710" s="12" t="str">
        <f t="shared" si="168"/>
        <v/>
      </c>
      <c r="T2710" s="12" t="str">
        <f t="shared" si="169"/>
        <v/>
      </c>
      <c r="U2710" s="12" t="str">
        <f t="shared" si="170"/>
        <v/>
      </c>
      <c r="V2710" s="12">
        <f t="shared" si="171"/>
        <v>0</v>
      </c>
    </row>
    <row r="2711" spans="19:22" x14ac:dyDescent="0.25">
      <c r="S2711" s="12" t="str">
        <f t="shared" si="168"/>
        <v/>
      </c>
      <c r="T2711" s="12" t="str">
        <f t="shared" si="169"/>
        <v/>
      </c>
      <c r="U2711" s="12" t="str">
        <f t="shared" si="170"/>
        <v/>
      </c>
      <c r="V2711" s="12">
        <f t="shared" si="171"/>
        <v>0</v>
      </c>
    </row>
    <row r="2712" spans="19:22" x14ac:dyDescent="0.25">
      <c r="S2712" s="12" t="str">
        <f t="shared" si="168"/>
        <v/>
      </c>
      <c r="T2712" s="12" t="str">
        <f t="shared" si="169"/>
        <v/>
      </c>
      <c r="U2712" s="12" t="str">
        <f t="shared" si="170"/>
        <v/>
      </c>
      <c r="V2712" s="12">
        <f t="shared" si="171"/>
        <v>0</v>
      </c>
    </row>
    <row r="2713" spans="19:22" x14ac:dyDescent="0.25">
      <c r="S2713" s="12" t="str">
        <f t="shared" si="168"/>
        <v/>
      </c>
      <c r="T2713" s="12" t="str">
        <f t="shared" si="169"/>
        <v/>
      </c>
      <c r="U2713" s="12" t="str">
        <f t="shared" si="170"/>
        <v/>
      </c>
      <c r="V2713" s="12">
        <f t="shared" si="171"/>
        <v>0</v>
      </c>
    </row>
    <row r="2714" spans="19:22" x14ac:dyDescent="0.25">
      <c r="S2714" s="12" t="str">
        <f t="shared" si="168"/>
        <v/>
      </c>
      <c r="T2714" s="12" t="str">
        <f t="shared" si="169"/>
        <v/>
      </c>
      <c r="U2714" s="12" t="str">
        <f t="shared" si="170"/>
        <v/>
      </c>
      <c r="V2714" s="12">
        <f t="shared" si="171"/>
        <v>0</v>
      </c>
    </row>
    <row r="2715" spans="19:22" x14ac:dyDescent="0.25">
      <c r="S2715" s="12" t="str">
        <f t="shared" si="168"/>
        <v/>
      </c>
      <c r="T2715" s="12" t="str">
        <f t="shared" si="169"/>
        <v/>
      </c>
      <c r="U2715" s="12" t="str">
        <f t="shared" si="170"/>
        <v/>
      </c>
      <c r="V2715" s="12">
        <f t="shared" si="171"/>
        <v>0</v>
      </c>
    </row>
    <row r="2716" spans="19:22" x14ac:dyDescent="0.25">
      <c r="S2716" s="12" t="str">
        <f t="shared" si="168"/>
        <v/>
      </c>
      <c r="T2716" s="12" t="str">
        <f t="shared" si="169"/>
        <v/>
      </c>
      <c r="U2716" s="12" t="str">
        <f t="shared" si="170"/>
        <v/>
      </c>
      <c r="V2716" s="12">
        <f t="shared" si="171"/>
        <v>0</v>
      </c>
    </row>
    <row r="2717" spans="19:22" x14ac:dyDescent="0.25">
      <c r="S2717" s="12" t="str">
        <f t="shared" si="168"/>
        <v/>
      </c>
      <c r="T2717" s="12" t="str">
        <f t="shared" si="169"/>
        <v/>
      </c>
      <c r="U2717" s="12" t="str">
        <f t="shared" si="170"/>
        <v/>
      </c>
      <c r="V2717" s="12">
        <f t="shared" si="171"/>
        <v>0</v>
      </c>
    </row>
    <row r="2718" spans="19:22" x14ac:dyDescent="0.25">
      <c r="S2718" s="12" t="str">
        <f t="shared" si="168"/>
        <v/>
      </c>
      <c r="T2718" s="12" t="str">
        <f t="shared" si="169"/>
        <v/>
      </c>
      <c r="U2718" s="12" t="str">
        <f t="shared" si="170"/>
        <v/>
      </c>
      <c r="V2718" s="12">
        <f t="shared" si="171"/>
        <v>0</v>
      </c>
    </row>
    <row r="2719" spans="19:22" x14ac:dyDescent="0.25">
      <c r="S2719" s="12" t="str">
        <f t="shared" si="168"/>
        <v/>
      </c>
      <c r="T2719" s="12" t="str">
        <f t="shared" si="169"/>
        <v/>
      </c>
      <c r="U2719" s="12" t="str">
        <f t="shared" si="170"/>
        <v/>
      </c>
      <c r="V2719" s="12">
        <f t="shared" si="171"/>
        <v>0</v>
      </c>
    </row>
    <row r="2720" spans="19:22" x14ac:dyDescent="0.25">
      <c r="S2720" s="12" t="str">
        <f t="shared" si="168"/>
        <v/>
      </c>
      <c r="T2720" s="12" t="str">
        <f t="shared" si="169"/>
        <v/>
      </c>
      <c r="U2720" s="12" t="str">
        <f t="shared" si="170"/>
        <v/>
      </c>
      <c r="V2720" s="12">
        <f t="shared" si="171"/>
        <v>0</v>
      </c>
    </row>
    <row r="2721" spans="19:22" x14ac:dyDescent="0.25">
      <c r="S2721" s="12" t="str">
        <f t="shared" si="168"/>
        <v/>
      </c>
      <c r="T2721" s="12" t="str">
        <f t="shared" si="169"/>
        <v/>
      </c>
      <c r="U2721" s="12" t="str">
        <f t="shared" si="170"/>
        <v/>
      </c>
      <c r="V2721" s="12">
        <f t="shared" si="171"/>
        <v>0</v>
      </c>
    </row>
    <row r="2722" spans="19:22" x14ac:dyDescent="0.25">
      <c r="S2722" s="12" t="str">
        <f t="shared" si="168"/>
        <v/>
      </c>
      <c r="T2722" s="12" t="str">
        <f t="shared" si="169"/>
        <v/>
      </c>
      <c r="U2722" s="12" t="str">
        <f t="shared" si="170"/>
        <v/>
      </c>
      <c r="V2722" s="12">
        <f t="shared" si="171"/>
        <v>0</v>
      </c>
    </row>
    <row r="2723" spans="19:22" x14ac:dyDescent="0.25">
      <c r="S2723" s="12" t="str">
        <f t="shared" si="168"/>
        <v/>
      </c>
      <c r="T2723" s="12" t="str">
        <f t="shared" si="169"/>
        <v/>
      </c>
      <c r="U2723" s="12" t="str">
        <f t="shared" si="170"/>
        <v/>
      </c>
      <c r="V2723" s="12">
        <f t="shared" si="171"/>
        <v>0</v>
      </c>
    </row>
    <row r="2724" spans="19:22" x14ac:dyDescent="0.25">
      <c r="S2724" s="12" t="str">
        <f t="shared" si="168"/>
        <v/>
      </c>
      <c r="T2724" s="12" t="str">
        <f t="shared" si="169"/>
        <v/>
      </c>
      <c r="U2724" s="12" t="str">
        <f t="shared" si="170"/>
        <v/>
      </c>
      <c r="V2724" s="12">
        <f t="shared" si="171"/>
        <v>0</v>
      </c>
    </row>
    <row r="2725" spans="19:22" x14ac:dyDescent="0.25">
      <c r="S2725" s="12" t="str">
        <f t="shared" si="168"/>
        <v/>
      </c>
      <c r="T2725" s="12" t="str">
        <f t="shared" si="169"/>
        <v/>
      </c>
      <c r="U2725" s="12" t="str">
        <f t="shared" si="170"/>
        <v/>
      </c>
      <c r="V2725" s="12">
        <f t="shared" si="171"/>
        <v>0</v>
      </c>
    </row>
    <row r="2726" spans="19:22" x14ac:dyDescent="0.25">
      <c r="S2726" s="12" t="str">
        <f t="shared" si="168"/>
        <v/>
      </c>
      <c r="T2726" s="12" t="str">
        <f t="shared" si="169"/>
        <v/>
      </c>
      <c r="U2726" s="12" t="str">
        <f t="shared" si="170"/>
        <v/>
      </c>
      <c r="V2726" s="12">
        <f t="shared" si="171"/>
        <v>0</v>
      </c>
    </row>
    <row r="2727" spans="19:22" x14ac:dyDescent="0.25">
      <c r="S2727" s="12" t="str">
        <f t="shared" si="168"/>
        <v/>
      </c>
      <c r="T2727" s="12" t="str">
        <f t="shared" si="169"/>
        <v/>
      </c>
      <c r="U2727" s="12" t="str">
        <f t="shared" si="170"/>
        <v/>
      </c>
      <c r="V2727" s="12">
        <f t="shared" si="171"/>
        <v>0</v>
      </c>
    </row>
    <row r="2728" spans="19:22" x14ac:dyDescent="0.25">
      <c r="S2728" s="12" t="str">
        <f t="shared" si="168"/>
        <v/>
      </c>
      <c r="T2728" s="12" t="str">
        <f t="shared" si="169"/>
        <v/>
      </c>
      <c r="U2728" s="12" t="str">
        <f t="shared" si="170"/>
        <v/>
      </c>
      <c r="V2728" s="12">
        <f t="shared" si="171"/>
        <v>0</v>
      </c>
    </row>
    <row r="2729" spans="19:22" x14ac:dyDescent="0.25">
      <c r="S2729" s="12" t="str">
        <f t="shared" si="168"/>
        <v/>
      </c>
      <c r="T2729" s="12" t="str">
        <f t="shared" si="169"/>
        <v/>
      </c>
      <c r="U2729" s="12" t="str">
        <f t="shared" si="170"/>
        <v/>
      </c>
      <c r="V2729" s="12">
        <f t="shared" si="171"/>
        <v>0</v>
      </c>
    </row>
    <row r="2730" spans="19:22" x14ac:dyDescent="0.25">
      <c r="S2730" s="12" t="str">
        <f t="shared" si="168"/>
        <v/>
      </c>
      <c r="T2730" s="12" t="str">
        <f t="shared" si="169"/>
        <v/>
      </c>
      <c r="U2730" s="12" t="str">
        <f t="shared" si="170"/>
        <v/>
      </c>
      <c r="V2730" s="12">
        <f t="shared" si="171"/>
        <v>0</v>
      </c>
    </row>
    <row r="2731" spans="19:22" x14ac:dyDescent="0.25">
      <c r="S2731" s="12" t="str">
        <f t="shared" si="168"/>
        <v/>
      </c>
      <c r="T2731" s="12" t="str">
        <f t="shared" si="169"/>
        <v/>
      </c>
      <c r="U2731" s="12" t="str">
        <f t="shared" si="170"/>
        <v/>
      </c>
      <c r="V2731" s="12">
        <f t="shared" si="171"/>
        <v>0</v>
      </c>
    </row>
    <row r="2732" spans="19:22" x14ac:dyDescent="0.25">
      <c r="S2732" s="12" t="str">
        <f t="shared" si="168"/>
        <v/>
      </c>
      <c r="T2732" s="12" t="str">
        <f t="shared" si="169"/>
        <v/>
      </c>
      <c r="U2732" s="12" t="str">
        <f t="shared" si="170"/>
        <v/>
      </c>
      <c r="V2732" s="12">
        <f t="shared" si="171"/>
        <v>0</v>
      </c>
    </row>
    <row r="2733" spans="19:22" x14ac:dyDescent="0.25">
      <c r="S2733" s="12" t="str">
        <f t="shared" si="168"/>
        <v/>
      </c>
      <c r="T2733" s="12" t="str">
        <f t="shared" si="169"/>
        <v/>
      </c>
      <c r="U2733" s="12" t="str">
        <f t="shared" si="170"/>
        <v/>
      </c>
      <c r="V2733" s="12">
        <f t="shared" si="171"/>
        <v>0</v>
      </c>
    </row>
    <row r="2734" spans="19:22" x14ac:dyDescent="0.25">
      <c r="S2734" s="12" t="str">
        <f t="shared" si="168"/>
        <v/>
      </c>
      <c r="T2734" s="12" t="str">
        <f t="shared" si="169"/>
        <v/>
      </c>
      <c r="U2734" s="12" t="str">
        <f t="shared" si="170"/>
        <v/>
      </c>
      <c r="V2734" s="12">
        <f t="shared" si="171"/>
        <v>0</v>
      </c>
    </row>
    <row r="2735" spans="19:22" x14ac:dyDescent="0.25">
      <c r="S2735" s="12" t="str">
        <f t="shared" si="168"/>
        <v/>
      </c>
      <c r="T2735" s="12" t="str">
        <f t="shared" si="169"/>
        <v/>
      </c>
      <c r="U2735" s="12" t="str">
        <f t="shared" si="170"/>
        <v/>
      </c>
      <c r="V2735" s="12">
        <f t="shared" si="171"/>
        <v>0</v>
      </c>
    </row>
    <row r="2736" spans="19:22" x14ac:dyDescent="0.25">
      <c r="S2736" s="12" t="str">
        <f t="shared" si="168"/>
        <v/>
      </c>
      <c r="T2736" s="12" t="str">
        <f t="shared" si="169"/>
        <v/>
      </c>
      <c r="U2736" s="12" t="str">
        <f t="shared" si="170"/>
        <v/>
      </c>
      <c r="V2736" s="12">
        <f t="shared" si="171"/>
        <v>0</v>
      </c>
    </row>
    <row r="2737" spans="19:22" x14ac:dyDescent="0.25">
      <c r="S2737" s="12" t="str">
        <f t="shared" si="168"/>
        <v/>
      </c>
      <c r="T2737" s="12" t="str">
        <f t="shared" si="169"/>
        <v/>
      </c>
      <c r="U2737" s="12" t="str">
        <f t="shared" si="170"/>
        <v/>
      </c>
      <c r="V2737" s="12">
        <f t="shared" si="171"/>
        <v>0</v>
      </c>
    </row>
    <row r="2738" spans="19:22" x14ac:dyDescent="0.25">
      <c r="S2738" s="12" t="str">
        <f t="shared" si="168"/>
        <v/>
      </c>
      <c r="T2738" s="12" t="str">
        <f t="shared" si="169"/>
        <v/>
      </c>
      <c r="U2738" s="12" t="str">
        <f t="shared" si="170"/>
        <v/>
      </c>
      <c r="V2738" s="12">
        <f t="shared" si="171"/>
        <v>0</v>
      </c>
    </row>
    <row r="2739" spans="19:22" x14ac:dyDescent="0.25">
      <c r="S2739" s="12" t="str">
        <f t="shared" si="168"/>
        <v/>
      </c>
      <c r="T2739" s="12" t="str">
        <f t="shared" si="169"/>
        <v/>
      </c>
      <c r="U2739" s="12" t="str">
        <f t="shared" si="170"/>
        <v/>
      </c>
      <c r="V2739" s="12">
        <f t="shared" si="171"/>
        <v>0</v>
      </c>
    </row>
    <row r="2740" spans="19:22" x14ac:dyDescent="0.25">
      <c r="S2740" s="12" t="str">
        <f t="shared" si="168"/>
        <v/>
      </c>
      <c r="T2740" s="12" t="str">
        <f t="shared" si="169"/>
        <v/>
      </c>
      <c r="U2740" s="12" t="str">
        <f t="shared" si="170"/>
        <v/>
      </c>
      <c r="V2740" s="12">
        <f t="shared" si="171"/>
        <v>0</v>
      </c>
    </row>
    <row r="2741" spans="19:22" x14ac:dyDescent="0.25">
      <c r="S2741" s="12" t="str">
        <f t="shared" si="168"/>
        <v/>
      </c>
      <c r="T2741" s="12" t="str">
        <f t="shared" si="169"/>
        <v/>
      </c>
      <c r="U2741" s="12" t="str">
        <f t="shared" si="170"/>
        <v/>
      </c>
      <c r="V2741" s="12">
        <f t="shared" si="171"/>
        <v>0</v>
      </c>
    </row>
    <row r="2742" spans="19:22" x14ac:dyDescent="0.25">
      <c r="S2742" s="12" t="str">
        <f t="shared" si="168"/>
        <v/>
      </c>
      <c r="T2742" s="12" t="str">
        <f t="shared" si="169"/>
        <v/>
      </c>
      <c r="U2742" s="12" t="str">
        <f t="shared" si="170"/>
        <v/>
      </c>
      <c r="V2742" s="12">
        <f t="shared" si="171"/>
        <v>0</v>
      </c>
    </row>
    <row r="2743" spans="19:22" x14ac:dyDescent="0.25">
      <c r="S2743" s="12" t="str">
        <f t="shared" si="168"/>
        <v/>
      </c>
      <c r="T2743" s="12" t="str">
        <f t="shared" si="169"/>
        <v/>
      </c>
      <c r="U2743" s="12" t="str">
        <f t="shared" si="170"/>
        <v/>
      </c>
      <c r="V2743" s="12">
        <f t="shared" si="171"/>
        <v>0</v>
      </c>
    </row>
    <row r="2744" spans="19:22" x14ac:dyDescent="0.25">
      <c r="S2744" s="12" t="str">
        <f t="shared" si="168"/>
        <v/>
      </c>
      <c r="T2744" s="12" t="str">
        <f t="shared" si="169"/>
        <v/>
      </c>
      <c r="U2744" s="12" t="str">
        <f t="shared" si="170"/>
        <v/>
      </c>
      <c r="V2744" s="12">
        <f t="shared" si="171"/>
        <v>0</v>
      </c>
    </row>
    <row r="2745" spans="19:22" x14ac:dyDescent="0.25">
      <c r="S2745" s="12" t="str">
        <f t="shared" si="168"/>
        <v/>
      </c>
      <c r="T2745" s="12" t="str">
        <f t="shared" si="169"/>
        <v/>
      </c>
      <c r="U2745" s="12" t="str">
        <f t="shared" si="170"/>
        <v/>
      </c>
      <c r="V2745" s="12">
        <f t="shared" si="171"/>
        <v>0</v>
      </c>
    </row>
    <row r="2746" spans="19:22" x14ac:dyDescent="0.25">
      <c r="S2746" s="12" t="str">
        <f t="shared" si="168"/>
        <v/>
      </c>
      <c r="T2746" s="12" t="str">
        <f t="shared" si="169"/>
        <v/>
      </c>
      <c r="U2746" s="12" t="str">
        <f t="shared" si="170"/>
        <v/>
      </c>
      <c r="V2746" s="12">
        <f t="shared" si="171"/>
        <v>0</v>
      </c>
    </row>
    <row r="2747" spans="19:22" x14ac:dyDescent="0.25">
      <c r="S2747" s="12" t="str">
        <f t="shared" si="168"/>
        <v/>
      </c>
      <c r="T2747" s="12" t="str">
        <f t="shared" si="169"/>
        <v/>
      </c>
      <c r="U2747" s="12" t="str">
        <f t="shared" si="170"/>
        <v/>
      </c>
      <c r="V2747" s="12">
        <f t="shared" si="171"/>
        <v>0</v>
      </c>
    </row>
    <row r="2748" spans="19:22" x14ac:dyDescent="0.25">
      <c r="S2748" s="12" t="str">
        <f t="shared" si="168"/>
        <v/>
      </c>
      <c r="T2748" s="12" t="str">
        <f t="shared" si="169"/>
        <v/>
      </c>
      <c r="U2748" s="12" t="str">
        <f t="shared" si="170"/>
        <v/>
      </c>
      <c r="V2748" s="12">
        <f t="shared" si="171"/>
        <v>0</v>
      </c>
    </row>
    <row r="2749" spans="19:22" x14ac:dyDescent="0.25">
      <c r="S2749" s="12" t="str">
        <f t="shared" si="168"/>
        <v/>
      </c>
      <c r="T2749" s="12" t="str">
        <f t="shared" si="169"/>
        <v/>
      </c>
      <c r="U2749" s="12" t="str">
        <f t="shared" si="170"/>
        <v/>
      </c>
      <c r="V2749" s="12">
        <f t="shared" si="171"/>
        <v>0</v>
      </c>
    </row>
    <row r="2750" spans="19:22" x14ac:dyDescent="0.25">
      <c r="S2750" s="12" t="str">
        <f t="shared" si="168"/>
        <v/>
      </c>
      <c r="T2750" s="12" t="str">
        <f t="shared" si="169"/>
        <v/>
      </c>
      <c r="U2750" s="12" t="str">
        <f t="shared" si="170"/>
        <v/>
      </c>
      <c r="V2750" s="12">
        <f t="shared" si="171"/>
        <v>0</v>
      </c>
    </row>
    <row r="2751" spans="19:22" x14ac:dyDescent="0.25">
      <c r="S2751" s="12" t="str">
        <f t="shared" si="168"/>
        <v/>
      </c>
      <c r="T2751" s="12" t="str">
        <f t="shared" si="169"/>
        <v/>
      </c>
      <c r="U2751" s="12" t="str">
        <f t="shared" si="170"/>
        <v/>
      </c>
      <c r="V2751" s="12">
        <f t="shared" si="171"/>
        <v>0</v>
      </c>
    </row>
    <row r="2752" spans="19:22" x14ac:dyDescent="0.25">
      <c r="S2752" s="12" t="str">
        <f t="shared" si="168"/>
        <v/>
      </c>
      <c r="T2752" s="12" t="str">
        <f t="shared" si="169"/>
        <v/>
      </c>
      <c r="U2752" s="12" t="str">
        <f t="shared" si="170"/>
        <v/>
      </c>
      <c r="V2752" s="12">
        <f t="shared" si="171"/>
        <v>0</v>
      </c>
    </row>
    <row r="2753" spans="19:22" x14ac:dyDescent="0.25">
      <c r="S2753" s="12" t="str">
        <f t="shared" si="168"/>
        <v/>
      </c>
      <c r="T2753" s="12" t="str">
        <f t="shared" si="169"/>
        <v/>
      </c>
      <c r="U2753" s="12" t="str">
        <f t="shared" si="170"/>
        <v/>
      </c>
      <c r="V2753" s="12">
        <f t="shared" si="171"/>
        <v>0</v>
      </c>
    </row>
    <row r="2754" spans="19:22" x14ac:dyDescent="0.25">
      <c r="S2754" s="12" t="str">
        <f t="shared" si="168"/>
        <v/>
      </c>
      <c r="T2754" s="12" t="str">
        <f t="shared" si="169"/>
        <v/>
      </c>
      <c r="U2754" s="12" t="str">
        <f t="shared" si="170"/>
        <v/>
      </c>
      <c r="V2754" s="12">
        <f t="shared" si="171"/>
        <v>0</v>
      </c>
    </row>
    <row r="2755" spans="19:22" x14ac:dyDescent="0.25">
      <c r="S2755" s="12" t="str">
        <f t="shared" si="168"/>
        <v/>
      </c>
      <c r="T2755" s="12" t="str">
        <f t="shared" si="169"/>
        <v/>
      </c>
      <c r="U2755" s="12" t="str">
        <f t="shared" si="170"/>
        <v/>
      </c>
      <c r="V2755" s="12">
        <f t="shared" si="171"/>
        <v>0</v>
      </c>
    </row>
    <row r="2756" spans="19:22" x14ac:dyDescent="0.25">
      <c r="S2756" s="12" t="str">
        <f t="shared" si="168"/>
        <v/>
      </c>
      <c r="T2756" s="12" t="str">
        <f t="shared" si="169"/>
        <v/>
      </c>
      <c r="U2756" s="12" t="str">
        <f t="shared" si="170"/>
        <v/>
      </c>
      <c r="V2756" s="12">
        <f t="shared" si="171"/>
        <v>0</v>
      </c>
    </row>
    <row r="2757" spans="19:22" x14ac:dyDescent="0.25">
      <c r="S2757" s="12" t="str">
        <f t="shared" si="168"/>
        <v/>
      </c>
      <c r="T2757" s="12" t="str">
        <f t="shared" si="169"/>
        <v/>
      </c>
      <c r="U2757" s="12" t="str">
        <f t="shared" si="170"/>
        <v/>
      </c>
      <c r="V2757" s="12">
        <f t="shared" si="171"/>
        <v>0</v>
      </c>
    </row>
    <row r="2758" spans="19:22" x14ac:dyDescent="0.25">
      <c r="S2758" s="12" t="str">
        <f t="shared" si="168"/>
        <v/>
      </c>
      <c r="T2758" s="12" t="str">
        <f t="shared" si="169"/>
        <v/>
      </c>
      <c r="U2758" s="12" t="str">
        <f t="shared" si="170"/>
        <v/>
      </c>
      <c r="V2758" s="12">
        <f t="shared" si="171"/>
        <v>0</v>
      </c>
    </row>
    <row r="2759" spans="19:22" x14ac:dyDescent="0.25">
      <c r="S2759" s="12" t="str">
        <f t="shared" ref="S2759:S2822" si="172">IF(N2759="P",1,IF(N2759="D",1,""))</f>
        <v/>
      </c>
      <c r="T2759" s="12" t="str">
        <f t="shared" ref="T2759:T2822" si="173">IF(N2759="A",1,"")</f>
        <v/>
      </c>
      <c r="U2759" s="12" t="str">
        <f t="shared" ref="U2759:U2822" si="174">IF(N2759="CL",1,IF(N2759="SL",1,IF(N2759="EL",1,"")))</f>
        <v/>
      </c>
      <c r="V2759" s="12">
        <f t="shared" ref="V2759:V2822" si="175">SUM(S2759:U2759)</f>
        <v>0</v>
      </c>
    </row>
    <row r="2760" spans="19:22" x14ac:dyDescent="0.25">
      <c r="S2760" s="12" t="str">
        <f t="shared" si="172"/>
        <v/>
      </c>
      <c r="T2760" s="12" t="str">
        <f t="shared" si="173"/>
        <v/>
      </c>
      <c r="U2760" s="12" t="str">
        <f t="shared" si="174"/>
        <v/>
      </c>
      <c r="V2760" s="12">
        <f t="shared" si="175"/>
        <v>0</v>
      </c>
    </row>
    <row r="2761" spans="19:22" x14ac:dyDescent="0.25">
      <c r="S2761" s="12" t="str">
        <f t="shared" si="172"/>
        <v/>
      </c>
      <c r="T2761" s="12" t="str">
        <f t="shared" si="173"/>
        <v/>
      </c>
      <c r="U2761" s="12" t="str">
        <f t="shared" si="174"/>
        <v/>
      </c>
      <c r="V2761" s="12">
        <f t="shared" si="175"/>
        <v>0</v>
      </c>
    </row>
    <row r="2762" spans="19:22" x14ac:dyDescent="0.25">
      <c r="S2762" s="12" t="str">
        <f t="shared" si="172"/>
        <v/>
      </c>
      <c r="T2762" s="12" t="str">
        <f t="shared" si="173"/>
        <v/>
      </c>
      <c r="U2762" s="12" t="str">
        <f t="shared" si="174"/>
        <v/>
      </c>
      <c r="V2762" s="12">
        <f t="shared" si="175"/>
        <v>0</v>
      </c>
    </row>
    <row r="2763" spans="19:22" x14ac:dyDescent="0.25">
      <c r="S2763" s="12" t="str">
        <f t="shared" si="172"/>
        <v/>
      </c>
      <c r="T2763" s="12" t="str">
        <f t="shared" si="173"/>
        <v/>
      </c>
      <c r="U2763" s="12" t="str">
        <f t="shared" si="174"/>
        <v/>
      </c>
      <c r="V2763" s="12">
        <f t="shared" si="175"/>
        <v>0</v>
      </c>
    </row>
    <row r="2764" spans="19:22" x14ac:dyDescent="0.25">
      <c r="S2764" s="12" t="str">
        <f t="shared" si="172"/>
        <v/>
      </c>
      <c r="T2764" s="12" t="str">
        <f t="shared" si="173"/>
        <v/>
      </c>
      <c r="U2764" s="12" t="str">
        <f t="shared" si="174"/>
        <v/>
      </c>
      <c r="V2764" s="12">
        <f t="shared" si="175"/>
        <v>0</v>
      </c>
    </row>
    <row r="2765" spans="19:22" x14ac:dyDescent="0.25">
      <c r="S2765" s="12" t="str">
        <f t="shared" si="172"/>
        <v/>
      </c>
      <c r="T2765" s="12" t="str">
        <f t="shared" si="173"/>
        <v/>
      </c>
      <c r="U2765" s="12" t="str">
        <f t="shared" si="174"/>
        <v/>
      </c>
      <c r="V2765" s="12">
        <f t="shared" si="175"/>
        <v>0</v>
      </c>
    </row>
    <row r="2766" spans="19:22" x14ac:dyDescent="0.25">
      <c r="S2766" s="12" t="str">
        <f t="shared" si="172"/>
        <v/>
      </c>
      <c r="T2766" s="12" t="str">
        <f t="shared" si="173"/>
        <v/>
      </c>
      <c r="U2766" s="12" t="str">
        <f t="shared" si="174"/>
        <v/>
      </c>
      <c r="V2766" s="12">
        <f t="shared" si="175"/>
        <v>0</v>
      </c>
    </row>
    <row r="2767" spans="19:22" x14ac:dyDescent="0.25">
      <c r="S2767" s="12" t="str">
        <f t="shared" si="172"/>
        <v/>
      </c>
      <c r="T2767" s="12" t="str">
        <f t="shared" si="173"/>
        <v/>
      </c>
      <c r="U2767" s="12" t="str">
        <f t="shared" si="174"/>
        <v/>
      </c>
      <c r="V2767" s="12">
        <f t="shared" si="175"/>
        <v>0</v>
      </c>
    </row>
    <row r="2768" spans="19:22" x14ac:dyDescent="0.25">
      <c r="S2768" s="12" t="str">
        <f t="shared" si="172"/>
        <v/>
      </c>
      <c r="T2768" s="12" t="str">
        <f t="shared" si="173"/>
        <v/>
      </c>
      <c r="U2768" s="12" t="str">
        <f t="shared" si="174"/>
        <v/>
      </c>
      <c r="V2768" s="12">
        <f t="shared" si="175"/>
        <v>0</v>
      </c>
    </row>
    <row r="2769" spans="19:22" x14ac:dyDescent="0.25">
      <c r="S2769" s="12" t="str">
        <f t="shared" si="172"/>
        <v/>
      </c>
      <c r="T2769" s="12" t="str">
        <f t="shared" si="173"/>
        <v/>
      </c>
      <c r="U2769" s="12" t="str">
        <f t="shared" si="174"/>
        <v/>
      </c>
      <c r="V2769" s="12">
        <f t="shared" si="175"/>
        <v>0</v>
      </c>
    </row>
    <row r="2770" spans="19:22" x14ac:dyDescent="0.25">
      <c r="S2770" s="12" t="str">
        <f t="shared" si="172"/>
        <v/>
      </c>
      <c r="T2770" s="12" t="str">
        <f t="shared" si="173"/>
        <v/>
      </c>
      <c r="U2770" s="12" t="str">
        <f t="shared" si="174"/>
        <v/>
      </c>
      <c r="V2770" s="12">
        <f t="shared" si="175"/>
        <v>0</v>
      </c>
    </row>
    <row r="2771" spans="19:22" x14ac:dyDescent="0.25">
      <c r="S2771" s="12" t="str">
        <f t="shared" si="172"/>
        <v/>
      </c>
      <c r="T2771" s="12" t="str">
        <f t="shared" si="173"/>
        <v/>
      </c>
      <c r="U2771" s="12" t="str">
        <f t="shared" si="174"/>
        <v/>
      </c>
      <c r="V2771" s="12">
        <f t="shared" si="175"/>
        <v>0</v>
      </c>
    </row>
    <row r="2772" spans="19:22" x14ac:dyDescent="0.25">
      <c r="S2772" s="12" t="str">
        <f t="shared" si="172"/>
        <v/>
      </c>
      <c r="T2772" s="12" t="str">
        <f t="shared" si="173"/>
        <v/>
      </c>
      <c r="U2772" s="12" t="str">
        <f t="shared" si="174"/>
        <v/>
      </c>
      <c r="V2772" s="12">
        <f t="shared" si="175"/>
        <v>0</v>
      </c>
    </row>
    <row r="2773" spans="19:22" x14ac:dyDescent="0.25">
      <c r="S2773" s="12" t="str">
        <f t="shared" si="172"/>
        <v/>
      </c>
      <c r="T2773" s="12" t="str">
        <f t="shared" si="173"/>
        <v/>
      </c>
      <c r="U2773" s="12" t="str">
        <f t="shared" si="174"/>
        <v/>
      </c>
      <c r="V2773" s="12">
        <f t="shared" si="175"/>
        <v>0</v>
      </c>
    </row>
    <row r="2774" spans="19:22" x14ac:dyDescent="0.25">
      <c r="S2774" s="12" t="str">
        <f t="shared" si="172"/>
        <v/>
      </c>
      <c r="T2774" s="12" t="str">
        <f t="shared" si="173"/>
        <v/>
      </c>
      <c r="U2774" s="12" t="str">
        <f t="shared" si="174"/>
        <v/>
      </c>
      <c r="V2774" s="12">
        <f t="shared" si="175"/>
        <v>0</v>
      </c>
    </row>
    <row r="2775" spans="19:22" x14ac:dyDescent="0.25">
      <c r="S2775" s="12" t="str">
        <f t="shared" si="172"/>
        <v/>
      </c>
      <c r="T2775" s="12" t="str">
        <f t="shared" si="173"/>
        <v/>
      </c>
      <c r="U2775" s="12" t="str">
        <f t="shared" si="174"/>
        <v/>
      </c>
      <c r="V2775" s="12">
        <f t="shared" si="175"/>
        <v>0</v>
      </c>
    </row>
    <row r="2776" spans="19:22" x14ac:dyDescent="0.25">
      <c r="S2776" s="12" t="str">
        <f t="shared" si="172"/>
        <v/>
      </c>
      <c r="T2776" s="12" t="str">
        <f t="shared" si="173"/>
        <v/>
      </c>
      <c r="U2776" s="12" t="str">
        <f t="shared" si="174"/>
        <v/>
      </c>
      <c r="V2776" s="12">
        <f t="shared" si="175"/>
        <v>0</v>
      </c>
    </row>
    <row r="2777" spans="19:22" x14ac:dyDescent="0.25">
      <c r="S2777" s="12" t="str">
        <f t="shared" si="172"/>
        <v/>
      </c>
      <c r="T2777" s="12" t="str">
        <f t="shared" si="173"/>
        <v/>
      </c>
      <c r="U2777" s="12" t="str">
        <f t="shared" si="174"/>
        <v/>
      </c>
      <c r="V2777" s="12">
        <f t="shared" si="175"/>
        <v>0</v>
      </c>
    </row>
    <row r="2778" spans="19:22" x14ac:dyDescent="0.25">
      <c r="S2778" s="12" t="str">
        <f t="shared" si="172"/>
        <v/>
      </c>
      <c r="T2778" s="12" t="str">
        <f t="shared" si="173"/>
        <v/>
      </c>
      <c r="U2778" s="12" t="str">
        <f t="shared" si="174"/>
        <v/>
      </c>
      <c r="V2778" s="12">
        <f t="shared" si="175"/>
        <v>0</v>
      </c>
    </row>
    <row r="2779" spans="19:22" x14ac:dyDescent="0.25">
      <c r="S2779" s="12" t="str">
        <f t="shared" si="172"/>
        <v/>
      </c>
      <c r="T2779" s="12" t="str">
        <f t="shared" si="173"/>
        <v/>
      </c>
      <c r="U2779" s="12" t="str">
        <f t="shared" si="174"/>
        <v/>
      </c>
      <c r="V2779" s="12">
        <f t="shared" si="175"/>
        <v>0</v>
      </c>
    </row>
    <row r="2780" spans="19:22" x14ac:dyDescent="0.25">
      <c r="S2780" s="12" t="str">
        <f t="shared" si="172"/>
        <v/>
      </c>
      <c r="T2780" s="12" t="str">
        <f t="shared" si="173"/>
        <v/>
      </c>
      <c r="U2780" s="12" t="str">
        <f t="shared" si="174"/>
        <v/>
      </c>
      <c r="V2780" s="12">
        <f t="shared" si="175"/>
        <v>0</v>
      </c>
    </row>
    <row r="2781" spans="19:22" x14ac:dyDescent="0.25">
      <c r="S2781" s="12" t="str">
        <f t="shared" si="172"/>
        <v/>
      </c>
      <c r="T2781" s="12" t="str">
        <f t="shared" si="173"/>
        <v/>
      </c>
      <c r="U2781" s="12" t="str">
        <f t="shared" si="174"/>
        <v/>
      </c>
      <c r="V2781" s="12">
        <f t="shared" si="175"/>
        <v>0</v>
      </c>
    </row>
    <row r="2782" spans="19:22" x14ac:dyDescent="0.25">
      <c r="S2782" s="12" t="str">
        <f t="shared" si="172"/>
        <v/>
      </c>
      <c r="T2782" s="12" t="str">
        <f t="shared" si="173"/>
        <v/>
      </c>
      <c r="U2782" s="12" t="str">
        <f t="shared" si="174"/>
        <v/>
      </c>
      <c r="V2782" s="12">
        <f t="shared" si="175"/>
        <v>0</v>
      </c>
    </row>
    <row r="2783" spans="19:22" x14ac:dyDescent="0.25">
      <c r="S2783" s="12" t="str">
        <f t="shared" si="172"/>
        <v/>
      </c>
      <c r="T2783" s="12" t="str">
        <f t="shared" si="173"/>
        <v/>
      </c>
      <c r="U2783" s="12" t="str">
        <f t="shared" si="174"/>
        <v/>
      </c>
      <c r="V2783" s="12">
        <f t="shared" si="175"/>
        <v>0</v>
      </c>
    </row>
    <row r="2784" spans="19:22" x14ac:dyDescent="0.25">
      <c r="S2784" s="12" t="str">
        <f t="shared" si="172"/>
        <v/>
      </c>
      <c r="T2784" s="12" t="str">
        <f t="shared" si="173"/>
        <v/>
      </c>
      <c r="U2784" s="12" t="str">
        <f t="shared" si="174"/>
        <v/>
      </c>
      <c r="V2784" s="12">
        <f t="shared" si="175"/>
        <v>0</v>
      </c>
    </row>
    <row r="2785" spans="19:22" x14ac:dyDescent="0.25">
      <c r="S2785" s="12" t="str">
        <f t="shared" si="172"/>
        <v/>
      </c>
      <c r="T2785" s="12" t="str">
        <f t="shared" si="173"/>
        <v/>
      </c>
      <c r="U2785" s="12" t="str">
        <f t="shared" si="174"/>
        <v/>
      </c>
      <c r="V2785" s="12">
        <f t="shared" si="175"/>
        <v>0</v>
      </c>
    </row>
    <row r="2786" spans="19:22" x14ac:dyDescent="0.25">
      <c r="S2786" s="12" t="str">
        <f t="shared" si="172"/>
        <v/>
      </c>
      <c r="T2786" s="12" t="str">
        <f t="shared" si="173"/>
        <v/>
      </c>
      <c r="U2786" s="12" t="str">
        <f t="shared" si="174"/>
        <v/>
      </c>
      <c r="V2786" s="12">
        <f t="shared" si="175"/>
        <v>0</v>
      </c>
    </row>
    <row r="2787" spans="19:22" x14ac:dyDescent="0.25">
      <c r="S2787" s="12" t="str">
        <f t="shared" si="172"/>
        <v/>
      </c>
      <c r="T2787" s="12" t="str">
        <f t="shared" si="173"/>
        <v/>
      </c>
      <c r="U2787" s="12" t="str">
        <f t="shared" si="174"/>
        <v/>
      </c>
      <c r="V2787" s="12">
        <f t="shared" si="175"/>
        <v>0</v>
      </c>
    </row>
    <row r="2788" spans="19:22" x14ac:dyDescent="0.25">
      <c r="S2788" s="12" t="str">
        <f t="shared" si="172"/>
        <v/>
      </c>
      <c r="T2788" s="12" t="str">
        <f t="shared" si="173"/>
        <v/>
      </c>
      <c r="U2788" s="12" t="str">
        <f t="shared" si="174"/>
        <v/>
      </c>
      <c r="V2788" s="12">
        <f t="shared" si="175"/>
        <v>0</v>
      </c>
    </row>
    <row r="2789" spans="19:22" x14ac:dyDescent="0.25">
      <c r="S2789" s="12" t="str">
        <f t="shared" si="172"/>
        <v/>
      </c>
      <c r="T2789" s="12" t="str">
        <f t="shared" si="173"/>
        <v/>
      </c>
      <c r="U2789" s="12" t="str">
        <f t="shared" si="174"/>
        <v/>
      </c>
      <c r="V2789" s="12">
        <f t="shared" si="175"/>
        <v>0</v>
      </c>
    </row>
    <row r="2790" spans="19:22" x14ac:dyDescent="0.25">
      <c r="S2790" s="12" t="str">
        <f t="shared" si="172"/>
        <v/>
      </c>
      <c r="T2790" s="12" t="str">
        <f t="shared" si="173"/>
        <v/>
      </c>
      <c r="U2790" s="12" t="str">
        <f t="shared" si="174"/>
        <v/>
      </c>
      <c r="V2790" s="12">
        <f t="shared" si="175"/>
        <v>0</v>
      </c>
    </row>
    <row r="2791" spans="19:22" x14ac:dyDescent="0.25">
      <c r="S2791" s="12" t="str">
        <f t="shared" si="172"/>
        <v/>
      </c>
      <c r="T2791" s="12" t="str">
        <f t="shared" si="173"/>
        <v/>
      </c>
      <c r="U2791" s="12" t="str">
        <f t="shared" si="174"/>
        <v/>
      </c>
      <c r="V2791" s="12">
        <f t="shared" si="175"/>
        <v>0</v>
      </c>
    </row>
    <row r="2792" spans="19:22" x14ac:dyDescent="0.25">
      <c r="S2792" s="12" t="str">
        <f t="shared" si="172"/>
        <v/>
      </c>
      <c r="T2792" s="12" t="str">
        <f t="shared" si="173"/>
        <v/>
      </c>
      <c r="U2792" s="12" t="str">
        <f t="shared" si="174"/>
        <v/>
      </c>
      <c r="V2792" s="12">
        <f t="shared" si="175"/>
        <v>0</v>
      </c>
    </row>
    <row r="2793" spans="19:22" x14ac:dyDescent="0.25">
      <c r="S2793" s="12" t="str">
        <f t="shared" si="172"/>
        <v/>
      </c>
      <c r="T2793" s="12" t="str">
        <f t="shared" si="173"/>
        <v/>
      </c>
      <c r="U2793" s="12" t="str">
        <f t="shared" si="174"/>
        <v/>
      </c>
      <c r="V2793" s="12">
        <f t="shared" si="175"/>
        <v>0</v>
      </c>
    </row>
    <row r="2794" spans="19:22" x14ac:dyDescent="0.25">
      <c r="S2794" s="12" t="str">
        <f t="shared" si="172"/>
        <v/>
      </c>
      <c r="T2794" s="12" t="str">
        <f t="shared" si="173"/>
        <v/>
      </c>
      <c r="U2794" s="12" t="str">
        <f t="shared" si="174"/>
        <v/>
      </c>
      <c r="V2794" s="12">
        <f t="shared" si="175"/>
        <v>0</v>
      </c>
    </row>
    <row r="2795" spans="19:22" x14ac:dyDescent="0.25">
      <c r="S2795" s="12" t="str">
        <f t="shared" si="172"/>
        <v/>
      </c>
      <c r="T2795" s="12" t="str">
        <f t="shared" si="173"/>
        <v/>
      </c>
      <c r="U2795" s="12" t="str">
        <f t="shared" si="174"/>
        <v/>
      </c>
      <c r="V2795" s="12">
        <f t="shared" si="175"/>
        <v>0</v>
      </c>
    </row>
    <row r="2796" spans="19:22" x14ac:dyDescent="0.25">
      <c r="S2796" s="12" t="str">
        <f t="shared" si="172"/>
        <v/>
      </c>
      <c r="T2796" s="12" t="str">
        <f t="shared" si="173"/>
        <v/>
      </c>
      <c r="U2796" s="12" t="str">
        <f t="shared" si="174"/>
        <v/>
      </c>
      <c r="V2796" s="12">
        <f t="shared" si="175"/>
        <v>0</v>
      </c>
    </row>
    <row r="2797" spans="19:22" x14ac:dyDescent="0.25">
      <c r="S2797" s="12" t="str">
        <f t="shared" si="172"/>
        <v/>
      </c>
      <c r="T2797" s="12" t="str">
        <f t="shared" si="173"/>
        <v/>
      </c>
      <c r="U2797" s="12" t="str">
        <f t="shared" si="174"/>
        <v/>
      </c>
      <c r="V2797" s="12">
        <f t="shared" si="175"/>
        <v>0</v>
      </c>
    </row>
    <row r="2798" spans="19:22" x14ac:dyDescent="0.25">
      <c r="S2798" s="12" t="str">
        <f t="shared" si="172"/>
        <v/>
      </c>
      <c r="T2798" s="12" t="str">
        <f t="shared" si="173"/>
        <v/>
      </c>
      <c r="U2798" s="12" t="str">
        <f t="shared" si="174"/>
        <v/>
      </c>
      <c r="V2798" s="12">
        <f t="shared" si="175"/>
        <v>0</v>
      </c>
    </row>
    <row r="2799" spans="19:22" x14ac:dyDescent="0.25">
      <c r="S2799" s="12" t="str">
        <f t="shared" si="172"/>
        <v/>
      </c>
      <c r="T2799" s="12" t="str">
        <f t="shared" si="173"/>
        <v/>
      </c>
      <c r="U2799" s="12" t="str">
        <f t="shared" si="174"/>
        <v/>
      </c>
      <c r="V2799" s="12">
        <f t="shared" si="175"/>
        <v>0</v>
      </c>
    </row>
    <row r="2800" spans="19:22" x14ac:dyDescent="0.25">
      <c r="S2800" s="12" t="str">
        <f t="shared" si="172"/>
        <v/>
      </c>
      <c r="T2800" s="12" t="str">
        <f t="shared" si="173"/>
        <v/>
      </c>
      <c r="U2800" s="12" t="str">
        <f t="shared" si="174"/>
        <v/>
      </c>
      <c r="V2800" s="12">
        <f t="shared" si="175"/>
        <v>0</v>
      </c>
    </row>
    <row r="2801" spans="19:22" x14ac:dyDescent="0.25">
      <c r="S2801" s="12" t="str">
        <f t="shared" si="172"/>
        <v/>
      </c>
      <c r="T2801" s="12" t="str">
        <f t="shared" si="173"/>
        <v/>
      </c>
      <c r="U2801" s="12" t="str">
        <f t="shared" si="174"/>
        <v/>
      </c>
      <c r="V2801" s="12">
        <f t="shared" si="175"/>
        <v>0</v>
      </c>
    </row>
    <row r="2802" spans="19:22" x14ac:dyDescent="0.25">
      <c r="S2802" s="12" t="str">
        <f t="shared" si="172"/>
        <v/>
      </c>
      <c r="T2802" s="12" t="str">
        <f t="shared" si="173"/>
        <v/>
      </c>
      <c r="U2802" s="12" t="str">
        <f t="shared" si="174"/>
        <v/>
      </c>
      <c r="V2802" s="12">
        <f t="shared" si="175"/>
        <v>0</v>
      </c>
    </row>
    <row r="2803" spans="19:22" x14ac:dyDescent="0.25">
      <c r="S2803" s="12" t="str">
        <f t="shared" si="172"/>
        <v/>
      </c>
      <c r="T2803" s="12" t="str">
        <f t="shared" si="173"/>
        <v/>
      </c>
      <c r="U2803" s="12" t="str">
        <f t="shared" si="174"/>
        <v/>
      </c>
      <c r="V2803" s="12">
        <f t="shared" si="175"/>
        <v>0</v>
      </c>
    </row>
    <row r="2804" spans="19:22" x14ac:dyDescent="0.25">
      <c r="S2804" s="12" t="str">
        <f t="shared" si="172"/>
        <v/>
      </c>
      <c r="T2804" s="12" t="str">
        <f t="shared" si="173"/>
        <v/>
      </c>
      <c r="U2804" s="12" t="str">
        <f t="shared" si="174"/>
        <v/>
      </c>
      <c r="V2804" s="12">
        <f t="shared" si="175"/>
        <v>0</v>
      </c>
    </row>
    <row r="2805" spans="19:22" x14ac:dyDescent="0.25">
      <c r="S2805" s="12" t="str">
        <f t="shared" si="172"/>
        <v/>
      </c>
      <c r="T2805" s="12" t="str">
        <f t="shared" si="173"/>
        <v/>
      </c>
      <c r="U2805" s="12" t="str">
        <f t="shared" si="174"/>
        <v/>
      </c>
      <c r="V2805" s="12">
        <f t="shared" si="175"/>
        <v>0</v>
      </c>
    </row>
    <row r="2806" spans="19:22" x14ac:dyDescent="0.25">
      <c r="S2806" s="12" t="str">
        <f t="shared" si="172"/>
        <v/>
      </c>
      <c r="T2806" s="12" t="str">
        <f t="shared" si="173"/>
        <v/>
      </c>
      <c r="U2806" s="12" t="str">
        <f t="shared" si="174"/>
        <v/>
      </c>
      <c r="V2806" s="12">
        <f t="shared" si="175"/>
        <v>0</v>
      </c>
    </row>
    <row r="2807" spans="19:22" x14ac:dyDescent="0.25">
      <c r="S2807" s="12" t="str">
        <f t="shared" si="172"/>
        <v/>
      </c>
      <c r="T2807" s="12" t="str">
        <f t="shared" si="173"/>
        <v/>
      </c>
      <c r="U2807" s="12" t="str">
        <f t="shared" si="174"/>
        <v/>
      </c>
      <c r="V2807" s="12">
        <f t="shared" si="175"/>
        <v>0</v>
      </c>
    </row>
    <row r="2808" spans="19:22" x14ac:dyDescent="0.25">
      <c r="S2808" s="12" t="str">
        <f t="shared" si="172"/>
        <v/>
      </c>
      <c r="T2808" s="12" t="str">
        <f t="shared" si="173"/>
        <v/>
      </c>
      <c r="U2808" s="12" t="str">
        <f t="shared" si="174"/>
        <v/>
      </c>
      <c r="V2808" s="12">
        <f t="shared" si="175"/>
        <v>0</v>
      </c>
    </row>
    <row r="2809" spans="19:22" x14ac:dyDescent="0.25">
      <c r="S2809" s="12" t="str">
        <f t="shared" si="172"/>
        <v/>
      </c>
      <c r="T2809" s="12" t="str">
        <f t="shared" si="173"/>
        <v/>
      </c>
      <c r="U2809" s="12" t="str">
        <f t="shared" si="174"/>
        <v/>
      </c>
      <c r="V2809" s="12">
        <f t="shared" si="175"/>
        <v>0</v>
      </c>
    </row>
    <row r="2810" spans="19:22" x14ac:dyDescent="0.25">
      <c r="S2810" s="12" t="str">
        <f t="shared" si="172"/>
        <v/>
      </c>
      <c r="T2810" s="12" t="str">
        <f t="shared" si="173"/>
        <v/>
      </c>
      <c r="U2810" s="12" t="str">
        <f t="shared" si="174"/>
        <v/>
      </c>
      <c r="V2810" s="12">
        <f t="shared" si="175"/>
        <v>0</v>
      </c>
    </row>
    <row r="2811" spans="19:22" x14ac:dyDescent="0.25">
      <c r="S2811" s="12" t="str">
        <f t="shared" si="172"/>
        <v/>
      </c>
      <c r="T2811" s="12" t="str">
        <f t="shared" si="173"/>
        <v/>
      </c>
      <c r="U2811" s="12" t="str">
        <f t="shared" si="174"/>
        <v/>
      </c>
      <c r="V2811" s="12">
        <f t="shared" si="175"/>
        <v>0</v>
      </c>
    </row>
    <row r="2812" spans="19:22" x14ac:dyDescent="0.25">
      <c r="S2812" s="12" t="str">
        <f t="shared" si="172"/>
        <v/>
      </c>
      <c r="T2812" s="12" t="str">
        <f t="shared" si="173"/>
        <v/>
      </c>
      <c r="U2812" s="12" t="str">
        <f t="shared" si="174"/>
        <v/>
      </c>
      <c r="V2812" s="12">
        <f t="shared" si="175"/>
        <v>0</v>
      </c>
    </row>
    <row r="2813" spans="19:22" x14ac:dyDescent="0.25">
      <c r="S2813" s="12" t="str">
        <f t="shared" si="172"/>
        <v/>
      </c>
      <c r="T2813" s="12" t="str">
        <f t="shared" si="173"/>
        <v/>
      </c>
      <c r="U2813" s="12" t="str">
        <f t="shared" si="174"/>
        <v/>
      </c>
      <c r="V2813" s="12">
        <f t="shared" si="175"/>
        <v>0</v>
      </c>
    </row>
    <row r="2814" spans="19:22" x14ac:dyDescent="0.25">
      <c r="S2814" s="12" t="str">
        <f t="shared" si="172"/>
        <v/>
      </c>
      <c r="T2814" s="12" t="str">
        <f t="shared" si="173"/>
        <v/>
      </c>
      <c r="U2814" s="12" t="str">
        <f t="shared" si="174"/>
        <v/>
      </c>
      <c r="V2814" s="12">
        <f t="shared" si="175"/>
        <v>0</v>
      </c>
    </row>
    <row r="2815" spans="19:22" x14ac:dyDescent="0.25">
      <c r="S2815" s="12" t="str">
        <f t="shared" si="172"/>
        <v/>
      </c>
      <c r="T2815" s="12" t="str">
        <f t="shared" si="173"/>
        <v/>
      </c>
      <c r="U2815" s="12" t="str">
        <f t="shared" si="174"/>
        <v/>
      </c>
      <c r="V2815" s="12">
        <f t="shared" si="175"/>
        <v>0</v>
      </c>
    </row>
    <row r="2816" spans="19:22" x14ac:dyDescent="0.25">
      <c r="S2816" s="12" t="str">
        <f t="shared" si="172"/>
        <v/>
      </c>
      <c r="T2816" s="12" t="str">
        <f t="shared" si="173"/>
        <v/>
      </c>
      <c r="U2816" s="12" t="str">
        <f t="shared" si="174"/>
        <v/>
      </c>
      <c r="V2816" s="12">
        <f t="shared" si="175"/>
        <v>0</v>
      </c>
    </row>
    <row r="2817" spans="19:22" x14ac:dyDescent="0.25">
      <c r="S2817" s="12" t="str">
        <f t="shared" si="172"/>
        <v/>
      </c>
      <c r="T2817" s="12" t="str">
        <f t="shared" si="173"/>
        <v/>
      </c>
      <c r="U2817" s="12" t="str">
        <f t="shared" si="174"/>
        <v/>
      </c>
      <c r="V2817" s="12">
        <f t="shared" si="175"/>
        <v>0</v>
      </c>
    </row>
    <row r="2818" spans="19:22" x14ac:dyDescent="0.25">
      <c r="S2818" s="12" t="str">
        <f t="shared" si="172"/>
        <v/>
      </c>
      <c r="T2818" s="12" t="str">
        <f t="shared" si="173"/>
        <v/>
      </c>
      <c r="U2818" s="12" t="str">
        <f t="shared" si="174"/>
        <v/>
      </c>
      <c r="V2818" s="12">
        <f t="shared" si="175"/>
        <v>0</v>
      </c>
    </row>
    <row r="2819" spans="19:22" x14ac:dyDescent="0.25">
      <c r="S2819" s="12" t="str">
        <f t="shared" si="172"/>
        <v/>
      </c>
      <c r="T2819" s="12" t="str">
        <f t="shared" si="173"/>
        <v/>
      </c>
      <c r="U2819" s="12" t="str">
        <f t="shared" si="174"/>
        <v/>
      </c>
      <c r="V2819" s="12">
        <f t="shared" si="175"/>
        <v>0</v>
      </c>
    </row>
    <row r="2820" spans="19:22" x14ac:dyDescent="0.25">
      <c r="S2820" s="12" t="str">
        <f t="shared" si="172"/>
        <v/>
      </c>
      <c r="T2820" s="12" t="str">
        <f t="shared" si="173"/>
        <v/>
      </c>
      <c r="U2820" s="12" t="str">
        <f t="shared" si="174"/>
        <v/>
      </c>
      <c r="V2820" s="12">
        <f t="shared" si="175"/>
        <v>0</v>
      </c>
    </row>
    <row r="2821" spans="19:22" x14ac:dyDescent="0.25">
      <c r="S2821" s="12" t="str">
        <f t="shared" si="172"/>
        <v/>
      </c>
      <c r="T2821" s="12" t="str">
        <f t="shared" si="173"/>
        <v/>
      </c>
      <c r="U2821" s="12" t="str">
        <f t="shared" si="174"/>
        <v/>
      </c>
      <c r="V2821" s="12">
        <f t="shared" si="175"/>
        <v>0</v>
      </c>
    </row>
    <row r="2822" spans="19:22" x14ac:dyDescent="0.25">
      <c r="S2822" s="12" t="str">
        <f t="shared" si="172"/>
        <v/>
      </c>
      <c r="T2822" s="12" t="str">
        <f t="shared" si="173"/>
        <v/>
      </c>
      <c r="U2822" s="12" t="str">
        <f t="shared" si="174"/>
        <v/>
      </c>
      <c r="V2822" s="12">
        <f t="shared" si="175"/>
        <v>0</v>
      </c>
    </row>
    <row r="2823" spans="19:22" x14ac:dyDescent="0.25">
      <c r="S2823" s="12" t="str">
        <f t="shared" ref="S2823:S2886" si="176">IF(N2823="P",1,IF(N2823="D",1,""))</f>
        <v/>
      </c>
      <c r="T2823" s="12" t="str">
        <f t="shared" ref="T2823:T2886" si="177">IF(N2823="A",1,"")</f>
        <v/>
      </c>
      <c r="U2823" s="12" t="str">
        <f t="shared" ref="U2823:U2886" si="178">IF(N2823="CL",1,IF(N2823="SL",1,IF(N2823="EL",1,"")))</f>
        <v/>
      </c>
      <c r="V2823" s="12">
        <f t="shared" ref="V2823:V2886" si="179">SUM(S2823:U2823)</f>
        <v>0</v>
      </c>
    </row>
    <row r="2824" spans="19:22" x14ac:dyDescent="0.25">
      <c r="S2824" s="12" t="str">
        <f t="shared" si="176"/>
        <v/>
      </c>
      <c r="T2824" s="12" t="str">
        <f t="shared" si="177"/>
        <v/>
      </c>
      <c r="U2824" s="12" t="str">
        <f t="shared" si="178"/>
        <v/>
      </c>
      <c r="V2824" s="12">
        <f t="shared" si="179"/>
        <v>0</v>
      </c>
    </row>
    <row r="2825" spans="19:22" x14ac:dyDescent="0.25">
      <c r="S2825" s="12" t="str">
        <f t="shared" si="176"/>
        <v/>
      </c>
      <c r="T2825" s="12" t="str">
        <f t="shared" si="177"/>
        <v/>
      </c>
      <c r="U2825" s="12" t="str">
        <f t="shared" si="178"/>
        <v/>
      </c>
      <c r="V2825" s="12">
        <f t="shared" si="179"/>
        <v>0</v>
      </c>
    </row>
    <row r="2826" spans="19:22" x14ac:dyDescent="0.25">
      <c r="S2826" s="12" t="str">
        <f t="shared" si="176"/>
        <v/>
      </c>
      <c r="T2826" s="12" t="str">
        <f t="shared" si="177"/>
        <v/>
      </c>
      <c r="U2826" s="12" t="str">
        <f t="shared" si="178"/>
        <v/>
      </c>
      <c r="V2826" s="12">
        <f t="shared" si="179"/>
        <v>0</v>
      </c>
    </row>
    <row r="2827" spans="19:22" x14ac:dyDescent="0.25">
      <c r="S2827" s="12" t="str">
        <f t="shared" si="176"/>
        <v/>
      </c>
      <c r="T2827" s="12" t="str">
        <f t="shared" si="177"/>
        <v/>
      </c>
      <c r="U2827" s="12" t="str">
        <f t="shared" si="178"/>
        <v/>
      </c>
      <c r="V2827" s="12">
        <f t="shared" si="179"/>
        <v>0</v>
      </c>
    </row>
    <row r="2828" spans="19:22" x14ac:dyDescent="0.25">
      <c r="S2828" s="12" t="str">
        <f t="shared" si="176"/>
        <v/>
      </c>
      <c r="T2828" s="12" t="str">
        <f t="shared" si="177"/>
        <v/>
      </c>
      <c r="U2828" s="12" t="str">
        <f t="shared" si="178"/>
        <v/>
      </c>
      <c r="V2828" s="12">
        <f t="shared" si="179"/>
        <v>0</v>
      </c>
    </row>
    <row r="2829" spans="19:22" x14ac:dyDescent="0.25">
      <c r="S2829" s="12" t="str">
        <f t="shared" si="176"/>
        <v/>
      </c>
      <c r="T2829" s="12" t="str">
        <f t="shared" si="177"/>
        <v/>
      </c>
      <c r="U2829" s="12" t="str">
        <f t="shared" si="178"/>
        <v/>
      </c>
      <c r="V2829" s="12">
        <f t="shared" si="179"/>
        <v>0</v>
      </c>
    </row>
    <row r="2830" spans="19:22" x14ac:dyDescent="0.25">
      <c r="S2830" s="12" t="str">
        <f t="shared" si="176"/>
        <v/>
      </c>
      <c r="T2830" s="12" t="str">
        <f t="shared" si="177"/>
        <v/>
      </c>
      <c r="U2830" s="12" t="str">
        <f t="shared" si="178"/>
        <v/>
      </c>
      <c r="V2830" s="12">
        <f t="shared" si="179"/>
        <v>0</v>
      </c>
    </row>
    <row r="2831" spans="19:22" x14ac:dyDescent="0.25">
      <c r="S2831" s="12" t="str">
        <f t="shared" si="176"/>
        <v/>
      </c>
      <c r="T2831" s="12" t="str">
        <f t="shared" si="177"/>
        <v/>
      </c>
      <c r="U2831" s="12" t="str">
        <f t="shared" si="178"/>
        <v/>
      </c>
      <c r="V2831" s="12">
        <f t="shared" si="179"/>
        <v>0</v>
      </c>
    </row>
    <row r="2832" spans="19:22" x14ac:dyDescent="0.25">
      <c r="S2832" s="12" t="str">
        <f t="shared" si="176"/>
        <v/>
      </c>
      <c r="T2832" s="12" t="str">
        <f t="shared" si="177"/>
        <v/>
      </c>
      <c r="U2832" s="12" t="str">
        <f t="shared" si="178"/>
        <v/>
      </c>
      <c r="V2832" s="12">
        <f t="shared" si="179"/>
        <v>0</v>
      </c>
    </row>
    <row r="2833" spans="19:22" x14ac:dyDescent="0.25">
      <c r="S2833" s="12" t="str">
        <f t="shared" si="176"/>
        <v/>
      </c>
      <c r="T2833" s="12" t="str">
        <f t="shared" si="177"/>
        <v/>
      </c>
      <c r="U2833" s="12" t="str">
        <f t="shared" si="178"/>
        <v/>
      </c>
      <c r="V2833" s="12">
        <f t="shared" si="179"/>
        <v>0</v>
      </c>
    </row>
    <row r="2834" spans="19:22" x14ac:dyDescent="0.25">
      <c r="S2834" s="12" t="str">
        <f t="shared" si="176"/>
        <v/>
      </c>
      <c r="T2834" s="12" t="str">
        <f t="shared" si="177"/>
        <v/>
      </c>
      <c r="U2834" s="12" t="str">
        <f t="shared" si="178"/>
        <v/>
      </c>
      <c r="V2834" s="12">
        <f t="shared" si="179"/>
        <v>0</v>
      </c>
    </row>
    <row r="2835" spans="19:22" x14ac:dyDescent="0.25">
      <c r="S2835" s="12" t="str">
        <f t="shared" si="176"/>
        <v/>
      </c>
      <c r="T2835" s="12" t="str">
        <f t="shared" si="177"/>
        <v/>
      </c>
      <c r="U2835" s="12" t="str">
        <f t="shared" si="178"/>
        <v/>
      </c>
      <c r="V2835" s="12">
        <f t="shared" si="179"/>
        <v>0</v>
      </c>
    </row>
    <row r="2836" spans="19:22" x14ac:dyDescent="0.25">
      <c r="S2836" s="12" t="str">
        <f t="shared" si="176"/>
        <v/>
      </c>
      <c r="T2836" s="12" t="str">
        <f t="shared" si="177"/>
        <v/>
      </c>
      <c r="U2836" s="12" t="str">
        <f t="shared" si="178"/>
        <v/>
      </c>
      <c r="V2836" s="12">
        <f t="shared" si="179"/>
        <v>0</v>
      </c>
    </row>
    <row r="2837" spans="19:22" x14ac:dyDescent="0.25">
      <c r="S2837" s="12" t="str">
        <f t="shared" si="176"/>
        <v/>
      </c>
      <c r="T2837" s="12" t="str">
        <f t="shared" si="177"/>
        <v/>
      </c>
      <c r="U2837" s="12" t="str">
        <f t="shared" si="178"/>
        <v/>
      </c>
      <c r="V2837" s="12">
        <f t="shared" si="179"/>
        <v>0</v>
      </c>
    </row>
    <row r="2838" spans="19:22" x14ac:dyDescent="0.25">
      <c r="S2838" s="12" t="str">
        <f t="shared" si="176"/>
        <v/>
      </c>
      <c r="T2838" s="12" t="str">
        <f t="shared" si="177"/>
        <v/>
      </c>
      <c r="U2838" s="12" t="str">
        <f t="shared" si="178"/>
        <v/>
      </c>
      <c r="V2838" s="12">
        <f t="shared" si="179"/>
        <v>0</v>
      </c>
    </row>
    <row r="2839" spans="19:22" x14ac:dyDescent="0.25">
      <c r="S2839" s="12" t="str">
        <f t="shared" si="176"/>
        <v/>
      </c>
      <c r="T2839" s="12" t="str">
        <f t="shared" si="177"/>
        <v/>
      </c>
      <c r="U2839" s="12" t="str">
        <f t="shared" si="178"/>
        <v/>
      </c>
      <c r="V2839" s="12">
        <f t="shared" si="179"/>
        <v>0</v>
      </c>
    </row>
    <row r="2840" spans="19:22" x14ac:dyDescent="0.25">
      <c r="S2840" s="12" t="str">
        <f t="shared" si="176"/>
        <v/>
      </c>
      <c r="T2840" s="12" t="str">
        <f t="shared" si="177"/>
        <v/>
      </c>
      <c r="U2840" s="12" t="str">
        <f t="shared" si="178"/>
        <v/>
      </c>
      <c r="V2840" s="12">
        <f t="shared" si="179"/>
        <v>0</v>
      </c>
    </row>
    <row r="2841" spans="19:22" x14ac:dyDescent="0.25">
      <c r="S2841" s="12" t="str">
        <f t="shared" si="176"/>
        <v/>
      </c>
      <c r="T2841" s="12" t="str">
        <f t="shared" si="177"/>
        <v/>
      </c>
      <c r="U2841" s="12" t="str">
        <f t="shared" si="178"/>
        <v/>
      </c>
      <c r="V2841" s="12">
        <f t="shared" si="179"/>
        <v>0</v>
      </c>
    </row>
    <row r="2842" spans="19:22" x14ac:dyDescent="0.25">
      <c r="S2842" s="12" t="str">
        <f t="shared" si="176"/>
        <v/>
      </c>
      <c r="T2842" s="12" t="str">
        <f t="shared" si="177"/>
        <v/>
      </c>
      <c r="U2842" s="12" t="str">
        <f t="shared" si="178"/>
        <v/>
      </c>
      <c r="V2842" s="12">
        <f t="shared" si="179"/>
        <v>0</v>
      </c>
    </row>
    <row r="2843" spans="19:22" x14ac:dyDescent="0.25">
      <c r="S2843" s="12" t="str">
        <f t="shared" si="176"/>
        <v/>
      </c>
      <c r="T2843" s="12" t="str">
        <f t="shared" si="177"/>
        <v/>
      </c>
      <c r="U2843" s="12" t="str">
        <f t="shared" si="178"/>
        <v/>
      </c>
      <c r="V2843" s="12">
        <f t="shared" si="179"/>
        <v>0</v>
      </c>
    </row>
    <row r="2844" spans="19:22" x14ac:dyDescent="0.25">
      <c r="S2844" s="12" t="str">
        <f t="shared" si="176"/>
        <v/>
      </c>
      <c r="T2844" s="12" t="str">
        <f t="shared" si="177"/>
        <v/>
      </c>
      <c r="U2844" s="12" t="str">
        <f t="shared" si="178"/>
        <v/>
      </c>
      <c r="V2844" s="12">
        <f t="shared" si="179"/>
        <v>0</v>
      </c>
    </row>
    <row r="2845" spans="19:22" x14ac:dyDescent="0.25">
      <c r="S2845" s="12" t="str">
        <f t="shared" si="176"/>
        <v/>
      </c>
      <c r="T2845" s="12" t="str">
        <f t="shared" si="177"/>
        <v/>
      </c>
      <c r="U2845" s="12" t="str">
        <f t="shared" si="178"/>
        <v/>
      </c>
      <c r="V2845" s="12">
        <f t="shared" si="179"/>
        <v>0</v>
      </c>
    </row>
    <row r="2846" spans="19:22" x14ac:dyDescent="0.25">
      <c r="S2846" s="12" t="str">
        <f t="shared" si="176"/>
        <v/>
      </c>
      <c r="T2846" s="12" t="str">
        <f t="shared" si="177"/>
        <v/>
      </c>
      <c r="U2846" s="12" t="str">
        <f t="shared" si="178"/>
        <v/>
      </c>
      <c r="V2846" s="12">
        <f t="shared" si="179"/>
        <v>0</v>
      </c>
    </row>
    <row r="2847" spans="19:22" x14ac:dyDescent="0.25">
      <c r="S2847" s="12" t="str">
        <f t="shared" si="176"/>
        <v/>
      </c>
      <c r="T2847" s="12" t="str">
        <f t="shared" si="177"/>
        <v/>
      </c>
      <c r="U2847" s="12" t="str">
        <f t="shared" si="178"/>
        <v/>
      </c>
      <c r="V2847" s="12">
        <f t="shared" si="179"/>
        <v>0</v>
      </c>
    </row>
    <row r="2848" spans="19:22" x14ac:dyDescent="0.25">
      <c r="S2848" s="12" t="str">
        <f t="shared" si="176"/>
        <v/>
      </c>
      <c r="T2848" s="12" t="str">
        <f t="shared" si="177"/>
        <v/>
      </c>
      <c r="U2848" s="12" t="str">
        <f t="shared" si="178"/>
        <v/>
      </c>
      <c r="V2848" s="12">
        <f t="shared" si="179"/>
        <v>0</v>
      </c>
    </row>
    <row r="2849" spans="19:22" x14ac:dyDescent="0.25">
      <c r="S2849" s="12" t="str">
        <f t="shared" si="176"/>
        <v/>
      </c>
      <c r="T2849" s="12" t="str">
        <f t="shared" si="177"/>
        <v/>
      </c>
      <c r="U2849" s="12" t="str">
        <f t="shared" si="178"/>
        <v/>
      </c>
      <c r="V2849" s="12">
        <f t="shared" si="179"/>
        <v>0</v>
      </c>
    </row>
    <row r="2850" spans="19:22" x14ac:dyDescent="0.25">
      <c r="S2850" s="12" t="str">
        <f t="shared" si="176"/>
        <v/>
      </c>
      <c r="T2850" s="12" t="str">
        <f t="shared" si="177"/>
        <v/>
      </c>
      <c r="U2850" s="12" t="str">
        <f t="shared" si="178"/>
        <v/>
      </c>
      <c r="V2850" s="12">
        <f t="shared" si="179"/>
        <v>0</v>
      </c>
    </row>
    <row r="2851" spans="19:22" x14ac:dyDescent="0.25">
      <c r="S2851" s="12" t="str">
        <f t="shared" si="176"/>
        <v/>
      </c>
      <c r="T2851" s="12" t="str">
        <f t="shared" si="177"/>
        <v/>
      </c>
      <c r="U2851" s="12" t="str">
        <f t="shared" si="178"/>
        <v/>
      </c>
      <c r="V2851" s="12">
        <f t="shared" si="179"/>
        <v>0</v>
      </c>
    </row>
    <row r="2852" spans="19:22" x14ac:dyDescent="0.25">
      <c r="S2852" s="12" t="str">
        <f t="shared" si="176"/>
        <v/>
      </c>
      <c r="T2852" s="12" t="str">
        <f t="shared" si="177"/>
        <v/>
      </c>
      <c r="U2852" s="12" t="str">
        <f t="shared" si="178"/>
        <v/>
      </c>
      <c r="V2852" s="12">
        <f t="shared" si="179"/>
        <v>0</v>
      </c>
    </row>
    <row r="2853" spans="19:22" x14ac:dyDescent="0.25">
      <c r="S2853" s="12" t="str">
        <f t="shared" si="176"/>
        <v/>
      </c>
      <c r="T2853" s="12" t="str">
        <f t="shared" si="177"/>
        <v/>
      </c>
      <c r="U2853" s="12" t="str">
        <f t="shared" si="178"/>
        <v/>
      </c>
      <c r="V2853" s="12">
        <f t="shared" si="179"/>
        <v>0</v>
      </c>
    </row>
    <row r="2854" spans="19:22" x14ac:dyDescent="0.25">
      <c r="S2854" s="12" t="str">
        <f t="shared" si="176"/>
        <v/>
      </c>
      <c r="T2854" s="12" t="str">
        <f t="shared" si="177"/>
        <v/>
      </c>
      <c r="U2854" s="12" t="str">
        <f t="shared" si="178"/>
        <v/>
      </c>
      <c r="V2854" s="12">
        <f t="shared" si="179"/>
        <v>0</v>
      </c>
    </row>
    <row r="2855" spans="19:22" x14ac:dyDescent="0.25">
      <c r="S2855" s="12" t="str">
        <f t="shared" si="176"/>
        <v/>
      </c>
      <c r="T2855" s="12" t="str">
        <f t="shared" si="177"/>
        <v/>
      </c>
      <c r="U2855" s="12" t="str">
        <f t="shared" si="178"/>
        <v/>
      </c>
      <c r="V2855" s="12">
        <f t="shared" si="179"/>
        <v>0</v>
      </c>
    </row>
    <row r="2856" spans="19:22" x14ac:dyDescent="0.25">
      <c r="S2856" s="12" t="str">
        <f t="shared" si="176"/>
        <v/>
      </c>
      <c r="T2856" s="12" t="str">
        <f t="shared" si="177"/>
        <v/>
      </c>
      <c r="U2856" s="12" t="str">
        <f t="shared" si="178"/>
        <v/>
      </c>
      <c r="V2856" s="12">
        <f t="shared" si="179"/>
        <v>0</v>
      </c>
    </row>
    <row r="2857" spans="19:22" x14ac:dyDescent="0.25">
      <c r="S2857" s="12" t="str">
        <f t="shared" si="176"/>
        <v/>
      </c>
      <c r="T2857" s="12" t="str">
        <f t="shared" si="177"/>
        <v/>
      </c>
      <c r="U2857" s="12" t="str">
        <f t="shared" si="178"/>
        <v/>
      </c>
      <c r="V2857" s="12">
        <f t="shared" si="179"/>
        <v>0</v>
      </c>
    </row>
    <row r="2858" spans="19:22" x14ac:dyDescent="0.25">
      <c r="S2858" s="12" t="str">
        <f t="shared" si="176"/>
        <v/>
      </c>
      <c r="T2858" s="12" t="str">
        <f t="shared" si="177"/>
        <v/>
      </c>
      <c r="U2858" s="12" t="str">
        <f t="shared" si="178"/>
        <v/>
      </c>
      <c r="V2858" s="12">
        <f t="shared" si="179"/>
        <v>0</v>
      </c>
    </row>
    <row r="2859" spans="19:22" x14ac:dyDescent="0.25">
      <c r="S2859" s="12" t="str">
        <f t="shared" si="176"/>
        <v/>
      </c>
      <c r="T2859" s="12" t="str">
        <f t="shared" si="177"/>
        <v/>
      </c>
      <c r="U2859" s="12" t="str">
        <f t="shared" si="178"/>
        <v/>
      </c>
      <c r="V2859" s="12">
        <f t="shared" si="179"/>
        <v>0</v>
      </c>
    </row>
    <row r="2860" spans="19:22" x14ac:dyDescent="0.25">
      <c r="S2860" s="12" t="str">
        <f t="shared" si="176"/>
        <v/>
      </c>
      <c r="T2860" s="12" t="str">
        <f t="shared" si="177"/>
        <v/>
      </c>
      <c r="U2860" s="12" t="str">
        <f t="shared" si="178"/>
        <v/>
      </c>
      <c r="V2860" s="12">
        <f t="shared" si="179"/>
        <v>0</v>
      </c>
    </row>
    <row r="2861" spans="19:22" x14ac:dyDescent="0.25">
      <c r="S2861" s="12" t="str">
        <f t="shared" si="176"/>
        <v/>
      </c>
      <c r="T2861" s="12" t="str">
        <f t="shared" si="177"/>
        <v/>
      </c>
      <c r="U2861" s="12" t="str">
        <f t="shared" si="178"/>
        <v/>
      </c>
      <c r="V2861" s="12">
        <f t="shared" si="179"/>
        <v>0</v>
      </c>
    </row>
    <row r="2862" spans="19:22" x14ac:dyDescent="0.25">
      <c r="S2862" s="12" t="str">
        <f t="shared" si="176"/>
        <v/>
      </c>
      <c r="T2862" s="12" t="str">
        <f t="shared" si="177"/>
        <v/>
      </c>
      <c r="U2862" s="12" t="str">
        <f t="shared" si="178"/>
        <v/>
      </c>
      <c r="V2862" s="12">
        <f t="shared" si="179"/>
        <v>0</v>
      </c>
    </row>
    <row r="2863" spans="19:22" x14ac:dyDescent="0.25">
      <c r="S2863" s="12" t="str">
        <f t="shared" si="176"/>
        <v/>
      </c>
      <c r="T2863" s="12" t="str">
        <f t="shared" si="177"/>
        <v/>
      </c>
      <c r="U2863" s="12" t="str">
        <f t="shared" si="178"/>
        <v/>
      </c>
      <c r="V2863" s="12">
        <f t="shared" si="179"/>
        <v>0</v>
      </c>
    </row>
    <row r="2864" spans="19:22" x14ac:dyDescent="0.25">
      <c r="S2864" s="12" t="str">
        <f t="shared" si="176"/>
        <v/>
      </c>
      <c r="T2864" s="12" t="str">
        <f t="shared" si="177"/>
        <v/>
      </c>
      <c r="U2864" s="12" t="str">
        <f t="shared" si="178"/>
        <v/>
      </c>
      <c r="V2864" s="12">
        <f t="shared" si="179"/>
        <v>0</v>
      </c>
    </row>
    <row r="2865" spans="19:22" x14ac:dyDescent="0.25">
      <c r="S2865" s="12" t="str">
        <f t="shared" si="176"/>
        <v/>
      </c>
      <c r="T2865" s="12" t="str">
        <f t="shared" si="177"/>
        <v/>
      </c>
      <c r="U2865" s="12" t="str">
        <f t="shared" si="178"/>
        <v/>
      </c>
      <c r="V2865" s="12">
        <f t="shared" si="179"/>
        <v>0</v>
      </c>
    </row>
    <row r="2866" spans="19:22" x14ac:dyDescent="0.25">
      <c r="S2866" s="12" t="str">
        <f t="shared" si="176"/>
        <v/>
      </c>
      <c r="T2866" s="12" t="str">
        <f t="shared" si="177"/>
        <v/>
      </c>
      <c r="U2866" s="12" t="str">
        <f t="shared" si="178"/>
        <v/>
      </c>
      <c r="V2866" s="12">
        <f t="shared" si="179"/>
        <v>0</v>
      </c>
    </row>
    <row r="2867" spans="19:22" x14ac:dyDescent="0.25">
      <c r="S2867" s="12" t="str">
        <f t="shared" si="176"/>
        <v/>
      </c>
      <c r="T2867" s="12" t="str">
        <f t="shared" si="177"/>
        <v/>
      </c>
      <c r="U2867" s="12" t="str">
        <f t="shared" si="178"/>
        <v/>
      </c>
      <c r="V2867" s="12">
        <f t="shared" si="179"/>
        <v>0</v>
      </c>
    </row>
    <row r="2868" spans="19:22" x14ac:dyDescent="0.25">
      <c r="S2868" s="12" t="str">
        <f t="shared" si="176"/>
        <v/>
      </c>
      <c r="T2868" s="12" t="str">
        <f t="shared" si="177"/>
        <v/>
      </c>
      <c r="U2868" s="12" t="str">
        <f t="shared" si="178"/>
        <v/>
      </c>
      <c r="V2868" s="12">
        <f t="shared" si="179"/>
        <v>0</v>
      </c>
    </row>
    <row r="2869" spans="19:22" x14ac:dyDescent="0.25">
      <c r="S2869" s="12" t="str">
        <f t="shared" si="176"/>
        <v/>
      </c>
      <c r="T2869" s="12" t="str">
        <f t="shared" si="177"/>
        <v/>
      </c>
      <c r="U2869" s="12" t="str">
        <f t="shared" si="178"/>
        <v/>
      </c>
      <c r="V2869" s="12">
        <f t="shared" si="179"/>
        <v>0</v>
      </c>
    </row>
    <row r="2870" spans="19:22" x14ac:dyDescent="0.25">
      <c r="S2870" s="12" t="str">
        <f t="shared" si="176"/>
        <v/>
      </c>
      <c r="T2870" s="12" t="str">
        <f t="shared" si="177"/>
        <v/>
      </c>
      <c r="U2870" s="12" t="str">
        <f t="shared" si="178"/>
        <v/>
      </c>
      <c r="V2870" s="12">
        <f t="shared" si="179"/>
        <v>0</v>
      </c>
    </row>
    <row r="2871" spans="19:22" x14ac:dyDescent="0.25">
      <c r="S2871" s="12" t="str">
        <f t="shared" si="176"/>
        <v/>
      </c>
      <c r="T2871" s="12" t="str">
        <f t="shared" si="177"/>
        <v/>
      </c>
      <c r="U2871" s="12" t="str">
        <f t="shared" si="178"/>
        <v/>
      </c>
      <c r="V2871" s="12">
        <f t="shared" si="179"/>
        <v>0</v>
      </c>
    </row>
    <row r="2872" spans="19:22" x14ac:dyDescent="0.25">
      <c r="S2872" s="12" t="str">
        <f t="shared" si="176"/>
        <v/>
      </c>
      <c r="T2872" s="12" t="str">
        <f t="shared" si="177"/>
        <v/>
      </c>
      <c r="U2872" s="12" t="str">
        <f t="shared" si="178"/>
        <v/>
      </c>
      <c r="V2872" s="12">
        <f t="shared" si="179"/>
        <v>0</v>
      </c>
    </row>
    <row r="2873" spans="19:22" x14ac:dyDescent="0.25">
      <c r="S2873" s="12" t="str">
        <f t="shared" si="176"/>
        <v/>
      </c>
      <c r="T2873" s="12" t="str">
        <f t="shared" si="177"/>
        <v/>
      </c>
      <c r="U2873" s="12" t="str">
        <f t="shared" si="178"/>
        <v/>
      </c>
      <c r="V2873" s="12">
        <f t="shared" si="179"/>
        <v>0</v>
      </c>
    </row>
    <row r="2874" spans="19:22" x14ac:dyDescent="0.25">
      <c r="S2874" s="12" t="str">
        <f t="shared" si="176"/>
        <v/>
      </c>
      <c r="T2874" s="12" t="str">
        <f t="shared" si="177"/>
        <v/>
      </c>
      <c r="U2874" s="12" t="str">
        <f t="shared" si="178"/>
        <v/>
      </c>
      <c r="V2874" s="12">
        <f t="shared" si="179"/>
        <v>0</v>
      </c>
    </row>
    <row r="2875" spans="19:22" x14ac:dyDescent="0.25">
      <c r="S2875" s="12" t="str">
        <f t="shared" si="176"/>
        <v/>
      </c>
      <c r="T2875" s="12" t="str">
        <f t="shared" si="177"/>
        <v/>
      </c>
      <c r="U2875" s="12" t="str">
        <f t="shared" si="178"/>
        <v/>
      </c>
      <c r="V2875" s="12">
        <f t="shared" si="179"/>
        <v>0</v>
      </c>
    </row>
    <row r="2876" spans="19:22" x14ac:dyDescent="0.25">
      <c r="S2876" s="12" t="str">
        <f t="shared" si="176"/>
        <v/>
      </c>
      <c r="T2876" s="12" t="str">
        <f t="shared" si="177"/>
        <v/>
      </c>
      <c r="U2876" s="12" t="str">
        <f t="shared" si="178"/>
        <v/>
      </c>
      <c r="V2876" s="12">
        <f t="shared" si="179"/>
        <v>0</v>
      </c>
    </row>
    <row r="2877" spans="19:22" x14ac:dyDescent="0.25">
      <c r="S2877" s="12" t="str">
        <f t="shared" si="176"/>
        <v/>
      </c>
      <c r="T2877" s="12" t="str">
        <f t="shared" si="177"/>
        <v/>
      </c>
      <c r="U2877" s="12" t="str">
        <f t="shared" si="178"/>
        <v/>
      </c>
      <c r="V2877" s="12">
        <f t="shared" si="179"/>
        <v>0</v>
      </c>
    </row>
    <row r="2878" spans="19:22" x14ac:dyDescent="0.25">
      <c r="S2878" s="12" t="str">
        <f t="shared" si="176"/>
        <v/>
      </c>
      <c r="T2878" s="12" t="str">
        <f t="shared" si="177"/>
        <v/>
      </c>
      <c r="U2878" s="12" t="str">
        <f t="shared" si="178"/>
        <v/>
      </c>
      <c r="V2878" s="12">
        <f t="shared" si="179"/>
        <v>0</v>
      </c>
    </row>
    <row r="2879" spans="19:22" x14ac:dyDescent="0.25">
      <c r="S2879" s="12" t="str">
        <f t="shared" si="176"/>
        <v/>
      </c>
      <c r="T2879" s="12" t="str">
        <f t="shared" si="177"/>
        <v/>
      </c>
      <c r="U2879" s="12" t="str">
        <f t="shared" si="178"/>
        <v/>
      </c>
      <c r="V2879" s="12">
        <f t="shared" si="179"/>
        <v>0</v>
      </c>
    </row>
    <row r="2880" spans="19:22" x14ac:dyDescent="0.25">
      <c r="S2880" s="12" t="str">
        <f t="shared" si="176"/>
        <v/>
      </c>
      <c r="T2880" s="12" t="str">
        <f t="shared" si="177"/>
        <v/>
      </c>
      <c r="U2880" s="12" t="str">
        <f t="shared" si="178"/>
        <v/>
      </c>
      <c r="V2880" s="12">
        <f t="shared" si="179"/>
        <v>0</v>
      </c>
    </row>
    <row r="2881" spans="19:22" x14ac:dyDescent="0.25">
      <c r="S2881" s="12" t="str">
        <f t="shared" si="176"/>
        <v/>
      </c>
      <c r="T2881" s="12" t="str">
        <f t="shared" si="177"/>
        <v/>
      </c>
      <c r="U2881" s="12" t="str">
        <f t="shared" si="178"/>
        <v/>
      </c>
      <c r="V2881" s="12">
        <f t="shared" si="179"/>
        <v>0</v>
      </c>
    </row>
    <row r="2882" spans="19:22" x14ac:dyDescent="0.25">
      <c r="S2882" s="12" t="str">
        <f t="shared" si="176"/>
        <v/>
      </c>
      <c r="T2882" s="12" t="str">
        <f t="shared" si="177"/>
        <v/>
      </c>
      <c r="U2882" s="12" t="str">
        <f t="shared" si="178"/>
        <v/>
      </c>
      <c r="V2882" s="12">
        <f t="shared" si="179"/>
        <v>0</v>
      </c>
    </row>
    <row r="2883" spans="19:22" x14ac:dyDescent="0.25">
      <c r="S2883" s="12" t="str">
        <f t="shared" si="176"/>
        <v/>
      </c>
      <c r="T2883" s="12" t="str">
        <f t="shared" si="177"/>
        <v/>
      </c>
      <c r="U2883" s="12" t="str">
        <f t="shared" si="178"/>
        <v/>
      </c>
      <c r="V2883" s="12">
        <f t="shared" si="179"/>
        <v>0</v>
      </c>
    </row>
    <row r="2884" spans="19:22" x14ac:dyDescent="0.25">
      <c r="S2884" s="12" t="str">
        <f t="shared" si="176"/>
        <v/>
      </c>
      <c r="T2884" s="12" t="str">
        <f t="shared" si="177"/>
        <v/>
      </c>
      <c r="U2884" s="12" t="str">
        <f t="shared" si="178"/>
        <v/>
      </c>
      <c r="V2884" s="12">
        <f t="shared" si="179"/>
        <v>0</v>
      </c>
    </row>
    <row r="2885" spans="19:22" x14ac:dyDescent="0.25">
      <c r="S2885" s="12" t="str">
        <f t="shared" si="176"/>
        <v/>
      </c>
      <c r="T2885" s="12" t="str">
        <f t="shared" si="177"/>
        <v/>
      </c>
      <c r="U2885" s="12" t="str">
        <f t="shared" si="178"/>
        <v/>
      </c>
      <c r="V2885" s="12">
        <f t="shared" si="179"/>
        <v>0</v>
      </c>
    </row>
    <row r="2886" spans="19:22" x14ac:dyDescent="0.25">
      <c r="S2886" s="12" t="str">
        <f t="shared" si="176"/>
        <v/>
      </c>
      <c r="T2886" s="12" t="str">
        <f t="shared" si="177"/>
        <v/>
      </c>
      <c r="U2886" s="12" t="str">
        <f t="shared" si="178"/>
        <v/>
      </c>
      <c r="V2886" s="12">
        <f t="shared" si="179"/>
        <v>0</v>
      </c>
    </row>
    <row r="2887" spans="19:22" x14ac:dyDescent="0.25">
      <c r="S2887" s="12" t="str">
        <f t="shared" ref="S2887:S2950" si="180">IF(N2887="P",1,IF(N2887="D",1,""))</f>
        <v/>
      </c>
      <c r="T2887" s="12" t="str">
        <f t="shared" ref="T2887:T2950" si="181">IF(N2887="A",1,"")</f>
        <v/>
      </c>
      <c r="U2887" s="12" t="str">
        <f t="shared" ref="U2887:U2950" si="182">IF(N2887="CL",1,IF(N2887="SL",1,IF(N2887="EL",1,"")))</f>
        <v/>
      </c>
      <c r="V2887" s="12">
        <f t="shared" ref="V2887:V2950" si="183">SUM(S2887:U2887)</f>
        <v>0</v>
      </c>
    </row>
    <row r="2888" spans="19:22" x14ac:dyDescent="0.25">
      <c r="S2888" s="12" t="str">
        <f t="shared" si="180"/>
        <v/>
      </c>
      <c r="T2888" s="12" t="str">
        <f t="shared" si="181"/>
        <v/>
      </c>
      <c r="U2888" s="12" t="str">
        <f t="shared" si="182"/>
        <v/>
      </c>
      <c r="V2888" s="12">
        <f t="shared" si="183"/>
        <v>0</v>
      </c>
    </row>
    <row r="2889" spans="19:22" x14ac:dyDescent="0.25">
      <c r="S2889" s="12" t="str">
        <f t="shared" si="180"/>
        <v/>
      </c>
      <c r="T2889" s="12" t="str">
        <f t="shared" si="181"/>
        <v/>
      </c>
      <c r="U2889" s="12" t="str">
        <f t="shared" si="182"/>
        <v/>
      </c>
      <c r="V2889" s="12">
        <f t="shared" si="183"/>
        <v>0</v>
      </c>
    </row>
    <row r="2890" spans="19:22" x14ac:dyDescent="0.25">
      <c r="S2890" s="12" t="str">
        <f t="shared" si="180"/>
        <v/>
      </c>
      <c r="T2890" s="12" t="str">
        <f t="shared" si="181"/>
        <v/>
      </c>
      <c r="U2890" s="12" t="str">
        <f t="shared" si="182"/>
        <v/>
      </c>
      <c r="V2890" s="12">
        <f t="shared" si="183"/>
        <v>0</v>
      </c>
    </row>
    <row r="2891" spans="19:22" x14ac:dyDescent="0.25">
      <c r="S2891" s="12" t="str">
        <f t="shared" si="180"/>
        <v/>
      </c>
      <c r="T2891" s="12" t="str">
        <f t="shared" si="181"/>
        <v/>
      </c>
      <c r="U2891" s="12" t="str">
        <f t="shared" si="182"/>
        <v/>
      </c>
      <c r="V2891" s="12">
        <f t="shared" si="183"/>
        <v>0</v>
      </c>
    </row>
    <row r="2892" spans="19:22" x14ac:dyDescent="0.25">
      <c r="S2892" s="12" t="str">
        <f t="shared" si="180"/>
        <v/>
      </c>
      <c r="T2892" s="12" t="str">
        <f t="shared" si="181"/>
        <v/>
      </c>
      <c r="U2892" s="12" t="str">
        <f t="shared" si="182"/>
        <v/>
      </c>
      <c r="V2892" s="12">
        <f t="shared" si="183"/>
        <v>0</v>
      </c>
    </row>
    <row r="2893" spans="19:22" x14ac:dyDescent="0.25">
      <c r="S2893" s="12" t="str">
        <f t="shared" si="180"/>
        <v/>
      </c>
      <c r="T2893" s="12" t="str">
        <f t="shared" si="181"/>
        <v/>
      </c>
      <c r="U2893" s="12" t="str">
        <f t="shared" si="182"/>
        <v/>
      </c>
      <c r="V2893" s="12">
        <f t="shared" si="183"/>
        <v>0</v>
      </c>
    </row>
    <row r="2894" spans="19:22" x14ac:dyDescent="0.25">
      <c r="S2894" s="12" t="str">
        <f t="shared" si="180"/>
        <v/>
      </c>
      <c r="T2894" s="12" t="str">
        <f t="shared" si="181"/>
        <v/>
      </c>
      <c r="U2894" s="12" t="str">
        <f t="shared" si="182"/>
        <v/>
      </c>
      <c r="V2894" s="12">
        <f t="shared" si="183"/>
        <v>0</v>
      </c>
    </row>
    <row r="2895" spans="19:22" x14ac:dyDescent="0.25">
      <c r="S2895" s="12" t="str">
        <f t="shared" si="180"/>
        <v/>
      </c>
      <c r="T2895" s="12" t="str">
        <f t="shared" si="181"/>
        <v/>
      </c>
      <c r="U2895" s="12" t="str">
        <f t="shared" si="182"/>
        <v/>
      </c>
      <c r="V2895" s="12">
        <f t="shared" si="183"/>
        <v>0</v>
      </c>
    </row>
    <row r="2896" spans="19:22" x14ac:dyDescent="0.25">
      <c r="S2896" s="12" t="str">
        <f t="shared" si="180"/>
        <v/>
      </c>
      <c r="T2896" s="12" t="str">
        <f t="shared" si="181"/>
        <v/>
      </c>
      <c r="U2896" s="12" t="str">
        <f t="shared" si="182"/>
        <v/>
      </c>
      <c r="V2896" s="12">
        <f t="shared" si="183"/>
        <v>0</v>
      </c>
    </row>
    <row r="2897" spans="19:22" x14ac:dyDescent="0.25">
      <c r="S2897" s="12" t="str">
        <f t="shared" si="180"/>
        <v/>
      </c>
      <c r="T2897" s="12" t="str">
        <f t="shared" si="181"/>
        <v/>
      </c>
      <c r="U2897" s="12" t="str">
        <f t="shared" si="182"/>
        <v/>
      </c>
      <c r="V2897" s="12">
        <f t="shared" si="183"/>
        <v>0</v>
      </c>
    </row>
    <row r="2898" spans="19:22" x14ac:dyDescent="0.25">
      <c r="S2898" s="12" t="str">
        <f t="shared" si="180"/>
        <v/>
      </c>
      <c r="T2898" s="12" t="str">
        <f t="shared" si="181"/>
        <v/>
      </c>
      <c r="U2898" s="12" t="str">
        <f t="shared" si="182"/>
        <v/>
      </c>
      <c r="V2898" s="12">
        <f t="shared" si="183"/>
        <v>0</v>
      </c>
    </row>
    <row r="2899" spans="19:22" x14ac:dyDescent="0.25">
      <c r="S2899" s="12" t="str">
        <f t="shared" si="180"/>
        <v/>
      </c>
      <c r="T2899" s="12" t="str">
        <f t="shared" si="181"/>
        <v/>
      </c>
      <c r="U2899" s="12" t="str">
        <f t="shared" si="182"/>
        <v/>
      </c>
      <c r="V2899" s="12">
        <f t="shared" si="183"/>
        <v>0</v>
      </c>
    </row>
    <row r="2900" spans="19:22" x14ac:dyDescent="0.25">
      <c r="S2900" s="12" t="str">
        <f t="shared" si="180"/>
        <v/>
      </c>
      <c r="T2900" s="12" t="str">
        <f t="shared" si="181"/>
        <v/>
      </c>
      <c r="U2900" s="12" t="str">
        <f t="shared" si="182"/>
        <v/>
      </c>
      <c r="V2900" s="12">
        <f t="shared" si="183"/>
        <v>0</v>
      </c>
    </row>
    <row r="2901" spans="19:22" x14ac:dyDescent="0.25">
      <c r="S2901" s="12" t="str">
        <f t="shared" si="180"/>
        <v/>
      </c>
      <c r="T2901" s="12" t="str">
        <f t="shared" si="181"/>
        <v/>
      </c>
      <c r="U2901" s="12" t="str">
        <f t="shared" si="182"/>
        <v/>
      </c>
      <c r="V2901" s="12">
        <f t="shared" si="183"/>
        <v>0</v>
      </c>
    </row>
    <row r="2902" spans="19:22" x14ac:dyDescent="0.25">
      <c r="S2902" s="12" t="str">
        <f t="shared" si="180"/>
        <v/>
      </c>
      <c r="T2902" s="12" t="str">
        <f t="shared" si="181"/>
        <v/>
      </c>
      <c r="U2902" s="12" t="str">
        <f t="shared" si="182"/>
        <v/>
      </c>
      <c r="V2902" s="12">
        <f t="shared" si="183"/>
        <v>0</v>
      </c>
    </row>
    <row r="2903" spans="19:22" x14ac:dyDescent="0.25">
      <c r="S2903" s="12" t="str">
        <f t="shared" si="180"/>
        <v/>
      </c>
      <c r="T2903" s="12" t="str">
        <f t="shared" si="181"/>
        <v/>
      </c>
      <c r="U2903" s="12" t="str">
        <f t="shared" si="182"/>
        <v/>
      </c>
      <c r="V2903" s="12">
        <f t="shared" si="183"/>
        <v>0</v>
      </c>
    </row>
    <row r="2904" spans="19:22" x14ac:dyDescent="0.25">
      <c r="S2904" s="12" t="str">
        <f t="shared" si="180"/>
        <v/>
      </c>
      <c r="T2904" s="12" t="str">
        <f t="shared" si="181"/>
        <v/>
      </c>
      <c r="U2904" s="12" t="str">
        <f t="shared" si="182"/>
        <v/>
      </c>
      <c r="V2904" s="12">
        <f t="shared" si="183"/>
        <v>0</v>
      </c>
    </row>
    <row r="2905" spans="19:22" x14ac:dyDescent="0.25">
      <c r="S2905" s="12" t="str">
        <f t="shared" si="180"/>
        <v/>
      </c>
      <c r="T2905" s="12" t="str">
        <f t="shared" si="181"/>
        <v/>
      </c>
      <c r="U2905" s="12" t="str">
        <f t="shared" si="182"/>
        <v/>
      </c>
      <c r="V2905" s="12">
        <f t="shared" si="183"/>
        <v>0</v>
      </c>
    </row>
    <row r="2906" spans="19:22" x14ac:dyDescent="0.25">
      <c r="S2906" s="12" t="str">
        <f t="shared" si="180"/>
        <v/>
      </c>
      <c r="T2906" s="12" t="str">
        <f t="shared" si="181"/>
        <v/>
      </c>
      <c r="U2906" s="12" t="str">
        <f t="shared" si="182"/>
        <v/>
      </c>
      <c r="V2906" s="12">
        <f t="shared" si="183"/>
        <v>0</v>
      </c>
    </row>
    <row r="2907" spans="19:22" x14ac:dyDescent="0.25">
      <c r="S2907" s="12" t="str">
        <f t="shared" si="180"/>
        <v/>
      </c>
      <c r="T2907" s="12" t="str">
        <f t="shared" si="181"/>
        <v/>
      </c>
      <c r="U2907" s="12" t="str">
        <f t="shared" si="182"/>
        <v/>
      </c>
      <c r="V2907" s="12">
        <f t="shared" si="183"/>
        <v>0</v>
      </c>
    </row>
    <row r="2908" spans="19:22" x14ac:dyDescent="0.25">
      <c r="S2908" s="12" t="str">
        <f t="shared" si="180"/>
        <v/>
      </c>
      <c r="T2908" s="12" t="str">
        <f t="shared" si="181"/>
        <v/>
      </c>
      <c r="U2908" s="12" t="str">
        <f t="shared" si="182"/>
        <v/>
      </c>
      <c r="V2908" s="12">
        <f t="shared" si="183"/>
        <v>0</v>
      </c>
    </row>
    <row r="2909" spans="19:22" x14ac:dyDescent="0.25">
      <c r="S2909" s="12" t="str">
        <f t="shared" si="180"/>
        <v/>
      </c>
      <c r="T2909" s="12" t="str">
        <f t="shared" si="181"/>
        <v/>
      </c>
      <c r="U2909" s="12" t="str">
        <f t="shared" si="182"/>
        <v/>
      </c>
      <c r="V2909" s="12">
        <f t="shared" si="183"/>
        <v>0</v>
      </c>
    </row>
    <row r="2910" spans="19:22" x14ac:dyDescent="0.25">
      <c r="S2910" s="12" t="str">
        <f t="shared" si="180"/>
        <v/>
      </c>
      <c r="T2910" s="12" t="str">
        <f t="shared" si="181"/>
        <v/>
      </c>
      <c r="U2910" s="12" t="str">
        <f t="shared" si="182"/>
        <v/>
      </c>
      <c r="V2910" s="12">
        <f t="shared" si="183"/>
        <v>0</v>
      </c>
    </row>
    <row r="2911" spans="19:22" x14ac:dyDescent="0.25">
      <c r="S2911" s="12" t="str">
        <f t="shared" si="180"/>
        <v/>
      </c>
      <c r="T2911" s="12" t="str">
        <f t="shared" si="181"/>
        <v/>
      </c>
      <c r="U2911" s="12" t="str">
        <f t="shared" si="182"/>
        <v/>
      </c>
      <c r="V2911" s="12">
        <f t="shared" si="183"/>
        <v>0</v>
      </c>
    </row>
    <row r="2912" spans="19:22" x14ac:dyDescent="0.25">
      <c r="S2912" s="12" t="str">
        <f t="shared" si="180"/>
        <v/>
      </c>
      <c r="T2912" s="12" t="str">
        <f t="shared" si="181"/>
        <v/>
      </c>
      <c r="U2912" s="12" t="str">
        <f t="shared" si="182"/>
        <v/>
      </c>
      <c r="V2912" s="12">
        <f t="shared" si="183"/>
        <v>0</v>
      </c>
    </row>
    <row r="2913" spans="19:22" x14ac:dyDescent="0.25">
      <c r="S2913" s="12" t="str">
        <f t="shared" si="180"/>
        <v/>
      </c>
      <c r="T2913" s="12" t="str">
        <f t="shared" si="181"/>
        <v/>
      </c>
      <c r="U2913" s="12" t="str">
        <f t="shared" si="182"/>
        <v/>
      </c>
      <c r="V2913" s="12">
        <f t="shared" si="183"/>
        <v>0</v>
      </c>
    </row>
    <row r="2914" spans="19:22" x14ac:dyDescent="0.25">
      <c r="S2914" s="12" t="str">
        <f t="shared" si="180"/>
        <v/>
      </c>
      <c r="T2914" s="12" t="str">
        <f t="shared" si="181"/>
        <v/>
      </c>
      <c r="U2914" s="12" t="str">
        <f t="shared" si="182"/>
        <v/>
      </c>
      <c r="V2914" s="12">
        <f t="shared" si="183"/>
        <v>0</v>
      </c>
    </row>
    <row r="2915" spans="19:22" x14ac:dyDescent="0.25">
      <c r="S2915" s="12" t="str">
        <f t="shared" si="180"/>
        <v/>
      </c>
      <c r="T2915" s="12" t="str">
        <f t="shared" si="181"/>
        <v/>
      </c>
      <c r="U2915" s="12" t="str">
        <f t="shared" si="182"/>
        <v/>
      </c>
      <c r="V2915" s="12">
        <f t="shared" si="183"/>
        <v>0</v>
      </c>
    </row>
    <row r="2916" spans="19:22" x14ac:dyDescent="0.25">
      <c r="S2916" s="12" t="str">
        <f t="shared" si="180"/>
        <v/>
      </c>
      <c r="T2916" s="12" t="str">
        <f t="shared" si="181"/>
        <v/>
      </c>
      <c r="U2916" s="12" t="str">
        <f t="shared" si="182"/>
        <v/>
      </c>
      <c r="V2916" s="12">
        <f t="shared" si="183"/>
        <v>0</v>
      </c>
    </row>
    <row r="2917" spans="19:22" x14ac:dyDescent="0.25">
      <c r="S2917" s="12" t="str">
        <f t="shared" si="180"/>
        <v/>
      </c>
      <c r="T2917" s="12" t="str">
        <f t="shared" si="181"/>
        <v/>
      </c>
      <c r="U2917" s="12" t="str">
        <f t="shared" si="182"/>
        <v/>
      </c>
      <c r="V2917" s="12">
        <f t="shared" si="183"/>
        <v>0</v>
      </c>
    </row>
    <row r="2918" spans="19:22" x14ac:dyDescent="0.25">
      <c r="S2918" s="12" t="str">
        <f t="shared" si="180"/>
        <v/>
      </c>
      <c r="T2918" s="12" t="str">
        <f t="shared" si="181"/>
        <v/>
      </c>
      <c r="U2918" s="12" t="str">
        <f t="shared" si="182"/>
        <v/>
      </c>
      <c r="V2918" s="12">
        <f t="shared" si="183"/>
        <v>0</v>
      </c>
    </row>
    <row r="2919" spans="19:22" x14ac:dyDescent="0.25">
      <c r="S2919" s="12" t="str">
        <f t="shared" si="180"/>
        <v/>
      </c>
      <c r="T2919" s="12" t="str">
        <f t="shared" si="181"/>
        <v/>
      </c>
      <c r="U2919" s="12" t="str">
        <f t="shared" si="182"/>
        <v/>
      </c>
      <c r="V2919" s="12">
        <f t="shared" si="183"/>
        <v>0</v>
      </c>
    </row>
    <row r="2920" spans="19:22" x14ac:dyDescent="0.25">
      <c r="S2920" s="12" t="str">
        <f t="shared" si="180"/>
        <v/>
      </c>
      <c r="T2920" s="12" t="str">
        <f t="shared" si="181"/>
        <v/>
      </c>
      <c r="U2920" s="12" t="str">
        <f t="shared" si="182"/>
        <v/>
      </c>
      <c r="V2920" s="12">
        <f t="shared" si="183"/>
        <v>0</v>
      </c>
    </row>
    <row r="2921" spans="19:22" x14ac:dyDescent="0.25">
      <c r="S2921" s="12" t="str">
        <f t="shared" si="180"/>
        <v/>
      </c>
      <c r="T2921" s="12" t="str">
        <f t="shared" si="181"/>
        <v/>
      </c>
      <c r="U2921" s="12" t="str">
        <f t="shared" si="182"/>
        <v/>
      </c>
      <c r="V2921" s="12">
        <f t="shared" si="183"/>
        <v>0</v>
      </c>
    </row>
    <row r="2922" spans="19:22" x14ac:dyDescent="0.25">
      <c r="S2922" s="12" t="str">
        <f t="shared" si="180"/>
        <v/>
      </c>
      <c r="T2922" s="12" t="str">
        <f t="shared" si="181"/>
        <v/>
      </c>
      <c r="U2922" s="12" t="str">
        <f t="shared" si="182"/>
        <v/>
      </c>
      <c r="V2922" s="12">
        <f t="shared" si="183"/>
        <v>0</v>
      </c>
    </row>
    <row r="2923" spans="19:22" x14ac:dyDescent="0.25">
      <c r="S2923" s="12" t="str">
        <f t="shared" si="180"/>
        <v/>
      </c>
      <c r="T2923" s="12" t="str">
        <f t="shared" si="181"/>
        <v/>
      </c>
      <c r="U2923" s="12" t="str">
        <f t="shared" si="182"/>
        <v/>
      </c>
      <c r="V2923" s="12">
        <f t="shared" si="183"/>
        <v>0</v>
      </c>
    </row>
    <row r="2924" spans="19:22" x14ac:dyDescent="0.25">
      <c r="S2924" s="12" t="str">
        <f t="shared" si="180"/>
        <v/>
      </c>
      <c r="T2924" s="12" t="str">
        <f t="shared" si="181"/>
        <v/>
      </c>
      <c r="U2924" s="12" t="str">
        <f t="shared" si="182"/>
        <v/>
      </c>
      <c r="V2924" s="12">
        <f t="shared" si="183"/>
        <v>0</v>
      </c>
    </row>
    <row r="2925" spans="19:22" x14ac:dyDescent="0.25">
      <c r="S2925" s="12" t="str">
        <f t="shared" si="180"/>
        <v/>
      </c>
      <c r="T2925" s="12" t="str">
        <f t="shared" si="181"/>
        <v/>
      </c>
      <c r="U2925" s="12" t="str">
        <f t="shared" si="182"/>
        <v/>
      </c>
      <c r="V2925" s="12">
        <f t="shared" si="183"/>
        <v>0</v>
      </c>
    </row>
    <row r="2926" spans="19:22" x14ac:dyDescent="0.25">
      <c r="S2926" s="12" t="str">
        <f t="shared" si="180"/>
        <v/>
      </c>
      <c r="T2926" s="12" t="str">
        <f t="shared" si="181"/>
        <v/>
      </c>
      <c r="U2926" s="12" t="str">
        <f t="shared" si="182"/>
        <v/>
      </c>
      <c r="V2926" s="12">
        <f t="shared" si="183"/>
        <v>0</v>
      </c>
    </row>
    <row r="2927" spans="19:22" x14ac:dyDescent="0.25">
      <c r="S2927" s="12" t="str">
        <f t="shared" si="180"/>
        <v/>
      </c>
      <c r="T2927" s="12" t="str">
        <f t="shared" si="181"/>
        <v/>
      </c>
      <c r="U2927" s="12" t="str">
        <f t="shared" si="182"/>
        <v/>
      </c>
      <c r="V2927" s="12">
        <f t="shared" si="183"/>
        <v>0</v>
      </c>
    </row>
    <row r="2928" spans="19:22" x14ac:dyDescent="0.25">
      <c r="S2928" s="12" t="str">
        <f t="shared" si="180"/>
        <v/>
      </c>
      <c r="T2928" s="12" t="str">
        <f t="shared" si="181"/>
        <v/>
      </c>
      <c r="U2928" s="12" t="str">
        <f t="shared" si="182"/>
        <v/>
      </c>
      <c r="V2928" s="12">
        <f t="shared" si="183"/>
        <v>0</v>
      </c>
    </row>
    <row r="2929" spans="19:22" x14ac:dyDescent="0.25">
      <c r="S2929" s="12" t="str">
        <f t="shared" si="180"/>
        <v/>
      </c>
      <c r="T2929" s="12" t="str">
        <f t="shared" si="181"/>
        <v/>
      </c>
      <c r="U2929" s="12" t="str">
        <f t="shared" si="182"/>
        <v/>
      </c>
      <c r="V2929" s="12">
        <f t="shared" si="183"/>
        <v>0</v>
      </c>
    </row>
    <row r="2930" spans="19:22" x14ac:dyDescent="0.25">
      <c r="S2930" s="12" t="str">
        <f t="shared" si="180"/>
        <v/>
      </c>
      <c r="T2930" s="12" t="str">
        <f t="shared" si="181"/>
        <v/>
      </c>
      <c r="U2930" s="12" t="str">
        <f t="shared" si="182"/>
        <v/>
      </c>
      <c r="V2930" s="12">
        <f t="shared" si="183"/>
        <v>0</v>
      </c>
    </row>
    <row r="2931" spans="19:22" x14ac:dyDescent="0.25">
      <c r="S2931" s="12" t="str">
        <f t="shared" si="180"/>
        <v/>
      </c>
      <c r="T2931" s="12" t="str">
        <f t="shared" si="181"/>
        <v/>
      </c>
      <c r="U2931" s="12" t="str">
        <f t="shared" si="182"/>
        <v/>
      </c>
      <c r="V2931" s="12">
        <f t="shared" si="183"/>
        <v>0</v>
      </c>
    </row>
    <row r="2932" spans="19:22" x14ac:dyDescent="0.25">
      <c r="S2932" s="12" t="str">
        <f t="shared" si="180"/>
        <v/>
      </c>
      <c r="T2932" s="12" t="str">
        <f t="shared" si="181"/>
        <v/>
      </c>
      <c r="U2932" s="12" t="str">
        <f t="shared" si="182"/>
        <v/>
      </c>
      <c r="V2932" s="12">
        <f t="shared" si="183"/>
        <v>0</v>
      </c>
    </row>
    <row r="2933" spans="19:22" x14ac:dyDescent="0.25">
      <c r="S2933" s="12" t="str">
        <f t="shared" si="180"/>
        <v/>
      </c>
      <c r="T2933" s="12" t="str">
        <f t="shared" si="181"/>
        <v/>
      </c>
      <c r="U2933" s="12" t="str">
        <f t="shared" si="182"/>
        <v/>
      </c>
      <c r="V2933" s="12">
        <f t="shared" si="183"/>
        <v>0</v>
      </c>
    </row>
    <row r="2934" spans="19:22" x14ac:dyDescent="0.25">
      <c r="S2934" s="12" t="str">
        <f t="shared" si="180"/>
        <v/>
      </c>
      <c r="T2934" s="12" t="str">
        <f t="shared" si="181"/>
        <v/>
      </c>
      <c r="U2934" s="12" t="str">
        <f t="shared" si="182"/>
        <v/>
      </c>
      <c r="V2934" s="12">
        <f t="shared" si="183"/>
        <v>0</v>
      </c>
    </row>
    <row r="2935" spans="19:22" x14ac:dyDescent="0.25">
      <c r="S2935" s="12" t="str">
        <f t="shared" si="180"/>
        <v/>
      </c>
      <c r="T2935" s="12" t="str">
        <f t="shared" si="181"/>
        <v/>
      </c>
      <c r="U2935" s="12" t="str">
        <f t="shared" si="182"/>
        <v/>
      </c>
      <c r="V2935" s="12">
        <f t="shared" si="183"/>
        <v>0</v>
      </c>
    </row>
    <row r="2936" spans="19:22" x14ac:dyDescent="0.25">
      <c r="S2936" s="12" t="str">
        <f t="shared" si="180"/>
        <v/>
      </c>
      <c r="T2936" s="12" t="str">
        <f t="shared" si="181"/>
        <v/>
      </c>
      <c r="U2936" s="12" t="str">
        <f t="shared" si="182"/>
        <v/>
      </c>
      <c r="V2936" s="12">
        <f t="shared" si="183"/>
        <v>0</v>
      </c>
    </row>
    <row r="2937" spans="19:22" x14ac:dyDescent="0.25">
      <c r="S2937" s="12" t="str">
        <f t="shared" si="180"/>
        <v/>
      </c>
      <c r="T2937" s="12" t="str">
        <f t="shared" si="181"/>
        <v/>
      </c>
      <c r="U2937" s="12" t="str">
        <f t="shared" si="182"/>
        <v/>
      </c>
      <c r="V2937" s="12">
        <f t="shared" si="183"/>
        <v>0</v>
      </c>
    </row>
    <row r="2938" spans="19:22" x14ac:dyDescent="0.25">
      <c r="S2938" s="12" t="str">
        <f t="shared" si="180"/>
        <v/>
      </c>
      <c r="T2938" s="12" t="str">
        <f t="shared" si="181"/>
        <v/>
      </c>
      <c r="U2938" s="12" t="str">
        <f t="shared" si="182"/>
        <v/>
      </c>
      <c r="V2938" s="12">
        <f t="shared" si="183"/>
        <v>0</v>
      </c>
    </row>
    <row r="2939" spans="19:22" x14ac:dyDescent="0.25">
      <c r="S2939" s="12" t="str">
        <f t="shared" si="180"/>
        <v/>
      </c>
      <c r="T2939" s="12" t="str">
        <f t="shared" si="181"/>
        <v/>
      </c>
      <c r="U2939" s="12" t="str">
        <f t="shared" si="182"/>
        <v/>
      </c>
      <c r="V2939" s="12">
        <f t="shared" si="183"/>
        <v>0</v>
      </c>
    </row>
    <row r="2940" spans="19:22" x14ac:dyDescent="0.25">
      <c r="S2940" s="12" t="str">
        <f t="shared" si="180"/>
        <v/>
      </c>
      <c r="T2940" s="12" t="str">
        <f t="shared" si="181"/>
        <v/>
      </c>
      <c r="U2940" s="12" t="str">
        <f t="shared" si="182"/>
        <v/>
      </c>
      <c r="V2940" s="12">
        <f t="shared" si="183"/>
        <v>0</v>
      </c>
    </row>
    <row r="2941" spans="19:22" x14ac:dyDescent="0.25">
      <c r="S2941" s="12" t="str">
        <f t="shared" si="180"/>
        <v/>
      </c>
      <c r="T2941" s="12" t="str">
        <f t="shared" si="181"/>
        <v/>
      </c>
      <c r="U2941" s="12" t="str">
        <f t="shared" si="182"/>
        <v/>
      </c>
      <c r="V2941" s="12">
        <f t="shared" si="183"/>
        <v>0</v>
      </c>
    </row>
    <row r="2942" spans="19:22" x14ac:dyDescent="0.25">
      <c r="S2942" s="12" t="str">
        <f t="shared" si="180"/>
        <v/>
      </c>
      <c r="T2942" s="12" t="str">
        <f t="shared" si="181"/>
        <v/>
      </c>
      <c r="U2942" s="12" t="str">
        <f t="shared" si="182"/>
        <v/>
      </c>
      <c r="V2942" s="12">
        <f t="shared" si="183"/>
        <v>0</v>
      </c>
    </row>
    <row r="2943" spans="19:22" x14ac:dyDescent="0.25">
      <c r="S2943" s="12" t="str">
        <f t="shared" si="180"/>
        <v/>
      </c>
      <c r="T2943" s="12" t="str">
        <f t="shared" si="181"/>
        <v/>
      </c>
      <c r="U2943" s="12" t="str">
        <f t="shared" si="182"/>
        <v/>
      </c>
      <c r="V2943" s="12">
        <f t="shared" si="183"/>
        <v>0</v>
      </c>
    </row>
    <row r="2944" spans="19:22" x14ac:dyDescent="0.25">
      <c r="S2944" s="12" t="str">
        <f t="shared" si="180"/>
        <v/>
      </c>
      <c r="T2944" s="12" t="str">
        <f t="shared" si="181"/>
        <v/>
      </c>
      <c r="U2944" s="12" t="str">
        <f t="shared" si="182"/>
        <v/>
      </c>
      <c r="V2944" s="12">
        <f t="shared" si="183"/>
        <v>0</v>
      </c>
    </row>
    <row r="2945" spans="19:22" x14ac:dyDescent="0.25">
      <c r="S2945" s="12" t="str">
        <f t="shared" si="180"/>
        <v/>
      </c>
      <c r="T2945" s="12" t="str">
        <f t="shared" si="181"/>
        <v/>
      </c>
      <c r="U2945" s="12" t="str">
        <f t="shared" si="182"/>
        <v/>
      </c>
      <c r="V2945" s="12">
        <f t="shared" si="183"/>
        <v>0</v>
      </c>
    </row>
    <row r="2946" spans="19:22" x14ac:dyDescent="0.25">
      <c r="S2946" s="12" t="str">
        <f t="shared" si="180"/>
        <v/>
      </c>
      <c r="T2946" s="12" t="str">
        <f t="shared" si="181"/>
        <v/>
      </c>
      <c r="U2946" s="12" t="str">
        <f t="shared" si="182"/>
        <v/>
      </c>
      <c r="V2946" s="12">
        <f t="shared" si="183"/>
        <v>0</v>
      </c>
    </row>
    <row r="2947" spans="19:22" x14ac:dyDescent="0.25">
      <c r="S2947" s="12" t="str">
        <f t="shared" si="180"/>
        <v/>
      </c>
      <c r="T2947" s="12" t="str">
        <f t="shared" si="181"/>
        <v/>
      </c>
      <c r="U2947" s="12" t="str">
        <f t="shared" si="182"/>
        <v/>
      </c>
      <c r="V2947" s="12">
        <f t="shared" si="183"/>
        <v>0</v>
      </c>
    </row>
    <row r="2948" spans="19:22" x14ac:dyDescent="0.25">
      <c r="S2948" s="12" t="str">
        <f t="shared" si="180"/>
        <v/>
      </c>
      <c r="T2948" s="12" t="str">
        <f t="shared" si="181"/>
        <v/>
      </c>
      <c r="U2948" s="12" t="str">
        <f t="shared" si="182"/>
        <v/>
      </c>
      <c r="V2948" s="12">
        <f t="shared" si="183"/>
        <v>0</v>
      </c>
    </row>
    <row r="2949" spans="19:22" x14ac:dyDescent="0.25">
      <c r="S2949" s="12" t="str">
        <f t="shared" si="180"/>
        <v/>
      </c>
      <c r="T2949" s="12" t="str">
        <f t="shared" si="181"/>
        <v/>
      </c>
      <c r="U2949" s="12" t="str">
        <f t="shared" si="182"/>
        <v/>
      </c>
      <c r="V2949" s="12">
        <f t="shared" si="183"/>
        <v>0</v>
      </c>
    </row>
    <row r="2950" spans="19:22" x14ac:dyDescent="0.25">
      <c r="S2950" s="12" t="str">
        <f t="shared" si="180"/>
        <v/>
      </c>
      <c r="T2950" s="12" t="str">
        <f t="shared" si="181"/>
        <v/>
      </c>
      <c r="U2950" s="12" t="str">
        <f t="shared" si="182"/>
        <v/>
      </c>
      <c r="V2950" s="12">
        <f t="shared" si="183"/>
        <v>0</v>
      </c>
    </row>
    <row r="2951" spans="19:22" x14ac:dyDescent="0.25">
      <c r="S2951" s="12" t="str">
        <f t="shared" ref="S2951:S3000" si="184">IF(N2951="P",1,IF(N2951="D",1,""))</f>
        <v/>
      </c>
      <c r="T2951" s="12" t="str">
        <f t="shared" ref="T2951:T3000" si="185">IF(N2951="A",1,"")</f>
        <v/>
      </c>
      <c r="U2951" s="12" t="str">
        <f t="shared" ref="U2951:U3000" si="186">IF(N2951="CL",1,IF(N2951="SL",1,IF(N2951="EL",1,"")))</f>
        <v/>
      </c>
      <c r="V2951" s="12">
        <f t="shared" ref="V2951:V3000" si="187">SUM(S2951:U2951)</f>
        <v>0</v>
      </c>
    </row>
    <row r="2952" spans="19:22" x14ac:dyDescent="0.25">
      <c r="S2952" s="12" t="str">
        <f t="shared" si="184"/>
        <v/>
      </c>
      <c r="T2952" s="12" t="str">
        <f t="shared" si="185"/>
        <v/>
      </c>
      <c r="U2952" s="12" t="str">
        <f t="shared" si="186"/>
        <v/>
      </c>
      <c r="V2952" s="12">
        <f t="shared" si="187"/>
        <v>0</v>
      </c>
    </row>
    <row r="2953" spans="19:22" x14ac:dyDescent="0.25">
      <c r="S2953" s="12" t="str">
        <f t="shared" si="184"/>
        <v/>
      </c>
      <c r="T2953" s="12" t="str">
        <f t="shared" si="185"/>
        <v/>
      </c>
      <c r="U2953" s="12" t="str">
        <f t="shared" si="186"/>
        <v/>
      </c>
      <c r="V2953" s="12">
        <f t="shared" si="187"/>
        <v>0</v>
      </c>
    </row>
    <row r="2954" spans="19:22" x14ac:dyDescent="0.25">
      <c r="S2954" s="12" t="str">
        <f t="shared" si="184"/>
        <v/>
      </c>
      <c r="T2954" s="12" t="str">
        <f t="shared" si="185"/>
        <v/>
      </c>
      <c r="U2954" s="12" t="str">
        <f t="shared" si="186"/>
        <v/>
      </c>
      <c r="V2954" s="12">
        <f t="shared" si="187"/>
        <v>0</v>
      </c>
    </row>
    <row r="2955" spans="19:22" x14ac:dyDescent="0.25">
      <c r="S2955" s="12" t="str">
        <f t="shared" si="184"/>
        <v/>
      </c>
      <c r="T2955" s="12" t="str">
        <f t="shared" si="185"/>
        <v/>
      </c>
      <c r="U2955" s="12" t="str">
        <f t="shared" si="186"/>
        <v/>
      </c>
      <c r="V2955" s="12">
        <f t="shared" si="187"/>
        <v>0</v>
      </c>
    </row>
    <row r="2956" spans="19:22" x14ac:dyDescent="0.25">
      <c r="S2956" s="12" t="str">
        <f t="shared" si="184"/>
        <v/>
      </c>
      <c r="T2956" s="12" t="str">
        <f t="shared" si="185"/>
        <v/>
      </c>
      <c r="U2956" s="12" t="str">
        <f t="shared" si="186"/>
        <v/>
      </c>
      <c r="V2956" s="12">
        <f t="shared" si="187"/>
        <v>0</v>
      </c>
    </row>
    <row r="2957" spans="19:22" x14ac:dyDescent="0.25">
      <c r="S2957" s="12" t="str">
        <f t="shared" si="184"/>
        <v/>
      </c>
      <c r="T2957" s="12" t="str">
        <f t="shared" si="185"/>
        <v/>
      </c>
      <c r="U2957" s="12" t="str">
        <f t="shared" si="186"/>
        <v/>
      </c>
      <c r="V2957" s="12">
        <f t="shared" si="187"/>
        <v>0</v>
      </c>
    </row>
    <row r="2958" spans="19:22" x14ac:dyDescent="0.25">
      <c r="S2958" s="12" t="str">
        <f t="shared" si="184"/>
        <v/>
      </c>
      <c r="T2958" s="12" t="str">
        <f t="shared" si="185"/>
        <v/>
      </c>
      <c r="U2958" s="12" t="str">
        <f t="shared" si="186"/>
        <v/>
      </c>
      <c r="V2958" s="12">
        <f t="shared" si="187"/>
        <v>0</v>
      </c>
    </row>
    <row r="2959" spans="19:22" x14ac:dyDescent="0.25">
      <c r="S2959" s="12" t="str">
        <f t="shared" si="184"/>
        <v/>
      </c>
      <c r="T2959" s="12" t="str">
        <f t="shared" si="185"/>
        <v/>
      </c>
      <c r="U2959" s="12" t="str">
        <f t="shared" si="186"/>
        <v/>
      </c>
      <c r="V2959" s="12">
        <f t="shared" si="187"/>
        <v>0</v>
      </c>
    </row>
    <row r="2960" spans="19:22" x14ac:dyDescent="0.25">
      <c r="S2960" s="12" t="str">
        <f t="shared" si="184"/>
        <v/>
      </c>
      <c r="T2960" s="12" t="str">
        <f t="shared" si="185"/>
        <v/>
      </c>
      <c r="U2960" s="12" t="str">
        <f t="shared" si="186"/>
        <v/>
      </c>
      <c r="V2960" s="12">
        <f t="shared" si="187"/>
        <v>0</v>
      </c>
    </row>
    <row r="2961" spans="19:22" x14ac:dyDescent="0.25">
      <c r="S2961" s="12" t="str">
        <f t="shared" si="184"/>
        <v/>
      </c>
      <c r="T2961" s="12" t="str">
        <f t="shared" si="185"/>
        <v/>
      </c>
      <c r="U2961" s="12" t="str">
        <f t="shared" si="186"/>
        <v/>
      </c>
      <c r="V2961" s="12">
        <f t="shared" si="187"/>
        <v>0</v>
      </c>
    </row>
    <row r="2962" spans="19:22" x14ac:dyDescent="0.25">
      <c r="S2962" s="12" t="str">
        <f t="shared" si="184"/>
        <v/>
      </c>
      <c r="T2962" s="12" t="str">
        <f t="shared" si="185"/>
        <v/>
      </c>
      <c r="U2962" s="12" t="str">
        <f t="shared" si="186"/>
        <v/>
      </c>
      <c r="V2962" s="12">
        <f t="shared" si="187"/>
        <v>0</v>
      </c>
    </row>
    <row r="2963" spans="19:22" x14ac:dyDescent="0.25">
      <c r="S2963" s="12" t="str">
        <f t="shared" si="184"/>
        <v/>
      </c>
      <c r="T2963" s="12" t="str">
        <f t="shared" si="185"/>
        <v/>
      </c>
      <c r="U2963" s="12" t="str">
        <f t="shared" si="186"/>
        <v/>
      </c>
      <c r="V2963" s="12">
        <f t="shared" si="187"/>
        <v>0</v>
      </c>
    </row>
    <row r="2964" spans="19:22" x14ac:dyDescent="0.25">
      <c r="S2964" s="12" t="str">
        <f t="shared" si="184"/>
        <v/>
      </c>
      <c r="T2964" s="12" t="str">
        <f t="shared" si="185"/>
        <v/>
      </c>
      <c r="U2964" s="12" t="str">
        <f t="shared" si="186"/>
        <v/>
      </c>
      <c r="V2964" s="12">
        <f t="shared" si="187"/>
        <v>0</v>
      </c>
    </row>
    <row r="2965" spans="19:22" x14ac:dyDescent="0.25">
      <c r="S2965" s="12" t="str">
        <f t="shared" si="184"/>
        <v/>
      </c>
      <c r="T2965" s="12" t="str">
        <f t="shared" si="185"/>
        <v/>
      </c>
      <c r="U2965" s="12" t="str">
        <f t="shared" si="186"/>
        <v/>
      </c>
      <c r="V2965" s="12">
        <f t="shared" si="187"/>
        <v>0</v>
      </c>
    </row>
    <row r="2966" spans="19:22" x14ac:dyDescent="0.25">
      <c r="S2966" s="12" t="str">
        <f t="shared" si="184"/>
        <v/>
      </c>
      <c r="T2966" s="12" t="str">
        <f t="shared" si="185"/>
        <v/>
      </c>
      <c r="U2966" s="12" t="str">
        <f t="shared" si="186"/>
        <v/>
      </c>
      <c r="V2966" s="12">
        <f t="shared" si="187"/>
        <v>0</v>
      </c>
    </row>
    <row r="2967" spans="19:22" x14ac:dyDescent="0.25">
      <c r="S2967" s="12" t="str">
        <f t="shared" si="184"/>
        <v/>
      </c>
      <c r="T2967" s="12" t="str">
        <f t="shared" si="185"/>
        <v/>
      </c>
      <c r="U2967" s="12" t="str">
        <f t="shared" si="186"/>
        <v/>
      </c>
      <c r="V2967" s="12">
        <f t="shared" si="187"/>
        <v>0</v>
      </c>
    </row>
    <row r="2968" spans="19:22" x14ac:dyDescent="0.25">
      <c r="S2968" s="12" t="str">
        <f t="shared" si="184"/>
        <v/>
      </c>
      <c r="T2968" s="12" t="str">
        <f t="shared" si="185"/>
        <v/>
      </c>
      <c r="U2968" s="12" t="str">
        <f t="shared" si="186"/>
        <v/>
      </c>
      <c r="V2968" s="12">
        <f t="shared" si="187"/>
        <v>0</v>
      </c>
    </row>
    <row r="2969" spans="19:22" x14ac:dyDescent="0.25">
      <c r="S2969" s="12" t="str">
        <f t="shared" si="184"/>
        <v/>
      </c>
      <c r="T2969" s="12" t="str">
        <f t="shared" si="185"/>
        <v/>
      </c>
      <c r="U2969" s="12" t="str">
        <f t="shared" si="186"/>
        <v/>
      </c>
      <c r="V2969" s="12">
        <f t="shared" si="187"/>
        <v>0</v>
      </c>
    </row>
    <row r="2970" spans="19:22" x14ac:dyDescent="0.25">
      <c r="S2970" s="12" t="str">
        <f t="shared" si="184"/>
        <v/>
      </c>
      <c r="T2970" s="12" t="str">
        <f t="shared" si="185"/>
        <v/>
      </c>
      <c r="U2970" s="12" t="str">
        <f t="shared" si="186"/>
        <v/>
      </c>
      <c r="V2970" s="12">
        <f t="shared" si="187"/>
        <v>0</v>
      </c>
    </row>
    <row r="2971" spans="19:22" x14ac:dyDescent="0.25">
      <c r="S2971" s="12" t="str">
        <f t="shared" si="184"/>
        <v/>
      </c>
      <c r="T2971" s="12" t="str">
        <f t="shared" si="185"/>
        <v/>
      </c>
      <c r="U2971" s="12" t="str">
        <f t="shared" si="186"/>
        <v/>
      </c>
      <c r="V2971" s="12">
        <f t="shared" si="187"/>
        <v>0</v>
      </c>
    </row>
    <row r="2972" spans="19:22" x14ac:dyDescent="0.25">
      <c r="S2972" s="12" t="str">
        <f t="shared" si="184"/>
        <v/>
      </c>
      <c r="T2972" s="12" t="str">
        <f t="shared" si="185"/>
        <v/>
      </c>
      <c r="U2972" s="12" t="str">
        <f t="shared" si="186"/>
        <v/>
      </c>
      <c r="V2972" s="12">
        <f t="shared" si="187"/>
        <v>0</v>
      </c>
    </row>
    <row r="2973" spans="19:22" x14ac:dyDescent="0.25">
      <c r="S2973" s="12" t="str">
        <f t="shared" si="184"/>
        <v/>
      </c>
      <c r="T2973" s="12" t="str">
        <f t="shared" si="185"/>
        <v/>
      </c>
      <c r="U2973" s="12" t="str">
        <f t="shared" si="186"/>
        <v/>
      </c>
      <c r="V2973" s="12">
        <f t="shared" si="187"/>
        <v>0</v>
      </c>
    </row>
    <row r="2974" spans="19:22" x14ac:dyDescent="0.25">
      <c r="S2974" s="12" t="str">
        <f t="shared" si="184"/>
        <v/>
      </c>
      <c r="T2974" s="12" t="str">
        <f t="shared" si="185"/>
        <v/>
      </c>
      <c r="U2974" s="12" t="str">
        <f t="shared" si="186"/>
        <v/>
      </c>
      <c r="V2974" s="12">
        <f t="shared" si="187"/>
        <v>0</v>
      </c>
    </row>
    <row r="2975" spans="19:22" x14ac:dyDescent="0.25">
      <c r="S2975" s="12" t="str">
        <f t="shared" si="184"/>
        <v/>
      </c>
      <c r="T2975" s="12" t="str">
        <f t="shared" si="185"/>
        <v/>
      </c>
      <c r="U2975" s="12" t="str">
        <f t="shared" si="186"/>
        <v/>
      </c>
      <c r="V2975" s="12">
        <f t="shared" si="187"/>
        <v>0</v>
      </c>
    </row>
    <row r="2976" spans="19:22" x14ac:dyDescent="0.25">
      <c r="S2976" s="12" t="str">
        <f t="shared" si="184"/>
        <v/>
      </c>
      <c r="T2976" s="12" t="str">
        <f t="shared" si="185"/>
        <v/>
      </c>
      <c r="U2976" s="12" t="str">
        <f t="shared" si="186"/>
        <v/>
      </c>
      <c r="V2976" s="12">
        <f t="shared" si="187"/>
        <v>0</v>
      </c>
    </row>
    <row r="2977" spans="19:22" x14ac:dyDescent="0.25">
      <c r="S2977" s="12" t="str">
        <f t="shared" si="184"/>
        <v/>
      </c>
      <c r="T2977" s="12" t="str">
        <f t="shared" si="185"/>
        <v/>
      </c>
      <c r="U2977" s="12" t="str">
        <f t="shared" si="186"/>
        <v/>
      </c>
      <c r="V2977" s="12">
        <f t="shared" si="187"/>
        <v>0</v>
      </c>
    </row>
    <row r="2978" spans="19:22" x14ac:dyDescent="0.25">
      <c r="S2978" s="12" t="str">
        <f t="shared" si="184"/>
        <v/>
      </c>
      <c r="T2978" s="12" t="str">
        <f t="shared" si="185"/>
        <v/>
      </c>
      <c r="U2978" s="12" t="str">
        <f t="shared" si="186"/>
        <v/>
      </c>
      <c r="V2978" s="12">
        <f t="shared" si="187"/>
        <v>0</v>
      </c>
    </row>
    <row r="2979" spans="19:22" x14ac:dyDescent="0.25">
      <c r="S2979" s="12" t="str">
        <f t="shared" si="184"/>
        <v/>
      </c>
      <c r="T2979" s="12" t="str">
        <f t="shared" si="185"/>
        <v/>
      </c>
      <c r="U2979" s="12" t="str">
        <f t="shared" si="186"/>
        <v/>
      </c>
      <c r="V2979" s="12">
        <f t="shared" si="187"/>
        <v>0</v>
      </c>
    </row>
    <row r="2980" spans="19:22" x14ac:dyDescent="0.25">
      <c r="S2980" s="12" t="str">
        <f t="shared" si="184"/>
        <v/>
      </c>
      <c r="T2980" s="12" t="str">
        <f t="shared" si="185"/>
        <v/>
      </c>
      <c r="U2980" s="12" t="str">
        <f t="shared" si="186"/>
        <v/>
      </c>
      <c r="V2980" s="12">
        <f t="shared" si="187"/>
        <v>0</v>
      </c>
    </row>
    <row r="2981" spans="19:22" x14ac:dyDescent="0.25">
      <c r="S2981" s="12" t="str">
        <f t="shared" si="184"/>
        <v/>
      </c>
      <c r="T2981" s="12" t="str">
        <f t="shared" si="185"/>
        <v/>
      </c>
      <c r="U2981" s="12" t="str">
        <f t="shared" si="186"/>
        <v/>
      </c>
      <c r="V2981" s="12">
        <f t="shared" si="187"/>
        <v>0</v>
      </c>
    </row>
    <row r="2982" spans="19:22" x14ac:dyDescent="0.25">
      <c r="S2982" s="12" t="str">
        <f t="shared" si="184"/>
        <v/>
      </c>
      <c r="T2982" s="12" t="str">
        <f t="shared" si="185"/>
        <v/>
      </c>
      <c r="U2982" s="12" t="str">
        <f t="shared" si="186"/>
        <v/>
      </c>
      <c r="V2982" s="12">
        <f t="shared" si="187"/>
        <v>0</v>
      </c>
    </row>
    <row r="2983" spans="19:22" x14ac:dyDescent="0.25">
      <c r="S2983" s="12" t="str">
        <f t="shared" si="184"/>
        <v/>
      </c>
      <c r="T2983" s="12" t="str">
        <f t="shared" si="185"/>
        <v/>
      </c>
      <c r="U2983" s="12" t="str">
        <f t="shared" si="186"/>
        <v/>
      </c>
      <c r="V2983" s="12">
        <f t="shared" si="187"/>
        <v>0</v>
      </c>
    </row>
    <row r="2984" spans="19:22" x14ac:dyDescent="0.25">
      <c r="S2984" s="12" t="str">
        <f t="shared" si="184"/>
        <v/>
      </c>
      <c r="T2984" s="12" t="str">
        <f t="shared" si="185"/>
        <v/>
      </c>
      <c r="U2984" s="12" t="str">
        <f t="shared" si="186"/>
        <v/>
      </c>
      <c r="V2984" s="12">
        <f t="shared" si="187"/>
        <v>0</v>
      </c>
    </row>
    <row r="2985" spans="19:22" x14ac:dyDescent="0.25">
      <c r="S2985" s="12" t="str">
        <f t="shared" si="184"/>
        <v/>
      </c>
      <c r="T2985" s="12" t="str">
        <f t="shared" si="185"/>
        <v/>
      </c>
      <c r="U2985" s="12" t="str">
        <f t="shared" si="186"/>
        <v/>
      </c>
      <c r="V2985" s="12">
        <f t="shared" si="187"/>
        <v>0</v>
      </c>
    </row>
    <row r="2986" spans="19:22" x14ac:dyDescent="0.25">
      <c r="S2986" s="12" t="str">
        <f t="shared" si="184"/>
        <v/>
      </c>
      <c r="T2986" s="12" t="str">
        <f t="shared" si="185"/>
        <v/>
      </c>
      <c r="U2986" s="12" t="str">
        <f t="shared" si="186"/>
        <v/>
      </c>
      <c r="V2986" s="12">
        <f t="shared" si="187"/>
        <v>0</v>
      </c>
    </row>
    <row r="2987" spans="19:22" x14ac:dyDescent="0.25">
      <c r="S2987" s="12" t="str">
        <f t="shared" si="184"/>
        <v/>
      </c>
      <c r="T2987" s="12" t="str">
        <f t="shared" si="185"/>
        <v/>
      </c>
      <c r="U2987" s="12" t="str">
        <f t="shared" si="186"/>
        <v/>
      </c>
      <c r="V2987" s="12">
        <f t="shared" si="187"/>
        <v>0</v>
      </c>
    </row>
    <row r="2988" spans="19:22" x14ac:dyDescent="0.25">
      <c r="S2988" s="12" t="str">
        <f t="shared" si="184"/>
        <v/>
      </c>
      <c r="T2988" s="12" t="str">
        <f t="shared" si="185"/>
        <v/>
      </c>
      <c r="U2988" s="12" t="str">
        <f t="shared" si="186"/>
        <v/>
      </c>
      <c r="V2988" s="12">
        <f t="shared" si="187"/>
        <v>0</v>
      </c>
    </row>
    <row r="2989" spans="19:22" x14ac:dyDescent="0.25">
      <c r="S2989" s="12" t="str">
        <f t="shared" si="184"/>
        <v/>
      </c>
      <c r="T2989" s="12" t="str">
        <f t="shared" si="185"/>
        <v/>
      </c>
      <c r="U2989" s="12" t="str">
        <f t="shared" si="186"/>
        <v/>
      </c>
      <c r="V2989" s="12">
        <f t="shared" si="187"/>
        <v>0</v>
      </c>
    </row>
    <row r="2990" spans="19:22" x14ac:dyDescent="0.25">
      <c r="S2990" s="12" t="str">
        <f t="shared" si="184"/>
        <v/>
      </c>
      <c r="T2990" s="12" t="str">
        <f t="shared" si="185"/>
        <v/>
      </c>
      <c r="U2990" s="12" t="str">
        <f t="shared" si="186"/>
        <v/>
      </c>
      <c r="V2990" s="12">
        <f t="shared" si="187"/>
        <v>0</v>
      </c>
    </row>
    <row r="2991" spans="19:22" x14ac:dyDescent="0.25">
      <c r="S2991" s="12" t="str">
        <f t="shared" si="184"/>
        <v/>
      </c>
      <c r="T2991" s="12" t="str">
        <f t="shared" si="185"/>
        <v/>
      </c>
      <c r="U2991" s="12" t="str">
        <f t="shared" si="186"/>
        <v/>
      </c>
      <c r="V2991" s="12">
        <f t="shared" si="187"/>
        <v>0</v>
      </c>
    </row>
    <row r="2992" spans="19:22" x14ac:dyDescent="0.25">
      <c r="S2992" s="12" t="str">
        <f t="shared" si="184"/>
        <v/>
      </c>
      <c r="T2992" s="12" t="str">
        <f t="shared" si="185"/>
        <v/>
      </c>
      <c r="U2992" s="12" t="str">
        <f t="shared" si="186"/>
        <v/>
      </c>
      <c r="V2992" s="12">
        <f t="shared" si="187"/>
        <v>0</v>
      </c>
    </row>
    <row r="2993" spans="19:22" x14ac:dyDescent="0.25">
      <c r="S2993" s="12" t="str">
        <f t="shared" si="184"/>
        <v/>
      </c>
      <c r="T2993" s="12" t="str">
        <f t="shared" si="185"/>
        <v/>
      </c>
      <c r="U2993" s="12" t="str">
        <f t="shared" si="186"/>
        <v/>
      </c>
      <c r="V2993" s="12">
        <f t="shared" si="187"/>
        <v>0</v>
      </c>
    </row>
    <row r="2994" spans="19:22" x14ac:dyDescent="0.25">
      <c r="S2994" s="12" t="str">
        <f t="shared" si="184"/>
        <v/>
      </c>
      <c r="T2994" s="12" t="str">
        <f t="shared" si="185"/>
        <v/>
      </c>
      <c r="U2994" s="12" t="str">
        <f t="shared" si="186"/>
        <v/>
      </c>
      <c r="V2994" s="12">
        <f t="shared" si="187"/>
        <v>0</v>
      </c>
    </row>
    <row r="2995" spans="19:22" x14ac:dyDescent="0.25">
      <c r="S2995" s="12" t="str">
        <f t="shared" si="184"/>
        <v/>
      </c>
      <c r="T2995" s="12" t="str">
        <f t="shared" si="185"/>
        <v/>
      </c>
      <c r="U2995" s="12" t="str">
        <f t="shared" si="186"/>
        <v/>
      </c>
      <c r="V2995" s="12">
        <f t="shared" si="187"/>
        <v>0</v>
      </c>
    </row>
    <row r="2996" spans="19:22" x14ac:dyDescent="0.25">
      <c r="S2996" s="12" t="str">
        <f t="shared" si="184"/>
        <v/>
      </c>
      <c r="T2996" s="12" t="str">
        <f t="shared" si="185"/>
        <v/>
      </c>
      <c r="U2996" s="12" t="str">
        <f t="shared" si="186"/>
        <v/>
      </c>
      <c r="V2996" s="12">
        <f t="shared" si="187"/>
        <v>0</v>
      </c>
    </row>
    <row r="2997" spans="19:22" x14ac:dyDescent="0.25">
      <c r="S2997" s="12" t="str">
        <f t="shared" si="184"/>
        <v/>
      </c>
      <c r="T2997" s="12" t="str">
        <f t="shared" si="185"/>
        <v/>
      </c>
      <c r="U2997" s="12" t="str">
        <f t="shared" si="186"/>
        <v/>
      </c>
      <c r="V2997" s="12">
        <f t="shared" si="187"/>
        <v>0</v>
      </c>
    </row>
    <row r="2998" spans="19:22" x14ac:dyDescent="0.25">
      <c r="S2998" s="12" t="str">
        <f t="shared" si="184"/>
        <v/>
      </c>
      <c r="T2998" s="12" t="str">
        <f t="shared" si="185"/>
        <v/>
      </c>
      <c r="U2998" s="12" t="str">
        <f t="shared" si="186"/>
        <v/>
      </c>
      <c r="V2998" s="12">
        <f t="shared" si="187"/>
        <v>0</v>
      </c>
    </row>
    <row r="2999" spans="19:22" x14ac:dyDescent="0.25">
      <c r="S2999" s="12" t="str">
        <f t="shared" si="184"/>
        <v/>
      </c>
      <c r="T2999" s="12" t="str">
        <f t="shared" si="185"/>
        <v/>
      </c>
      <c r="U2999" s="12" t="str">
        <f t="shared" si="186"/>
        <v/>
      </c>
      <c r="V2999" s="12">
        <f t="shared" si="187"/>
        <v>0</v>
      </c>
    </row>
    <row r="3000" spans="19:22" x14ac:dyDescent="0.25">
      <c r="S3000" s="12" t="str">
        <f t="shared" si="184"/>
        <v/>
      </c>
      <c r="T3000" s="12" t="str">
        <f t="shared" si="185"/>
        <v/>
      </c>
      <c r="U3000" s="12" t="str">
        <f t="shared" si="186"/>
        <v/>
      </c>
      <c r="V3000" s="12">
        <f t="shared" si="187"/>
        <v>0</v>
      </c>
    </row>
    <row r="3001" spans="19:22" x14ac:dyDescent="0.25">
      <c r="S3001" s="20"/>
      <c r="T3001" s="20"/>
    </row>
    <row r="3002" spans="19:22" x14ac:dyDescent="0.25">
      <c r="S3002" s="20"/>
      <c r="T3002" s="20"/>
    </row>
  </sheetData>
  <autoFilter ref="E5:W1614"/>
  <mergeCells count="4">
    <mergeCell ref="A1:W1"/>
    <mergeCell ref="A2:W2"/>
    <mergeCell ref="A3:W3"/>
    <mergeCell ref="A4:W4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59999389629810485"/>
  </sheetPr>
  <dimension ref="A2:K140"/>
  <sheetViews>
    <sheetView topLeftCell="A35" zoomScaleNormal="100" workbookViewId="0">
      <selection activeCell="B144" sqref="B144"/>
    </sheetView>
  </sheetViews>
  <sheetFormatPr defaultRowHeight="15" x14ac:dyDescent="0.25"/>
  <cols>
    <col min="1" max="1" width="17.7109375" customWidth="1"/>
    <col min="2" max="2" width="45.5703125" customWidth="1"/>
    <col min="3" max="3" width="8.28515625" style="14" customWidth="1"/>
    <col min="4" max="4" width="7.7109375" style="14" customWidth="1"/>
    <col min="5" max="5" width="6.5703125" style="14" customWidth="1"/>
    <col min="6" max="6" width="5.85546875" style="14" bestFit="1" customWidth="1"/>
    <col min="7" max="7" width="11.42578125" bestFit="1" customWidth="1"/>
  </cols>
  <sheetData>
    <row r="2" spans="1:6" ht="49.5" customHeight="1" x14ac:dyDescent="0.25"/>
    <row r="3" spans="1:6" ht="21.75" customHeight="1" x14ac:dyDescent="0.25">
      <c r="A3" s="1341"/>
      <c r="B3" s="1341"/>
      <c r="C3" s="1341"/>
      <c r="D3" s="1341"/>
      <c r="E3" s="1341"/>
      <c r="F3" s="1341"/>
    </row>
    <row r="4" spans="1:6" ht="21.75" customHeight="1" x14ac:dyDescent="0.25">
      <c r="A4" s="1344"/>
      <c r="B4" s="1345"/>
      <c r="C4" s="1345"/>
      <c r="D4" s="1345"/>
      <c r="E4" s="1345"/>
      <c r="F4" s="1346"/>
    </row>
    <row r="5" spans="1:6" ht="18" customHeight="1" x14ac:dyDescent="0.25">
      <c r="A5" s="1342" t="s">
        <v>99</v>
      </c>
      <c r="B5" s="1342"/>
      <c r="C5" s="1342"/>
      <c r="D5" s="1342"/>
      <c r="E5" s="1342"/>
      <c r="F5" s="1342"/>
    </row>
    <row r="6" spans="1:6" ht="21.75" thickBot="1" x14ac:dyDescent="0.4">
      <c r="A6" s="8" t="s">
        <v>100</v>
      </c>
      <c r="B6" s="1343"/>
      <c r="C6" s="1343"/>
      <c r="D6" s="1343"/>
      <c r="E6" s="1343"/>
      <c r="F6" s="1343"/>
    </row>
    <row r="7" spans="1:6" ht="20.25" customHeight="1" thickBot="1" x14ac:dyDescent="0.3">
      <c r="A7" s="1320" t="s">
        <v>8</v>
      </c>
      <c r="B7" s="1320" t="s">
        <v>5</v>
      </c>
      <c r="C7" s="1325" t="s">
        <v>106</v>
      </c>
      <c r="D7" s="1326" t="s">
        <v>107</v>
      </c>
      <c r="E7" s="1326" t="s">
        <v>108</v>
      </c>
      <c r="F7" s="16" t="s">
        <v>109</v>
      </c>
    </row>
    <row r="8" spans="1:6" x14ac:dyDescent="0.25">
      <c r="A8" s="1317" t="s">
        <v>218</v>
      </c>
      <c r="B8" s="1324" t="s">
        <v>231</v>
      </c>
      <c r="C8" s="13">
        <v>1</v>
      </c>
      <c r="D8" s="13">
        <v>0</v>
      </c>
      <c r="E8" s="13">
        <v>0</v>
      </c>
      <c r="F8" s="13">
        <v>1</v>
      </c>
    </row>
    <row r="9" spans="1:6" ht="15.75" thickBot="1" x14ac:dyDescent="0.3">
      <c r="A9" s="1317"/>
      <c r="B9" s="1322" t="s">
        <v>651</v>
      </c>
      <c r="C9" s="13">
        <v>1</v>
      </c>
      <c r="D9" s="13">
        <v>0</v>
      </c>
      <c r="E9" s="13">
        <v>0</v>
      </c>
      <c r="F9" s="13">
        <v>1</v>
      </c>
    </row>
    <row r="10" spans="1:6" ht="15.75" thickBot="1" x14ac:dyDescent="0.3">
      <c r="A10" s="1318" t="s">
        <v>1174</v>
      </c>
      <c r="B10" s="1319"/>
      <c r="C10" s="17">
        <v>2</v>
      </c>
      <c r="D10" s="18">
        <v>0</v>
      </c>
      <c r="E10" s="18">
        <v>0</v>
      </c>
      <c r="F10" s="19">
        <v>2</v>
      </c>
    </row>
    <row r="11" spans="1:6" ht="15.75" thickBot="1" x14ac:dyDescent="0.3">
      <c r="A11" s="1317" t="s">
        <v>20</v>
      </c>
      <c r="B11" s="1323" t="s">
        <v>20</v>
      </c>
      <c r="C11" s="13">
        <v>17</v>
      </c>
      <c r="D11" s="13">
        <v>0</v>
      </c>
      <c r="E11" s="13">
        <v>0</v>
      </c>
      <c r="F11" s="13">
        <v>17</v>
      </c>
    </row>
    <row r="12" spans="1:6" ht="15.75" thickBot="1" x14ac:dyDescent="0.3">
      <c r="A12" s="1318" t="s">
        <v>1175</v>
      </c>
      <c r="B12" s="1319"/>
      <c r="C12" s="17">
        <v>17</v>
      </c>
      <c r="D12" s="18">
        <v>0</v>
      </c>
      <c r="E12" s="18">
        <v>0</v>
      </c>
      <c r="F12" s="19">
        <v>17</v>
      </c>
    </row>
    <row r="13" spans="1:6" x14ac:dyDescent="0.25">
      <c r="A13" s="1317" t="s">
        <v>124</v>
      </c>
      <c r="B13" s="1324" t="s">
        <v>114</v>
      </c>
      <c r="C13" s="13">
        <v>1</v>
      </c>
      <c r="D13" s="13">
        <v>0</v>
      </c>
      <c r="E13" s="13">
        <v>0</v>
      </c>
      <c r="F13" s="13">
        <v>1</v>
      </c>
    </row>
    <row r="14" spans="1:6" x14ac:dyDescent="0.25">
      <c r="A14" s="1317"/>
      <c r="B14" s="1321" t="s">
        <v>122</v>
      </c>
      <c r="C14" s="13">
        <v>4</v>
      </c>
      <c r="D14" s="13">
        <v>1</v>
      </c>
      <c r="E14" s="13">
        <v>0</v>
      </c>
      <c r="F14" s="13">
        <v>5</v>
      </c>
    </row>
    <row r="15" spans="1:6" x14ac:dyDescent="0.25">
      <c r="A15" s="1317"/>
      <c r="B15" s="1321" t="s">
        <v>132</v>
      </c>
      <c r="C15" s="13">
        <v>1</v>
      </c>
      <c r="D15" s="13">
        <v>0</v>
      </c>
      <c r="E15" s="13">
        <v>0</v>
      </c>
      <c r="F15" s="13">
        <v>1</v>
      </c>
    </row>
    <row r="16" spans="1:6" x14ac:dyDescent="0.25">
      <c r="A16" s="1317"/>
      <c r="B16" s="1321" t="s">
        <v>142</v>
      </c>
      <c r="C16" s="13">
        <v>0</v>
      </c>
      <c r="D16" s="13">
        <v>1</v>
      </c>
      <c r="E16" s="13">
        <v>0</v>
      </c>
      <c r="F16" s="13">
        <v>1</v>
      </c>
    </row>
    <row r="17" spans="1:9" x14ac:dyDescent="0.25">
      <c r="A17" s="1317"/>
      <c r="B17" s="1321" t="s">
        <v>239</v>
      </c>
      <c r="C17" s="13">
        <v>1</v>
      </c>
      <c r="D17" s="13">
        <v>0</v>
      </c>
      <c r="E17" s="13">
        <v>0</v>
      </c>
      <c r="F17" s="13">
        <v>1</v>
      </c>
    </row>
    <row r="18" spans="1:9" ht="15.75" thickBot="1" x14ac:dyDescent="0.3">
      <c r="A18" s="1317"/>
      <c r="B18" s="1322" t="s">
        <v>444</v>
      </c>
      <c r="C18" s="13">
        <v>1</v>
      </c>
      <c r="D18" s="13">
        <v>0</v>
      </c>
      <c r="E18" s="13">
        <v>0</v>
      </c>
      <c r="F18" s="13">
        <v>1</v>
      </c>
    </row>
    <row r="19" spans="1:9" ht="15.75" thickBot="1" x14ac:dyDescent="0.3">
      <c r="A19" s="1318" t="s">
        <v>1176</v>
      </c>
      <c r="B19" s="1319"/>
      <c r="C19" s="17">
        <v>8</v>
      </c>
      <c r="D19" s="18">
        <v>2</v>
      </c>
      <c r="E19" s="18">
        <v>0</v>
      </c>
      <c r="F19" s="19">
        <v>10</v>
      </c>
    </row>
    <row r="20" spans="1:9" x14ac:dyDescent="0.25">
      <c r="A20" s="1317" t="s">
        <v>111</v>
      </c>
      <c r="B20" s="1324" t="s">
        <v>114</v>
      </c>
      <c r="C20" s="13">
        <v>1</v>
      </c>
      <c r="D20" s="13">
        <v>0</v>
      </c>
      <c r="E20" s="13">
        <v>0</v>
      </c>
      <c r="F20" s="13">
        <v>1</v>
      </c>
    </row>
    <row r="21" spans="1:9" x14ac:dyDescent="0.25">
      <c r="A21" s="1317"/>
      <c r="B21" s="1321" t="s">
        <v>112</v>
      </c>
      <c r="C21" s="13">
        <v>1</v>
      </c>
      <c r="D21" s="13">
        <v>0</v>
      </c>
      <c r="E21" s="13">
        <v>0</v>
      </c>
      <c r="F21" s="13">
        <v>1</v>
      </c>
    </row>
    <row r="22" spans="1:9" x14ac:dyDescent="0.25">
      <c r="A22" s="1317"/>
      <c r="B22" s="1321" t="s">
        <v>195</v>
      </c>
      <c r="C22" s="13">
        <v>3</v>
      </c>
      <c r="D22" s="13">
        <v>0</v>
      </c>
      <c r="E22" s="13">
        <v>0</v>
      </c>
      <c r="F22" s="13">
        <v>3</v>
      </c>
    </row>
    <row r="23" spans="1:9" x14ac:dyDescent="0.25">
      <c r="A23" s="1317"/>
      <c r="B23" s="1321" t="s">
        <v>194</v>
      </c>
      <c r="C23" s="13">
        <v>1</v>
      </c>
      <c r="D23" s="13">
        <v>0</v>
      </c>
      <c r="E23" s="13">
        <v>0</v>
      </c>
      <c r="F23" s="13">
        <v>1</v>
      </c>
    </row>
    <row r="24" spans="1:9" ht="15.75" thickBot="1" x14ac:dyDescent="0.3">
      <c r="A24" s="1317"/>
      <c r="B24" s="1322" t="s">
        <v>531</v>
      </c>
      <c r="C24" s="13">
        <v>1</v>
      </c>
      <c r="D24" s="13">
        <v>0</v>
      </c>
      <c r="E24" s="13">
        <v>0</v>
      </c>
      <c r="F24" s="13">
        <v>1</v>
      </c>
      <c r="G24" s="15"/>
      <c r="H24" s="15"/>
    </row>
    <row r="25" spans="1:9" ht="15.75" thickBot="1" x14ac:dyDescent="0.3">
      <c r="A25" s="1318" t="s">
        <v>1177</v>
      </c>
      <c r="B25" s="1319"/>
      <c r="C25" s="17">
        <v>7</v>
      </c>
      <c r="D25" s="18">
        <v>0</v>
      </c>
      <c r="E25" s="18">
        <v>0</v>
      </c>
      <c r="F25" s="19">
        <v>7</v>
      </c>
      <c r="G25" s="15"/>
      <c r="H25" s="15"/>
    </row>
    <row r="26" spans="1:9" s="15" customFormat="1" x14ac:dyDescent="0.25">
      <c r="A26" s="631" t="s">
        <v>53</v>
      </c>
      <c r="B26" s="632" t="s">
        <v>113</v>
      </c>
      <c r="C26" s="633">
        <v>1</v>
      </c>
      <c r="D26" s="633">
        <v>0</v>
      </c>
      <c r="E26" s="633">
        <v>0</v>
      </c>
      <c r="F26" s="633">
        <v>1</v>
      </c>
    </row>
    <row r="27" spans="1:9" x14ac:dyDescent="0.25">
      <c r="A27" s="1317"/>
      <c r="B27" s="1321" t="s">
        <v>140</v>
      </c>
      <c r="C27" s="13">
        <v>2</v>
      </c>
      <c r="D27" s="13">
        <v>0</v>
      </c>
      <c r="E27" s="13">
        <v>0</v>
      </c>
      <c r="F27" s="13">
        <v>2</v>
      </c>
      <c r="G27" s="15"/>
      <c r="H27" s="15"/>
    </row>
    <row r="28" spans="1:9" x14ac:dyDescent="0.25">
      <c r="A28" s="1317"/>
      <c r="B28" s="1321" t="s">
        <v>122</v>
      </c>
      <c r="C28" s="13">
        <v>4</v>
      </c>
      <c r="D28" s="13">
        <v>0</v>
      </c>
      <c r="E28" s="13">
        <v>0</v>
      </c>
      <c r="F28" s="13">
        <v>4</v>
      </c>
      <c r="G28" s="15"/>
      <c r="H28" s="15"/>
      <c r="I28">
        <f>GETPIVOTDATA(" Present",$A$7,"Designation","Gr. Operator","Section","Sewing")+GETPIVOTDATA(" Present",$A$7,"Designation","Jr. Operator","Section","Sewing")+GETPIVOTDATA(" Present",$A$7,"Designation","Operator","Section","Sewing")</f>
        <v>605</v>
      </c>
    </row>
    <row r="29" spans="1:9" x14ac:dyDescent="0.25">
      <c r="A29" s="1317"/>
      <c r="B29" s="1321" t="s">
        <v>127</v>
      </c>
      <c r="C29" s="13">
        <v>1</v>
      </c>
      <c r="D29" s="13">
        <v>0</v>
      </c>
      <c r="E29" s="13">
        <v>0</v>
      </c>
      <c r="F29" s="13">
        <v>1</v>
      </c>
      <c r="G29" s="15"/>
      <c r="H29" s="15"/>
    </row>
    <row r="30" spans="1:9" x14ac:dyDescent="0.25">
      <c r="A30" s="1317"/>
      <c r="B30" s="1321" t="s">
        <v>142</v>
      </c>
      <c r="C30" s="13">
        <v>4</v>
      </c>
      <c r="D30" s="13">
        <v>0</v>
      </c>
      <c r="E30" s="13">
        <v>0</v>
      </c>
      <c r="F30" s="13">
        <v>4</v>
      </c>
      <c r="G30" s="15"/>
      <c r="H30" s="15"/>
    </row>
    <row r="31" spans="1:9" x14ac:dyDescent="0.25">
      <c r="A31" s="1317"/>
      <c r="B31" s="1321" t="s">
        <v>163</v>
      </c>
      <c r="C31" s="13">
        <v>15</v>
      </c>
      <c r="D31" s="13">
        <v>0</v>
      </c>
      <c r="E31" s="13">
        <v>1</v>
      </c>
      <c r="F31" s="13">
        <v>16</v>
      </c>
      <c r="G31" s="15"/>
      <c r="H31" s="15"/>
    </row>
    <row r="32" spans="1:9" x14ac:dyDescent="0.25">
      <c r="A32" s="1317"/>
      <c r="B32" s="1321" t="s">
        <v>93</v>
      </c>
      <c r="C32" s="13">
        <v>9</v>
      </c>
      <c r="D32" s="13">
        <v>0</v>
      </c>
      <c r="E32" s="13">
        <v>0</v>
      </c>
      <c r="F32" s="13">
        <v>9</v>
      </c>
      <c r="G32" s="15"/>
      <c r="H32" s="15"/>
    </row>
    <row r="33" spans="1:8" x14ac:dyDescent="0.25">
      <c r="A33" s="1317"/>
      <c r="B33" s="1321" t="s">
        <v>77</v>
      </c>
      <c r="C33" s="13">
        <v>3</v>
      </c>
      <c r="D33" s="13">
        <v>0</v>
      </c>
      <c r="E33" s="13">
        <v>0</v>
      </c>
      <c r="F33" s="13">
        <v>3</v>
      </c>
      <c r="G33" s="15"/>
      <c r="H33" s="15"/>
    </row>
    <row r="34" spans="1:8" x14ac:dyDescent="0.25">
      <c r="A34" s="1317"/>
      <c r="B34" s="1321" t="s">
        <v>165</v>
      </c>
      <c r="C34" s="13">
        <v>1</v>
      </c>
      <c r="D34" s="13">
        <v>0</v>
      </c>
      <c r="E34" s="13">
        <v>0</v>
      </c>
      <c r="F34" s="13">
        <v>1</v>
      </c>
      <c r="G34" s="15"/>
      <c r="H34" s="15"/>
    </row>
    <row r="35" spans="1:8" x14ac:dyDescent="0.25">
      <c r="A35" s="1317"/>
      <c r="B35" s="1321" t="s">
        <v>30</v>
      </c>
      <c r="C35" s="13">
        <v>1</v>
      </c>
      <c r="D35" s="13">
        <v>0</v>
      </c>
      <c r="E35" s="13">
        <v>0</v>
      </c>
      <c r="F35" s="13">
        <v>1</v>
      </c>
      <c r="G35" s="15"/>
      <c r="H35" s="15"/>
    </row>
    <row r="36" spans="1:8" x14ac:dyDescent="0.25">
      <c r="A36" s="1317"/>
      <c r="B36" s="1321" t="s">
        <v>52</v>
      </c>
      <c r="C36" s="13">
        <v>24</v>
      </c>
      <c r="D36" s="13">
        <v>2</v>
      </c>
      <c r="E36" s="13">
        <v>0</v>
      </c>
      <c r="F36" s="13">
        <v>26</v>
      </c>
      <c r="G36" s="15"/>
      <c r="H36" s="15"/>
    </row>
    <row r="37" spans="1:8" x14ac:dyDescent="0.25">
      <c r="A37" s="1317"/>
      <c r="B37" s="1321" t="s">
        <v>272</v>
      </c>
      <c r="C37" s="13">
        <v>2</v>
      </c>
      <c r="D37" s="13">
        <v>0</v>
      </c>
      <c r="E37" s="13">
        <v>0</v>
      </c>
      <c r="F37" s="13">
        <v>2</v>
      </c>
      <c r="G37" s="15"/>
      <c r="H37" s="15"/>
    </row>
    <row r="38" spans="1:8" x14ac:dyDescent="0.25">
      <c r="A38" s="1317"/>
      <c r="B38" s="1321" t="s">
        <v>676</v>
      </c>
      <c r="C38" s="13">
        <v>2</v>
      </c>
      <c r="D38" s="13">
        <v>0</v>
      </c>
      <c r="E38" s="13">
        <v>0</v>
      </c>
      <c r="F38" s="13">
        <v>2</v>
      </c>
      <c r="G38" s="15"/>
      <c r="H38" s="15"/>
    </row>
    <row r="39" spans="1:8" x14ac:dyDescent="0.25">
      <c r="A39" s="1317"/>
      <c r="B39" s="1321" t="s">
        <v>408</v>
      </c>
      <c r="C39" s="13">
        <v>1</v>
      </c>
      <c r="D39" s="13">
        <v>0</v>
      </c>
      <c r="E39" s="13">
        <v>0</v>
      </c>
      <c r="F39" s="13">
        <v>1</v>
      </c>
      <c r="G39" s="15"/>
      <c r="H39" s="15"/>
    </row>
    <row r="40" spans="1:8" x14ac:dyDescent="0.25">
      <c r="A40" s="1317"/>
      <c r="B40" s="1321" t="s">
        <v>495</v>
      </c>
      <c r="C40" s="13">
        <v>1</v>
      </c>
      <c r="D40" s="13">
        <v>0</v>
      </c>
      <c r="E40" s="13">
        <v>0</v>
      </c>
      <c r="F40" s="13">
        <v>1</v>
      </c>
      <c r="G40" s="15"/>
      <c r="H40" s="15"/>
    </row>
    <row r="41" spans="1:8" ht="15.75" thickBot="1" x14ac:dyDescent="0.3">
      <c r="A41" s="1317"/>
      <c r="B41" s="1322" t="s">
        <v>661</v>
      </c>
      <c r="C41" s="13">
        <v>1</v>
      </c>
      <c r="D41" s="13">
        <v>0</v>
      </c>
      <c r="E41" s="13">
        <v>0</v>
      </c>
      <c r="F41" s="13">
        <v>1</v>
      </c>
      <c r="G41" s="15"/>
      <c r="H41" s="15"/>
    </row>
    <row r="42" spans="1:8" ht="15.75" thickBot="1" x14ac:dyDescent="0.3">
      <c r="A42" s="1318" t="s">
        <v>1178</v>
      </c>
      <c r="B42" s="1319"/>
      <c r="C42" s="17">
        <v>72</v>
      </c>
      <c r="D42" s="18">
        <v>2</v>
      </c>
      <c r="E42" s="18">
        <v>1</v>
      </c>
      <c r="F42" s="19">
        <v>75</v>
      </c>
      <c r="G42" s="15"/>
      <c r="H42" s="15"/>
    </row>
    <row r="43" spans="1:8" x14ac:dyDescent="0.25">
      <c r="A43" s="1317" t="s">
        <v>24</v>
      </c>
      <c r="B43" s="1324" t="s">
        <v>116</v>
      </c>
      <c r="C43" s="13">
        <v>1</v>
      </c>
      <c r="D43" s="13">
        <v>0</v>
      </c>
      <c r="E43" s="13">
        <v>0</v>
      </c>
      <c r="F43" s="13">
        <v>1</v>
      </c>
      <c r="G43" s="15"/>
      <c r="H43" s="15"/>
    </row>
    <row r="44" spans="1:8" x14ac:dyDescent="0.25">
      <c r="A44" s="1317"/>
      <c r="B44" s="1321" t="s">
        <v>120</v>
      </c>
      <c r="C44" s="13">
        <v>12</v>
      </c>
      <c r="D44" s="13">
        <v>1</v>
      </c>
      <c r="E44" s="13">
        <v>0</v>
      </c>
      <c r="F44" s="13">
        <v>13</v>
      </c>
      <c r="G44" s="15"/>
      <c r="H44" s="15"/>
    </row>
    <row r="45" spans="1:8" x14ac:dyDescent="0.25">
      <c r="A45" s="1317"/>
      <c r="B45" s="1321" t="s">
        <v>122</v>
      </c>
      <c r="C45" s="13">
        <v>17</v>
      </c>
      <c r="D45" s="13">
        <v>0</v>
      </c>
      <c r="E45" s="13">
        <v>0</v>
      </c>
      <c r="F45" s="13">
        <v>17</v>
      </c>
      <c r="G45" s="15"/>
      <c r="H45" s="15"/>
    </row>
    <row r="46" spans="1:8" x14ac:dyDescent="0.25">
      <c r="A46" s="1317"/>
      <c r="B46" s="1321" t="s">
        <v>127</v>
      </c>
      <c r="C46" s="13">
        <v>14</v>
      </c>
      <c r="D46" s="13">
        <v>1</v>
      </c>
      <c r="E46" s="13">
        <v>0</v>
      </c>
      <c r="F46" s="13">
        <v>15</v>
      </c>
      <c r="G46" s="15"/>
      <c r="H46" s="15"/>
    </row>
    <row r="47" spans="1:8" x14ac:dyDescent="0.25">
      <c r="A47" s="1317"/>
      <c r="B47" s="1321" t="s">
        <v>143</v>
      </c>
      <c r="C47" s="13">
        <v>1</v>
      </c>
      <c r="D47" s="13">
        <v>0</v>
      </c>
      <c r="E47" s="13">
        <v>0</v>
      </c>
      <c r="F47" s="13">
        <v>1</v>
      </c>
      <c r="G47" s="15"/>
      <c r="H47" s="15"/>
    </row>
    <row r="48" spans="1:8" x14ac:dyDescent="0.25">
      <c r="A48" s="1317"/>
      <c r="B48" s="1321" t="s">
        <v>235</v>
      </c>
      <c r="C48" s="13">
        <v>1</v>
      </c>
      <c r="D48" s="13">
        <v>0</v>
      </c>
      <c r="E48" s="13">
        <v>0</v>
      </c>
      <c r="F48" s="13">
        <v>1</v>
      </c>
      <c r="G48" s="15"/>
      <c r="H48" s="15"/>
    </row>
    <row r="49" spans="1:8" x14ac:dyDescent="0.25">
      <c r="A49" s="1317"/>
      <c r="B49" s="1321" t="s">
        <v>236</v>
      </c>
      <c r="C49" s="13">
        <v>1</v>
      </c>
      <c r="D49" s="13">
        <v>0</v>
      </c>
      <c r="E49" s="13">
        <v>0</v>
      </c>
      <c r="F49" s="13">
        <v>1</v>
      </c>
      <c r="G49" s="15"/>
      <c r="H49" s="15"/>
    </row>
    <row r="50" spans="1:8" x14ac:dyDescent="0.25">
      <c r="A50" s="1317"/>
      <c r="B50" s="1321" t="s">
        <v>345</v>
      </c>
      <c r="C50" s="13">
        <v>1</v>
      </c>
      <c r="D50" s="13">
        <v>0</v>
      </c>
      <c r="E50" s="13">
        <v>0</v>
      </c>
      <c r="F50" s="13">
        <v>1</v>
      </c>
    </row>
    <row r="51" spans="1:8" x14ac:dyDescent="0.25">
      <c r="A51" s="1317"/>
      <c r="B51" s="1321" t="s">
        <v>463</v>
      </c>
      <c r="C51" s="13">
        <v>1</v>
      </c>
      <c r="D51" s="13">
        <v>0</v>
      </c>
      <c r="E51" s="13">
        <v>0</v>
      </c>
      <c r="F51" s="13">
        <v>1</v>
      </c>
    </row>
    <row r="52" spans="1:8" x14ac:dyDescent="0.25">
      <c r="A52" s="1317"/>
      <c r="B52" s="1321" t="s">
        <v>464</v>
      </c>
      <c r="C52" s="13">
        <v>2</v>
      </c>
      <c r="D52" s="13">
        <v>0</v>
      </c>
      <c r="E52" s="13">
        <v>0</v>
      </c>
      <c r="F52" s="13">
        <v>2</v>
      </c>
    </row>
    <row r="53" spans="1:8" x14ac:dyDescent="0.25">
      <c r="A53" s="1317"/>
      <c r="B53" s="1321" t="s">
        <v>607</v>
      </c>
      <c r="C53" s="13">
        <v>1</v>
      </c>
      <c r="D53" s="13">
        <v>0</v>
      </c>
      <c r="E53" s="13">
        <v>0</v>
      </c>
      <c r="F53" s="13">
        <v>1</v>
      </c>
    </row>
    <row r="54" spans="1:8" x14ac:dyDescent="0.25">
      <c r="A54" s="1317"/>
      <c r="B54" s="1321" t="s">
        <v>619</v>
      </c>
      <c r="C54" s="13">
        <v>1</v>
      </c>
      <c r="D54" s="13">
        <v>0</v>
      </c>
      <c r="E54" s="13">
        <v>0</v>
      </c>
      <c r="F54" s="13">
        <v>1</v>
      </c>
    </row>
    <row r="55" spans="1:8" x14ac:dyDescent="0.25">
      <c r="A55" s="1317"/>
      <c r="B55" s="1321" t="s">
        <v>636</v>
      </c>
      <c r="C55" s="13">
        <v>1</v>
      </c>
      <c r="D55" s="13">
        <v>0</v>
      </c>
      <c r="E55" s="13">
        <v>0</v>
      </c>
      <c r="F55" s="13">
        <v>1</v>
      </c>
    </row>
    <row r="56" spans="1:8" x14ac:dyDescent="0.25">
      <c r="A56" s="1317"/>
      <c r="B56" s="1321" t="s">
        <v>22</v>
      </c>
      <c r="C56" s="13">
        <v>336</v>
      </c>
      <c r="D56" s="13">
        <v>15</v>
      </c>
      <c r="E56" s="13">
        <v>0</v>
      </c>
      <c r="F56" s="13">
        <v>351</v>
      </c>
    </row>
    <row r="57" spans="1:8" x14ac:dyDescent="0.25">
      <c r="A57" s="1317"/>
      <c r="B57" s="1321" t="s">
        <v>162</v>
      </c>
      <c r="C57" s="13">
        <v>2</v>
      </c>
      <c r="D57" s="13">
        <v>0</v>
      </c>
      <c r="E57" s="13">
        <v>0</v>
      </c>
      <c r="F57" s="13">
        <v>2</v>
      </c>
    </row>
    <row r="58" spans="1:8" x14ac:dyDescent="0.25">
      <c r="A58" s="1317"/>
      <c r="B58" s="1321" t="s">
        <v>164</v>
      </c>
      <c r="C58" s="13">
        <v>1</v>
      </c>
      <c r="D58" s="13">
        <v>0</v>
      </c>
      <c r="E58" s="13">
        <v>0</v>
      </c>
      <c r="F58" s="13">
        <v>1</v>
      </c>
    </row>
    <row r="59" spans="1:8" x14ac:dyDescent="0.25">
      <c r="A59" s="1317"/>
      <c r="B59" s="1321" t="s">
        <v>72</v>
      </c>
      <c r="C59" s="13">
        <v>102</v>
      </c>
      <c r="D59" s="13">
        <v>5</v>
      </c>
      <c r="E59" s="13">
        <v>0</v>
      </c>
      <c r="F59" s="13">
        <v>107</v>
      </c>
    </row>
    <row r="60" spans="1:8" x14ac:dyDescent="0.25">
      <c r="A60" s="1317"/>
      <c r="B60" s="1321" t="s">
        <v>73</v>
      </c>
      <c r="C60" s="13">
        <v>167</v>
      </c>
      <c r="D60" s="13">
        <v>12</v>
      </c>
      <c r="E60" s="13">
        <v>0</v>
      </c>
      <c r="F60" s="13">
        <v>179</v>
      </c>
    </row>
    <row r="61" spans="1:8" x14ac:dyDescent="0.25">
      <c r="A61" s="1317"/>
      <c r="B61" s="1321" t="s">
        <v>93</v>
      </c>
      <c r="C61" s="13">
        <v>37</v>
      </c>
      <c r="D61" s="13">
        <v>2</v>
      </c>
      <c r="E61" s="13">
        <v>0</v>
      </c>
      <c r="F61" s="13">
        <v>39</v>
      </c>
    </row>
    <row r="62" spans="1:8" x14ac:dyDescent="0.25">
      <c r="A62" s="1317"/>
      <c r="B62" s="1321" t="s">
        <v>44</v>
      </c>
      <c r="C62" s="13">
        <v>27</v>
      </c>
      <c r="D62" s="13">
        <v>3</v>
      </c>
      <c r="E62" s="13">
        <v>0</v>
      </c>
      <c r="F62" s="13">
        <v>30</v>
      </c>
    </row>
    <row r="63" spans="1:8" x14ac:dyDescent="0.25">
      <c r="A63" s="1317"/>
      <c r="B63" s="1321" t="s">
        <v>165</v>
      </c>
      <c r="C63" s="13">
        <v>14</v>
      </c>
      <c r="D63" s="13">
        <v>1</v>
      </c>
      <c r="E63" s="13">
        <v>0</v>
      </c>
      <c r="F63" s="13">
        <v>15</v>
      </c>
    </row>
    <row r="64" spans="1:8" x14ac:dyDescent="0.25">
      <c r="A64" s="1317"/>
      <c r="B64" s="1321" t="s">
        <v>30</v>
      </c>
      <c r="C64" s="13">
        <v>32</v>
      </c>
      <c r="D64" s="13">
        <v>2</v>
      </c>
      <c r="E64" s="13">
        <v>0</v>
      </c>
      <c r="F64" s="13">
        <v>34</v>
      </c>
    </row>
    <row r="65" spans="1:6" x14ac:dyDescent="0.25">
      <c r="A65" s="1317"/>
      <c r="B65" s="1321" t="s">
        <v>244</v>
      </c>
      <c r="C65" s="13">
        <v>9</v>
      </c>
      <c r="D65" s="13">
        <v>1</v>
      </c>
      <c r="E65" s="13">
        <v>0</v>
      </c>
      <c r="F65" s="13">
        <v>10</v>
      </c>
    </row>
    <row r="66" spans="1:6" ht="15.75" thickBot="1" x14ac:dyDescent="0.3">
      <c r="A66" s="1317"/>
      <c r="B66" s="1321" t="s">
        <v>250</v>
      </c>
      <c r="C66" s="13">
        <v>6</v>
      </c>
      <c r="D66" s="13">
        <v>2</v>
      </c>
      <c r="E66" s="13">
        <v>0</v>
      </c>
      <c r="F66" s="13">
        <v>8</v>
      </c>
    </row>
    <row r="67" spans="1:6" ht="15.75" thickBot="1" x14ac:dyDescent="0.3">
      <c r="A67" s="1317"/>
      <c r="B67" s="1322" t="s">
        <v>729</v>
      </c>
      <c r="C67" s="13">
        <v>1</v>
      </c>
      <c r="D67" s="13">
        <v>1</v>
      </c>
      <c r="E67" s="13">
        <v>0</v>
      </c>
      <c r="F67" s="13">
        <v>2</v>
      </c>
    </row>
    <row r="68" spans="1:6" ht="15.75" thickBot="1" x14ac:dyDescent="0.3">
      <c r="A68" s="1318" t="s">
        <v>1179</v>
      </c>
      <c r="B68" s="1319"/>
      <c r="C68" s="17">
        <v>788</v>
      </c>
      <c r="D68" s="18">
        <v>46</v>
      </c>
      <c r="E68" s="18">
        <v>0</v>
      </c>
      <c r="F68" s="19">
        <v>834</v>
      </c>
    </row>
    <row r="69" spans="1:6" x14ac:dyDescent="0.25">
      <c r="A69" s="1317" t="s">
        <v>614</v>
      </c>
      <c r="B69" s="1324" t="s">
        <v>119</v>
      </c>
      <c r="C69" s="13">
        <v>1</v>
      </c>
      <c r="D69" s="13">
        <v>0</v>
      </c>
      <c r="E69" s="13">
        <v>0</v>
      </c>
      <c r="F69" s="13">
        <v>1</v>
      </c>
    </row>
    <row r="70" spans="1:6" ht="15.75" thickBot="1" x14ac:dyDescent="0.3">
      <c r="A70" s="1317"/>
      <c r="B70" s="1322" t="s">
        <v>93</v>
      </c>
      <c r="C70" s="13">
        <v>7</v>
      </c>
      <c r="D70" s="13">
        <v>0</v>
      </c>
      <c r="E70" s="13">
        <v>0</v>
      </c>
      <c r="F70" s="13">
        <v>7</v>
      </c>
    </row>
    <row r="71" spans="1:6" ht="15.75" thickBot="1" x14ac:dyDescent="0.3">
      <c r="A71" s="1318" t="s">
        <v>1180</v>
      </c>
      <c r="B71" s="1319"/>
      <c r="C71" s="17">
        <v>8</v>
      </c>
      <c r="D71" s="18">
        <v>0</v>
      </c>
      <c r="E71" s="18">
        <v>0</v>
      </c>
      <c r="F71" s="19">
        <v>8</v>
      </c>
    </row>
    <row r="72" spans="1:6" x14ac:dyDescent="0.25">
      <c r="A72" s="1317" t="s">
        <v>118</v>
      </c>
      <c r="B72" s="1324" t="s">
        <v>114</v>
      </c>
      <c r="C72" s="13">
        <v>1</v>
      </c>
      <c r="D72" s="13">
        <v>0</v>
      </c>
      <c r="E72" s="13">
        <v>0</v>
      </c>
      <c r="F72" s="13">
        <v>1</v>
      </c>
    </row>
    <row r="73" spans="1:6" x14ac:dyDescent="0.25">
      <c r="A73" s="1317"/>
      <c r="B73" s="1321" t="s">
        <v>122</v>
      </c>
      <c r="C73" s="13">
        <v>1</v>
      </c>
      <c r="D73" s="13">
        <v>0</v>
      </c>
      <c r="E73" s="13">
        <v>0</v>
      </c>
      <c r="F73" s="13">
        <v>1</v>
      </c>
    </row>
    <row r="74" spans="1:6" x14ac:dyDescent="0.25">
      <c r="A74" s="1317"/>
      <c r="B74" s="1321" t="s">
        <v>127</v>
      </c>
      <c r="C74" s="13">
        <v>2</v>
      </c>
      <c r="D74" s="13">
        <v>0</v>
      </c>
      <c r="E74" s="13">
        <v>0</v>
      </c>
      <c r="F74" s="13">
        <v>2</v>
      </c>
    </row>
    <row r="75" spans="1:6" x14ac:dyDescent="0.25">
      <c r="A75" s="1317"/>
      <c r="B75" s="1321" t="s">
        <v>133</v>
      </c>
      <c r="C75" s="13">
        <v>1</v>
      </c>
      <c r="D75" s="13">
        <v>0</v>
      </c>
      <c r="E75" s="13">
        <v>0</v>
      </c>
      <c r="F75" s="13">
        <v>1</v>
      </c>
    </row>
    <row r="76" spans="1:6" ht="15.75" thickBot="1" x14ac:dyDescent="0.3">
      <c r="A76" s="1317"/>
      <c r="B76" s="1321" t="s">
        <v>142</v>
      </c>
      <c r="C76" s="13">
        <v>16</v>
      </c>
      <c r="D76" s="13">
        <v>0</v>
      </c>
      <c r="E76" s="13">
        <v>0</v>
      </c>
      <c r="F76" s="13">
        <v>16</v>
      </c>
    </row>
    <row r="77" spans="1:6" ht="15.75" thickBot="1" x14ac:dyDescent="0.3">
      <c r="A77" s="1317"/>
      <c r="B77" s="1322" t="s">
        <v>22</v>
      </c>
      <c r="C77" s="13">
        <v>0</v>
      </c>
      <c r="D77" s="13">
        <v>1</v>
      </c>
      <c r="E77" s="13">
        <v>0</v>
      </c>
      <c r="F77" s="13">
        <v>1</v>
      </c>
    </row>
    <row r="78" spans="1:6" ht="15.75" thickBot="1" x14ac:dyDescent="0.3">
      <c r="A78" s="1318" t="s">
        <v>1181</v>
      </c>
      <c r="B78" s="1319"/>
      <c r="C78" s="17">
        <v>21</v>
      </c>
      <c r="D78" s="18">
        <v>1</v>
      </c>
      <c r="E78" s="18">
        <v>0</v>
      </c>
      <c r="F78" s="19">
        <v>22</v>
      </c>
    </row>
    <row r="79" spans="1:6" x14ac:dyDescent="0.25">
      <c r="A79" s="1317" t="s">
        <v>131</v>
      </c>
      <c r="B79" s="1324" t="s">
        <v>127</v>
      </c>
      <c r="C79" s="13">
        <v>1</v>
      </c>
      <c r="D79" s="13">
        <v>0</v>
      </c>
      <c r="E79" s="13">
        <v>0</v>
      </c>
      <c r="F79" s="13">
        <v>1</v>
      </c>
    </row>
    <row r="80" spans="1:6" x14ac:dyDescent="0.25">
      <c r="A80" s="1317"/>
      <c r="B80" s="1321" t="s">
        <v>129</v>
      </c>
      <c r="C80" s="13">
        <v>1</v>
      </c>
      <c r="D80" s="13">
        <v>0</v>
      </c>
      <c r="E80" s="13">
        <v>0</v>
      </c>
      <c r="F80" s="13">
        <v>1</v>
      </c>
    </row>
    <row r="81" spans="1:11" s="9" customFormat="1" x14ac:dyDescent="0.25">
      <c r="A81" s="1317"/>
      <c r="B81" s="1321" t="s">
        <v>145</v>
      </c>
      <c r="C81" s="13">
        <v>1</v>
      </c>
      <c r="D81" s="13">
        <v>0</v>
      </c>
      <c r="E81" s="13">
        <v>0</v>
      </c>
      <c r="F81" s="13">
        <v>1</v>
      </c>
    </row>
    <row r="82" spans="1:11" x14ac:dyDescent="0.25">
      <c r="A82" s="1317"/>
      <c r="B82" s="1321" t="s">
        <v>354</v>
      </c>
      <c r="C82" s="13">
        <v>4</v>
      </c>
      <c r="D82" s="13">
        <v>0</v>
      </c>
      <c r="E82" s="13">
        <v>0</v>
      </c>
      <c r="F82" s="13">
        <v>4</v>
      </c>
    </row>
    <row r="83" spans="1:11" x14ac:dyDescent="0.25">
      <c r="A83" s="1317"/>
      <c r="B83" s="1321" t="s">
        <v>637</v>
      </c>
      <c r="C83" s="13">
        <v>1</v>
      </c>
      <c r="D83" s="13">
        <v>0</v>
      </c>
      <c r="E83" s="13">
        <v>0</v>
      </c>
      <c r="F83" s="13">
        <v>1</v>
      </c>
    </row>
    <row r="84" spans="1:11" ht="15.75" thickBot="1" x14ac:dyDescent="0.3">
      <c r="A84" s="1317"/>
      <c r="B84" s="1321" t="s">
        <v>160</v>
      </c>
      <c r="C84" s="13">
        <v>8</v>
      </c>
      <c r="D84" s="13">
        <v>0</v>
      </c>
      <c r="E84" s="13">
        <v>0</v>
      </c>
      <c r="F84" s="13">
        <v>8</v>
      </c>
    </row>
    <row r="85" spans="1:11" ht="15.75" thickBot="1" x14ac:dyDescent="0.3">
      <c r="A85" s="1317"/>
      <c r="B85" s="1322" t="s">
        <v>93</v>
      </c>
      <c r="C85" s="13">
        <v>6</v>
      </c>
      <c r="D85" s="13">
        <v>0</v>
      </c>
      <c r="E85" s="13">
        <v>0</v>
      </c>
      <c r="F85" s="13">
        <v>6</v>
      </c>
    </row>
    <row r="86" spans="1:11" ht="15.75" thickBot="1" x14ac:dyDescent="0.3">
      <c r="A86" s="1318" t="s">
        <v>1182</v>
      </c>
      <c r="B86" s="1319"/>
      <c r="C86" s="17">
        <v>22</v>
      </c>
      <c r="D86" s="18">
        <v>0</v>
      </c>
      <c r="E86" s="18">
        <v>0</v>
      </c>
      <c r="F86" s="19">
        <v>22</v>
      </c>
    </row>
    <row r="87" spans="1:11" x14ac:dyDescent="0.25">
      <c r="A87" s="1317" t="s">
        <v>136</v>
      </c>
      <c r="B87" s="1324" t="s">
        <v>134</v>
      </c>
      <c r="C87" s="13">
        <v>3</v>
      </c>
      <c r="D87" s="13">
        <v>0</v>
      </c>
      <c r="E87" s="13">
        <v>0</v>
      </c>
      <c r="F87" s="13">
        <v>3</v>
      </c>
    </row>
    <row r="88" spans="1:11" x14ac:dyDescent="0.25">
      <c r="A88" s="1317"/>
      <c r="B88" s="1321" t="s">
        <v>167</v>
      </c>
      <c r="C88" s="13">
        <v>2</v>
      </c>
      <c r="D88" s="13">
        <v>0</v>
      </c>
      <c r="E88" s="13">
        <v>0</v>
      </c>
      <c r="F88" s="13">
        <v>2</v>
      </c>
    </row>
    <row r="89" spans="1:11" x14ac:dyDescent="0.25">
      <c r="A89" s="1317"/>
      <c r="B89" s="1321" t="s">
        <v>138</v>
      </c>
      <c r="C89" s="13">
        <v>2</v>
      </c>
      <c r="D89" s="13">
        <v>0</v>
      </c>
      <c r="E89" s="13">
        <v>0</v>
      </c>
      <c r="F89" s="13">
        <v>2</v>
      </c>
    </row>
    <row r="90" spans="1:11" ht="15.75" thickBot="1" x14ac:dyDescent="0.3">
      <c r="A90" s="1317"/>
      <c r="B90" s="1321" t="s">
        <v>469</v>
      </c>
      <c r="C90" s="13">
        <v>2</v>
      </c>
      <c r="D90" s="13">
        <v>0</v>
      </c>
      <c r="E90" s="13">
        <v>0</v>
      </c>
      <c r="F90" s="13">
        <v>2</v>
      </c>
    </row>
    <row r="91" spans="1:11" ht="15.75" thickBot="1" x14ac:dyDescent="0.3">
      <c r="A91" s="1317"/>
      <c r="B91" s="1322" t="s">
        <v>529</v>
      </c>
      <c r="C91" s="13">
        <v>0</v>
      </c>
      <c r="D91" s="13">
        <v>1</v>
      </c>
      <c r="E91" s="13">
        <v>0</v>
      </c>
      <c r="F91" s="13">
        <v>1</v>
      </c>
    </row>
    <row r="92" spans="1:11" ht="15.75" thickBot="1" x14ac:dyDescent="0.3">
      <c r="A92" s="1318" t="s">
        <v>1183</v>
      </c>
      <c r="B92" s="1319"/>
      <c r="C92" s="17">
        <v>9</v>
      </c>
      <c r="D92" s="18">
        <v>1</v>
      </c>
      <c r="E92" s="18">
        <v>0</v>
      </c>
      <c r="F92" s="19">
        <v>10</v>
      </c>
    </row>
    <row r="93" spans="1:11" x14ac:dyDescent="0.25">
      <c r="A93" s="1317" t="s">
        <v>137</v>
      </c>
      <c r="B93" s="1324" t="s">
        <v>133</v>
      </c>
      <c r="C93" s="13">
        <v>1</v>
      </c>
      <c r="D93" s="13">
        <v>0</v>
      </c>
      <c r="E93" s="13">
        <v>0</v>
      </c>
      <c r="F93" s="13">
        <v>1</v>
      </c>
    </row>
    <row r="94" spans="1:11" x14ac:dyDescent="0.25">
      <c r="A94" s="1317"/>
      <c r="B94" s="1321" t="s">
        <v>255</v>
      </c>
      <c r="C94" s="13">
        <v>1</v>
      </c>
      <c r="D94" s="13">
        <v>0</v>
      </c>
      <c r="E94" s="13">
        <v>0</v>
      </c>
      <c r="F94" s="13">
        <v>1</v>
      </c>
    </row>
    <row r="95" spans="1:11" ht="15.75" thickBot="1" x14ac:dyDescent="0.3">
      <c r="A95" s="1317"/>
      <c r="B95" s="1321" t="s">
        <v>241</v>
      </c>
      <c r="C95" s="13">
        <v>1</v>
      </c>
      <c r="D95" s="13">
        <v>0</v>
      </c>
      <c r="E95" s="13">
        <v>0</v>
      </c>
      <c r="F95" s="13">
        <v>1</v>
      </c>
    </row>
    <row r="96" spans="1:11" s="10" customFormat="1" ht="16.5" thickBot="1" x14ac:dyDescent="0.3">
      <c r="A96" s="1317"/>
      <c r="B96" s="1322" t="s">
        <v>575</v>
      </c>
      <c r="C96" s="13">
        <v>2</v>
      </c>
      <c r="D96" s="13">
        <v>0</v>
      </c>
      <c r="E96" s="13">
        <v>0</v>
      </c>
      <c r="F96" s="13">
        <v>2</v>
      </c>
      <c r="H96" s="11"/>
      <c r="I96" s="11"/>
      <c r="J96" s="11"/>
      <c r="K96" s="11"/>
    </row>
    <row r="97" spans="1:11" s="10" customFormat="1" ht="16.5" thickBot="1" x14ac:dyDescent="0.3">
      <c r="A97" s="1318" t="s">
        <v>1184</v>
      </c>
      <c r="B97" s="1319"/>
      <c r="C97" s="17">
        <v>5</v>
      </c>
      <c r="D97" s="18">
        <v>0</v>
      </c>
      <c r="E97" s="18">
        <v>0</v>
      </c>
      <c r="F97" s="19">
        <v>5</v>
      </c>
      <c r="H97" s="11"/>
      <c r="I97" s="11"/>
      <c r="J97" s="11"/>
      <c r="K97" s="11"/>
    </row>
    <row r="98" spans="1:11" s="10" customFormat="1" ht="16.5" thickBot="1" x14ac:dyDescent="0.3">
      <c r="A98" s="1317" t="s">
        <v>155</v>
      </c>
      <c r="B98" s="1323" t="s">
        <v>142</v>
      </c>
      <c r="C98" s="13">
        <v>1</v>
      </c>
      <c r="D98" s="13">
        <v>1</v>
      </c>
      <c r="E98" s="13">
        <v>0</v>
      </c>
      <c r="F98" s="13">
        <v>2</v>
      </c>
      <c r="H98" s="11"/>
      <c r="I98" s="11"/>
      <c r="J98" s="11"/>
      <c r="K98" s="11"/>
    </row>
    <row r="99" spans="1:11" s="10" customFormat="1" ht="16.5" thickBot="1" x14ac:dyDescent="0.3">
      <c r="A99" s="1318" t="s">
        <v>1185</v>
      </c>
      <c r="B99" s="1319"/>
      <c r="C99" s="17">
        <v>1</v>
      </c>
      <c r="D99" s="18">
        <v>1</v>
      </c>
      <c r="E99" s="18">
        <v>0</v>
      </c>
      <c r="F99" s="19">
        <v>2</v>
      </c>
      <c r="H99" s="11"/>
      <c r="I99" s="11"/>
      <c r="J99" s="11"/>
      <c r="K99" s="11"/>
    </row>
    <row r="100" spans="1:11" s="10" customFormat="1" ht="15.75" x14ac:dyDescent="0.25">
      <c r="A100" s="1317" t="s">
        <v>58</v>
      </c>
      <c r="B100" s="1324" t="s">
        <v>114</v>
      </c>
      <c r="C100" s="13">
        <v>1</v>
      </c>
      <c r="D100" s="13">
        <v>0</v>
      </c>
      <c r="E100" s="13">
        <v>0</v>
      </c>
      <c r="F100" s="13">
        <v>1</v>
      </c>
      <c r="H100" s="11"/>
      <c r="I100" s="11"/>
      <c r="J100" s="11"/>
      <c r="K100" s="11"/>
    </row>
    <row r="101" spans="1:11" s="10" customFormat="1" ht="15.75" x14ac:dyDescent="0.25">
      <c r="A101" s="1317"/>
      <c r="B101" s="1321" t="s">
        <v>122</v>
      </c>
      <c r="C101" s="13">
        <v>4</v>
      </c>
      <c r="D101" s="549">
        <v>0</v>
      </c>
      <c r="E101" s="13">
        <v>0</v>
      </c>
      <c r="F101" s="13">
        <v>4</v>
      </c>
      <c r="H101" s="11"/>
      <c r="I101" s="11"/>
      <c r="J101" s="11"/>
      <c r="K101" s="11"/>
    </row>
    <row r="102" spans="1:11" s="10" customFormat="1" ht="15.75" x14ac:dyDescent="0.25">
      <c r="A102" s="1317"/>
      <c r="B102" s="1321" t="s">
        <v>127</v>
      </c>
      <c r="C102" s="13">
        <v>4</v>
      </c>
      <c r="D102" s="549">
        <v>0</v>
      </c>
      <c r="E102" s="13">
        <v>0</v>
      </c>
      <c r="F102" s="13">
        <v>4</v>
      </c>
      <c r="H102" s="11"/>
      <c r="I102" s="11"/>
      <c r="J102" s="11"/>
      <c r="K102" s="11"/>
    </row>
    <row r="103" spans="1:11" s="10" customFormat="1" ht="15.75" x14ac:dyDescent="0.25">
      <c r="A103" s="1317"/>
      <c r="B103" s="1321" t="s">
        <v>132</v>
      </c>
      <c r="C103" s="13">
        <v>1</v>
      </c>
      <c r="D103" s="13">
        <v>0</v>
      </c>
      <c r="E103" s="13">
        <v>0</v>
      </c>
      <c r="F103" s="13">
        <v>1</v>
      </c>
      <c r="H103" s="11"/>
      <c r="I103" s="11"/>
      <c r="J103" s="11"/>
      <c r="K103" s="11"/>
    </row>
    <row r="104" spans="1:11" s="10" customFormat="1" ht="15.75" x14ac:dyDescent="0.25">
      <c r="A104" s="1317"/>
      <c r="B104" s="1321" t="s">
        <v>142</v>
      </c>
      <c r="C104" s="13">
        <v>1</v>
      </c>
      <c r="D104" s="13">
        <v>0</v>
      </c>
      <c r="E104" s="13">
        <v>0</v>
      </c>
      <c r="F104" s="13">
        <v>1</v>
      </c>
      <c r="H104" s="11"/>
      <c r="I104" s="11"/>
      <c r="J104" s="11"/>
      <c r="K104" s="11"/>
    </row>
    <row r="105" spans="1:11" s="10" customFormat="1" ht="15.75" x14ac:dyDescent="0.25">
      <c r="A105" s="1317"/>
      <c r="B105" s="1321" t="s">
        <v>214</v>
      </c>
      <c r="C105" s="13">
        <v>4</v>
      </c>
      <c r="D105" s="13">
        <v>0</v>
      </c>
      <c r="E105" s="13">
        <v>0</v>
      </c>
      <c r="F105" s="13">
        <v>4</v>
      </c>
      <c r="H105" s="11"/>
      <c r="I105" s="11"/>
      <c r="J105" s="11"/>
      <c r="K105" s="11"/>
    </row>
    <row r="106" spans="1:11" s="10" customFormat="1" ht="15.75" x14ac:dyDescent="0.25">
      <c r="A106" s="1317"/>
      <c r="B106" s="1321" t="s">
        <v>239</v>
      </c>
      <c r="C106" s="13">
        <v>1</v>
      </c>
      <c r="D106" s="13">
        <v>0</v>
      </c>
      <c r="E106" s="13">
        <v>0</v>
      </c>
      <c r="F106" s="13">
        <v>1</v>
      </c>
      <c r="H106" s="11"/>
      <c r="I106" s="11"/>
      <c r="J106" s="11"/>
      <c r="K106" s="11"/>
    </row>
    <row r="107" spans="1:11" s="10" customFormat="1" ht="15.75" x14ac:dyDescent="0.25">
      <c r="A107" s="1317"/>
      <c r="B107" s="1321" t="s">
        <v>463</v>
      </c>
      <c r="C107" s="13">
        <v>2</v>
      </c>
      <c r="D107" s="549">
        <v>0</v>
      </c>
      <c r="E107" s="13">
        <v>0</v>
      </c>
      <c r="F107" s="13">
        <v>2</v>
      </c>
      <c r="H107" s="11"/>
      <c r="I107" s="11"/>
      <c r="J107" s="11"/>
      <c r="K107" s="11"/>
    </row>
    <row r="108" spans="1:11" s="10" customFormat="1" ht="15.75" x14ac:dyDescent="0.25">
      <c r="A108" s="1317"/>
      <c r="B108" s="1321" t="s">
        <v>607</v>
      </c>
      <c r="C108" s="13">
        <v>1</v>
      </c>
      <c r="D108" s="13">
        <v>0</v>
      </c>
      <c r="E108" s="13">
        <v>0</v>
      </c>
      <c r="F108" s="13">
        <v>1</v>
      </c>
      <c r="H108" s="11"/>
      <c r="I108" s="11"/>
      <c r="J108" s="11"/>
      <c r="K108" s="11"/>
    </row>
    <row r="109" spans="1:11" s="10" customFormat="1" ht="15.75" x14ac:dyDescent="0.25">
      <c r="A109" s="1317"/>
      <c r="B109" s="1321" t="s">
        <v>635</v>
      </c>
      <c r="C109" s="13">
        <v>1</v>
      </c>
      <c r="D109" s="13">
        <v>0</v>
      </c>
      <c r="E109" s="13">
        <v>0</v>
      </c>
      <c r="F109" s="13">
        <v>1</v>
      </c>
      <c r="H109" s="11"/>
      <c r="I109" s="11"/>
      <c r="J109" s="11"/>
      <c r="K109" s="11"/>
    </row>
    <row r="110" spans="1:11" s="10" customFormat="1" ht="15.75" x14ac:dyDescent="0.25">
      <c r="A110" s="1317"/>
      <c r="B110" s="1321" t="s">
        <v>530</v>
      </c>
      <c r="C110" s="13">
        <v>1</v>
      </c>
      <c r="D110" s="13">
        <v>0</v>
      </c>
      <c r="E110" s="13">
        <v>0</v>
      </c>
      <c r="F110" s="13">
        <v>1</v>
      </c>
      <c r="H110" s="11"/>
      <c r="I110" s="11"/>
      <c r="J110" s="11"/>
      <c r="K110" s="11"/>
    </row>
    <row r="111" spans="1:11" s="10" customFormat="1" ht="15.75" x14ac:dyDescent="0.25">
      <c r="A111" s="1317"/>
      <c r="B111" s="1321" t="s">
        <v>22</v>
      </c>
      <c r="C111" s="13">
        <v>16</v>
      </c>
      <c r="D111" s="550">
        <v>2</v>
      </c>
      <c r="E111" s="13">
        <v>0</v>
      </c>
      <c r="F111" s="13">
        <v>18</v>
      </c>
      <c r="H111" s="11"/>
      <c r="I111" s="11"/>
      <c r="J111" s="11"/>
      <c r="K111" s="11"/>
    </row>
    <row r="112" spans="1:11" s="10" customFormat="1" ht="15.75" x14ac:dyDescent="0.25">
      <c r="A112" s="1317"/>
      <c r="B112" s="1321" t="s">
        <v>72</v>
      </c>
      <c r="C112" s="13">
        <v>3</v>
      </c>
      <c r="D112" s="13">
        <v>0</v>
      </c>
      <c r="E112" s="13">
        <v>0</v>
      </c>
      <c r="F112" s="13">
        <v>3</v>
      </c>
      <c r="H112" s="11"/>
      <c r="I112" s="11"/>
      <c r="J112" s="11"/>
      <c r="K112" s="11"/>
    </row>
    <row r="113" spans="1:11" s="10" customFormat="1" ht="15.75" x14ac:dyDescent="0.25">
      <c r="A113" s="1317"/>
      <c r="B113" s="1321" t="s">
        <v>73</v>
      </c>
      <c r="C113" s="13">
        <v>16</v>
      </c>
      <c r="D113" s="550">
        <v>1</v>
      </c>
      <c r="E113" s="13">
        <v>0</v>
      </c>
      <c r="F113" s="13">
        <v>17</v>
      </c>
      <c r="H113" s="11"/>
      <c r="I113" s="11"/>
      <c r="J113" s="11"/>
      <c r="K113" s="11"/>
    </row>
    <row r="114" spans="1:11" s="10" customFormat="1" ht="15.75" x14ac:dyDescent="0.25">
      <c r="A114" s="1317"/>
      <c r="B114" s="1321" t="s">
        <v>160</v>
      </c>
      <c r="C114" s="13">
        <v>0</v>
      </c>
      <c r="D114" s="13">
        <v>1</v>
      </c>
      <c r="E114" s="13">
        <v>0</v>
      </c>
      <c r="F114" s="13">
        <v>1</v>
      </c>
      <c r="H114" s="11"/>
      <c r="I114" s="11"/>
      <c r="J114" s="11"/>
      <c r="K114" s="11"/>
    </row>
    <row r="115" spans="1:11" s="10" customFormat="1" ht="15.75" x14ac:dyDescent="0.25">
      <c r="A115" s="1317"/>
      <c r="B115" s="1321" t="s">
        <v>93</v>
      </c>
      <c r="C115" s="13">
        <v>38</v>
      </c>
      <c r="D115" s="550">
        <v>2</v>
      </c>
      <c r="E115" s="13">
        <v>0</v>
      </c>
      <c r="F115" s="13">
        <v>40</v>
      </c>
      <c r="H115" s="11"/>
      <c r="I115" s="11"/>
      <c r="J115" s="11"/>
      <c r="K115" s="11"/>
    </row>
    <row r="116" spans="1:11" s="10" customFormat="1" ht="15.75" x14ac:dyDescent="0.25">
      <c r="A116" s="1317"/>
      <c r="B116" s="1321" t="s">
        <v>151</v>
      </c>
      <c r="C116" s="13">
        <v>4</v>
      </c>
      <c r="D116" s="13">
        <v>1</v>
      </c>
      <c r="E116" s="13">
        <v>0</v>
      </c>
      <c r="F116" s="13">
        <v>5</v>
      </c>
      <c r="H116" s="11"/>
      <c r="I116" s="11"/>
      <c r="J116" s="11"/>
      <c r="K116" s="11"/>
    </row>
    <row r="117" spans="1:11" s="10" customFormat="1" ht="15.75" x14ac:dyDescent="0.25">
      <c r="A117" s="1317"/>
      <c r="B117" s="1321" t="s">
        <v>165</v>
      </c>
      <c r="C117" s="13">
        <v>1</v>
      </c>
      <c r="D117" s="13">
        <v>0</v>
      </c>
      <c r="E117" s="13">
        <v>0</v>
      </c>
      <c r="F117" s="13">
        <v>1</v>
      </c>
      <c r="H117" s="11"/>
      <c r="I117" s="11"/>
      <c r="J117" s="11"/>
      <c r="K117" s="11"/>
    </row>
    <row r="118" spans="1:11" s="10" customFormat="1" ht="15.75" x14ac:dyDescent="0.25">
      <c r="A118" s="1317"/>
      <c r="B118" s="1321" t="s">
        <v>65</v>
      </c>
      <c r="C118" s="13">
        <v>74</v>
      </c>
      <c r="D118" s="550">
        <v>9</v>
      </c>
      <c r="E118" s="13">
        <v>0</v>
      </c>
      <c r="F118" s="13">
        <v>83</v>
      </c>
      <c r="H118" s="11"/>
      <c r="I118" s="11"/>
      <c r="J118" s="11"/>
      <c r="K118" s="11"/>
    </row>
    <row r="119" spans="1:11" s="10" customFormat="1" ht="15.75" x14ac:dyDescent="0.25">
      <c r="A119" s="1317"/>
      <c r="B119" s="1321" t="s">
        <v>49</v>
      </c>
      <c r="C119" s="13">
        <v>1</v>
      </c>
      <c r="D119" s="13">
        <v>0</v>
      </c>
      <c r="E119" s="13">
        <v>0</v>
      </c>
      <c r="F119" s="13">
        <v>1</v>
      </c>
      <c r="H119" s="11"/>
      <c r="I119" s="11"/>
      <c r="J119" s="11"/>
      <c r="K119" s="11"/>
    </row>
    <row r="120" spans="1:11" s="10" customFormat="1" ht="15.75" x14ac:dyDescent="0.25">
      <c r="A120" s="1317"/>
      <c r="B120" s="1321" t="s">
        <v>166</v>
      </c>
      <c r="C120" s="13">
        <v>3</v>
      </c>
      <c r="D120" s="13">
        <v>0</v>
      </c>
      <c r="E120" s="13">
        <v>0</v>
      </c>
      <c r="F120" s="13">
        <v>3</v>
      </c>
      <c r="H120" s="11"/>
      <c r="I120" s="11"/>
      <c r="J120" s="11"/>
      <c r="K120" s="11"/>
    </row>
    <row r="121" spans="1:11" s="10" customFormat="1" ht="15.75" x14ac:dyDescent="0.25">
      <c r="A121" s="1317"/>
      <c r="B121" s="1321" t="s">
        <v>229</v>
      </c>
      <c r="C121" s="13">
        <v>1</v>
      </c>
      <c r="D121" s="13">
        <v>0</v>
      </c>
      <c r="E121" s="13">
        <v>0</v>
      </c>
      <c r="F121" s="13">
        <v>1</v>
      </c>
      <c r="H121" s="11"/>
      <c r="I121" s="11"/>
      <c r="J121" s="11"/>
      <c r="K121" s="11"/>
    </row>
    <row r="122" spans="1:11" s="10" customFormat="1" ht="15.75" x14ac:dyDescent="0.25">
      <c r="A122" s="1317"/>
      <c r="B122" s="1321" t="s">
        <v>233</v>
      </c>
      <c r="C122" s="13">
        <v>6</v>
      </c>
      <c r="D122" s="13">
        <v>0</v>
      </c>
      <c r="E122" s="13">
        <v>0</v>
      </c>
      <c r="F122" s="13">
        <v>6</v>
      </c>
      <c r="H122" s="11"/>
      <c r="I122" s="11"/>
      <c r="J122" s="11"/>
      <c r="K122" s="11"/>
    </row>
    <row r="123" spans="1:11" s="10" customFormat="1" ht="15.75" x14ac:dyDescent="0.25">
      <c r="A123" s="1317"/>
      <c r="B123" s="1321" t="s">
        <v>89</v>
      </c>
      <c r="C123" s="13">
        <v>2</v>
      </c>
      <c r="D123" s="13">
        <v>1</v>
      </c>
      <c r="E123" s="13">
        <v>0</v>
      </c>
      <c r="F123" s="13">
        <v>3</v>
      </c>
      <c r="H123" s="11"/>
      <c r="I123" s="11"/>
      <c r="J123" s="11"/>
      <c r="K123" s="11"/>
    </row>
    <row r="124" spans="1:11" s="10" customFormat="1" ht="15.75" x14ac:dyDescent="0.25">
      <c r="A124" s="1317"/>
      <c r="B124" s="1321" t="s">
        <v>193</v>
      </c>
      <c r="C124" s="13">
        <v>4</v>
      </c>
      <c r="D124" s="550">
        <v>3</v>
      </c>
      <c r="E124" s="13">
        <v>0</v>
      </c>
      <c r="F124" s="13">
        <v>7</v>
      </c>
      <c r="H124" s="11"/>
      <c r="I124" s="11"/>
      <c r="J124" s="11"/>
      <c r="K124" s="11"/>
    </row>
    <row r="125" spans="1:11" s="10" customFormat="1" ht="15.75" x14ac:dyDescent="0.25">
      <c r="A125" s="1317"/>
      <c r="B125" s="1321" t="s">
        <v>247</v>
      </c>
      <c r="C125" s="13">
        <v>8</v>
      </c>
      <c r="D125" s="13">
        <v>1</v>
      </c>
      <c r="E125" s="13">
        <v>0</v>
      </c>
      <c r="F125" s="13">
        <v>9</v>
      </c>
      <c r="H125" s="11"/>
      <c r="I125" s="11"/>
      <c r="J125" s="11"/>
      <c r="K125" s="11"/>
    </row>
    <row r="126" spans="1:11" s="10" customFormat="1" ht="15.75" x14ac:dyDescent="0.25">
      <c r="A126" s="1317"/>
      <c r="B126" s="1321" t="s">
        <v>244</v>
      </c>
      <c r="C126" s="13">
        <v>6</v>
      </c>
      <c r="D126" s="13">
        <v>1</v>
      </c>
      <c r="E126" s="13">
        <v>0</v>
      </c>
      <c r="F126" s="13">
        <v>7</v>
      </c>
      <c r="H126" s="11"/>
      <c r="I126" s="11"/>
      <c r="J126" s="11"/>
      <c r="K126" s="11"/>
    </row>
    <row r="127" spans="1:11" s="10" customFormat="1" ht="15.75" x14ac:dyDescent="0.25">
      <c r="A127" s="1317"/>
      <c r="B127" s="1321" t="s">
        <v>250</v>
      </c>
      <c r="C127" s="13">
        <v>2</v>
      </c>
      <c r="D127" s="13">
        <v>0</v>
      </c>
      <c r="E127" s="13">
        <v>0</v>
      </c>
      <c r="F127" s="13">
        <v>2</v>
      </c>
      <c r="H127" s="11"/>
      <c r="I127" s="11"/>
      <c r="J127" s="11"/>
      <c r="K127" s="11"/>
    </row>
    <row r="128" spans="1:11" s="10" customFormat="1" ht="15.75" x14ac:dyDescent="0.25">
      <c r="A128" s="1317"/>
      <c r="B128" s="1321" t="s">
        <v>258</v>
      </c>
      <c r="C128" s="13">
        <v>1</v>
      </c>
      <c r="D128" s="13">
        <v>0</v>
      </c>
      <c r="E128" s="13">
        <v>0</v>
      </c>
      <c r="F128" s="13">
        <v>1</v>
      </c>
      <c r="H128" s="11"/>
      <c r="I128" s="11"/>
      <c r="J128" s="11"/>
      <c r="K128" s="11"/>
    </row>
    <row r="129" spans="1:11" s="10" customFormat="1" ht="15.75" x14ac:dyDescent="0.25">
      <c r="A129" s="1317"/>
      <c r="B129" s="1321" t="s">
        <v>95</v>
      </c>
      <c r="C129" s="13">
        <v>0</v>
      </c>
      <c r="D129" s="13">
        <v>1</v>
      </c>
      <c r="E129" s="13">
        <v>0</v>
      </c>
      <c r="F129" s="13">
        <v>1</v>
      </c>
      <c r="H129" s="11"/>
      <c r="I129" s="11"/>
      <c r="J129" s="11"/>
      <c r="K129" s="11"/>
    </row>
    <row r="130" spans="1:11" s="10" customFormat="1" ht="15.75" x14ac:dyDescent="0.25">
      <c r="A130" s="1317"/>
      <c r="B130" s="1321" t="s">
        <v>675</v>
      </c>
      <c r="C130" s="13">
        <v>1</v>
      </c>
      <c r="D130" s="13">
        <v>1</v>
      </c>
      <c r="E130" s="13">
        <v>0</v>
      </c>
      <c r="F130" s="13">
        <v>2</v>
      </c>
      <c r="H130" s="11"/>
      <c r="I130" s="11"/>
      <c r="J130" s="11"/>
      <c r="K130" s="11"/>
    </row>
    <row r="131" spans="1:11" s="10" customFormat="1" ht="15.75" x14ac:dyDescent="0.25">
      <c r="A131" s="1317"/>
      <c r="B131" s="1321" t="s">
        <v>62</v>
      </c>
      <c r="C131" s="13">
        <v>1</v>
      </c>
      <c r="D131" s="13">
        <v>1</v>
      </c>
      <c r="E131" s="13">
        <v>0</v>
      </c>
      <c r="F131" s="13">
        <v>2</v>
      </c>
      <c r="H131" s="11"/>
      <c r="I131" s="11"/>
      <c r="J131" s="11"/>
      <c r="K131" s="11"/>
    </row>
    <row r="132" spans="1:11" s="10" customFormat="1" ht="16.5" thickBot="1" x14ac:dyDescent="0.3">
      <c r="A132" s="1317"/>
      <c r="B132" s="1321" t="s">
        <v>96</v>
      </c>
      <c r="C132" s="13">
        <v>1</v>
      </c>
      <c r="D132" s="13">
        <v>0</v>
      </c>
      <c r="E132" s="13">
        <v>0</v>
      </c>
      <c r="F132" s="13">
        <v>1</v>
      </c>
      <c r="H132" s="11"/>
      <c r="I132" s="11"/>
      <c r="J132" s="11"/>
      <c r="K132" s="11"/>
    </row>
    <row r="133" spans="1:11" s="10" customFormat="1" ht="16.5" thickBot="1" x14ac:dyDescent="0.3">
      <c r="A133" s="1317"/>
      <c r="B133" s="1321" t="s">
        <v>552</v>
      </c>
      <c r="C133" s="13">
        <v>1</v>
      </c>
      <c r="D133" s="13">
        <v>0</v>
      </c>
      <c r="E133" s="13">
        <v>0</v>
      </c>
      <c r="F133" s="13">
        <v>1</v>
      </c>
      <c r="H133" s="11"/>
      <c r="I133" s="11"/>
      <c r="J133" s="11"/>
      <c r="K133" s="11"/>
    </row>
    <row r="134" spans="1:11" s="10" customFormat="1" ht="16.5" thickBot="1" x14ac:dyDescent="0.3">
      <c r="A134" s="1317"/>
      <c r="B134" s="1321" t="s">
        <v>627</v>
      </c>
      <c r="C134" s="13">
        <v>1</v>
      </c>
      <c r="D134" s="13">
        <v>0</v>
      </c>
      <c r="E134" s="13">
        <v>0</v>
      </c>
      <c r="F134" s="13">
        <v>1</v>
      </c>
      <c r="H134" s="11"/>
      <c r="I134" s="11"/>
      <c r="J134" s="11"/>
      <c r="K134" s="11"/>
    </row>
    <row r="135" spans="1:11" s="10" customFormat="1" ht="16.5" thickBot="1" x14ac:dyDescent="0.3">
      <c r="A135" s="1317"/>
      <c r="B135" s="1322" t="s">
        <v>1326</v>
      </c>
      <c r="C135" s="13">
        <v>1</v>
      </c>
      <c r="D135" s="13">
        <v>0</v>
      </c>
      <c r="E135" s="13">
        <v>0</v>
      </c>
      <c r="F135" s="13">
        <v>1</v>
      </c>
      <c r="H135" s="11"/>
      <c r="I135" s="11"/>
      <c r="J135" s="11"/>
      <c r="K135" s="11"/>
    </row>
    <row r="136" spans="1:11" s="10" customFormat="1" ht="16.5" thickBot="1" x14ac:dyDescent="0.3">
      <c r="A136" s="1318" t="s">
        <v>1186</v>
      </c>
      <c r="B136" s="1319"/>
      <c r="C136" s="17">
        <v>213</v>
      </c>
      <c r="D136" s="18">
        <v>25</v>
      </c>
      <c r="E136" s="18">
        <v>0</v>
      </c>
      <c r="F136" s="19">
        <v>238</v>
      </c>
      <c r="H136" s="11"/>
      <c r="I136" s="11"/>
      <c r="J136" s="11"/>
      <c r="K136" s="11"/>
    </row>
    <row r="137" spans="1:11" s="10" customFormat="1" ht="16.5" thickBot="1" x14ac:dyDescent="0.3">
      <c r="A137" s="1317" t="s">
        <v>563</v>
      </c>
      <c r="B137" s="1323" t="s">
        <v>195</v>
      </c>
      <c r="C137" s="13">
        <v>1</v>
      </c>
      <c r="D137" s="13">
        <v>0</v>
      </c>
      <c r="E137" s="13">
        <v>0</v>
      </c>
      <c r="F137" s="13">
        <v>1</v>
      </c>
      <c r="H137" s="11"/>
      <c r="I137" s="11"/>
      <c r="J137" s="11"/>
      <c r="K137" s="11"/>
    </row>
    <row r="138" spans="1:11" s="10" customFormat="1" ht="16.5" thickBot="1" x14ac:dyDescent="0.3">
      <c r="A138" s="1318" t="s">
        <v>1187</v>
      </c>
      <c r="B138" s="1319"/>
      <c r="C138" s="17">
        <v>1</v>
      </c>
      <c r="D138" s="18">
        <v>0</v>
      </c>
      <c r="E138" s="18">
        <v>0</v>
      </c>
      <c r="F138" s="19">
        <v>1</v>
      </c>
      <c r="H138" s="11"/>
      <c r="I138" s="11"/>
      <c r="J138" s="11"/>
      <c r="K138" s="11"/>
    </row>
    <row r="139" spans="1:11" s="10" customFormat="1" ht="15.75" x14ac:dyDescent="0.25">
      <c r="A139" s="1317" t="s">
        <v>104</v>
      </c>
      <c r="B139" s="1317"/>
      <c r="C139" s="13">
        <v>1174</v>
      </c>
      <c r="D139" s="13">
        <v>78</v>
      </c>
      <c r="E139" s="13">
        <v>1</v>
      </c>
      <c r="F139" s="13">
        <v>1253</v>
      </c>
      <c r="H139" s="11"/>
      <c r="I139" s="11"/>
      <c r="J139" s="11"/>
      <c r="K139" s="11"/>
    </row>
    <row r="140" spans="1:11" s="10" customFormat="1" ht="15.75" x14ac:dyDescent="0.25">
      <c r="A140"/>
      <c r="B140"/>
      <c r="C140" s="14"/>
      <c r="D140" s="14"/>
      <c r="E140" s="14"/>
      <c r="F140" s="14"/>
      <c r="H140" s="11"/>
      <c r="I140" s="11"/>
      <c r="J140" s="11"/>
      <c r="K140" s="11"/>
    </row>
  </sheetData>
  <mergeCells count="4">
    <mergeCell ref="A3:F3"/>
    <mergeCell ref="A5:F5"/>
    <mergeCell ref="B6:F6"/>
    <mergeCell ref="A4:F4"/>
  </mergeCells>
  <printOptions horizontalCentered="1"/>
  <pageMargins left="0" right="0" top="0" bottom="0" header="0" footer="0"/>
  <pageSetup paperSize="9" scale="93" orientation="portrait" r:id="rId2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BG168"/>
  <sheetViews>
    <sheetView tabSelected="1" view="pageBreakPreview" zoomScaleNormal="100" zoomScaleSheetLayoutView="100" workbookViewId="0">
      <selection activeCell="K5" sqref="K5:L5"/>
    </sheetView>
  </sheetViews>
  <sheetFormatPr defaultRowHeight="15" x14ac:dyDescent="0.25"/>
  <cols>
    <col min="1" max="3" width="6.5703125" style="801" customWidth="1"/>
    <col min="4" max="4" width="7.7109375" style="801" customWidth="1"/>
    <col min="5" max="6" width="5.28515625" style="802" customWidth="1"/>
    <col min="7" max="7" width="6" style="802" customWidth="1"/>
    <col min="8" max="8" width="6.5703125" style="802" customWidth="1"/>
    <col min="9" max="18" width="5.28515625" style="802" customWidth="1"/>
    <col min="19" max="21" width="5.85546875" style="802" customWidth="1"/>
    <col min="22" max="22" width="9" style="802" customWidth="1"/>
    <col min="23" max="23" width="5.42578125" style="802" customWidth="1"/>
    <col min="24" max="46" width="5.28515625" style="802" customWidth="1"/>
    <col min="47" max="52" width="5" style="803" customWidth="1"/>
    <col min="53" max="59" width="9.140625" style="803"/>
    <col min="60" max="16384" width="9.140625" style="801"/>
  </cols>
  <sheetData>
    <row r="1" spans="1:59" ht="21" x14ac:dyDescent="0.25">
      <c r="P1" s="801"/>
      <c r="Q1" s="1660" t="s">
        <v>1282</v>
      </c>
      <c r="R1" s="1660"/>
      <c r="S1" s="1661">
        <f>Payroll!B6</f>
        <v>0</v>
      </c>
      <c r="T1" s="1662"/>
      <c r="U1" s="1662"/>
      <c r="V1" s="1662"/>
    </row>
    <row r="2" spans="1:59" ht="27" customHeight="1" thickBot="1" x14ac:dyDescent="0.3">
      <c r="A2" s="1684" t="s">
        <v>1279</v>
      </c>
      <c r="B2" s="1684"/>
      <c r="C2" s="1684"/>
      <c r="D2" s="1684"/>
      <c r="E2" s="1684"/>
      <c r="F2" s="1684"/>
      <c r="G2" s="1684"/>
      <c r="H2" s="1684"/>
      <c r="I2" s="1684"/>
      <c r="J2" s="1684"/>
      <c r="K2" s="1684"/>
      <c r="L2" s="1684"/>
      <c r="M2" s="1684"/>
      <c r="N2" s="1684"/>
      <c r="O2" s="1684"/>
      <c r="P2" s="1684"/>
      <c r="Q2" s="1684"/>
      <c r="R2" s="1684"/>
      <c r="S2" s="1684"/>
      <c r="T2" s="1684"/>
      <c r="U2" s="1684"/>
      <c r="V2" s="168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4"/>
      <c r="AL2" s="804"/>
      <c r="AM2" s="804"/>
      <c r="AN2" s="804"/>
      <c r="AO2" s="804"/>
      <c r="AP2" s="804"/>
      <c r="AQ2" s="804"/>
      <c r="AR2" s="804"/>
      <c r="AS2" s="804"/>
      <c r="AT2" s="804"/>
    </row>
    <row r="3" spans="1:59" ht="15.75" x14ac:dyDescent="0.25">
      <c r="A3" s="1663" t="s">
        <v>1377</v>
      </c>
      <c r="B3" s="1664"/>
      <c r="C3" s="1664"/>
      <c r="D3" s="1665"/>
      <c r="E3" s="1669" t="s">
        <v>710</v>
      </c>
      <c r="F3" s="1670"/>
      <c r="G3" s="1685" t="s">
        <v>711</v>
      </c>
      <c r="H3" s="1686"/>
      <c r="I3" s="1673" t="s">
        <v>712</v>
      </c>
      <c r="J3" s="1674"/>
      <c r="K3" s="1674" t="s">
        <v>713</v>
      </c>
      <c r="L3" s="1670"/>
      <c r="M3" s="1669" t="s">
        <v>735</v>
      </c>
      <c r="N3" s="1670"/>
      <c r="O3" s="1679" t="s">
        <v>1281</v>
      </c>
      <c r="P3" s="1680"/>
      <c r="Q3" s="1680"/>
      <c r="R3" s="1680"/>
      <c r="S3" s="1680"/>
      <c r="T3" s="1680"/>
      <c r="U3" s="1680"/>
      <c r="V3" s="1681"/>
    </row>
    <row r="4" spans="1:59" s="808" customFormat="1" ht="63.75" customHeight="1" thickBot="1" x14ac:dyDescent="0.3">
      <c r="A4" s="1666"/>
      <c r="B4" s="1667"/>
      <c r="C4" s="1667"/>
      <c r="D4" s="1668"/>
      <c r="E4" s="1671"/>
      <c r="F4" s="1672"/>
      <c r="G4" s="805" t="s">
        <v>1370</v>
      </c>
      <c r="H4" s="806" t="s">
        <v>1369</v>
      </c>
      <c r="I4" s="1675"/>
      <c r="J4" s="1676"/>
      <c r="K4" s="1676"/>
      <c r="L4" s="1672"/>
      <c r="M4" s="1671"/>
      <c r="N4" s="1672"/>
      <c r="O4" s="1682" t="s">
        <v>738</v>
      </c>
      <c r="P4" s="1683"/>
      <c r="Q4" s="1683" t="s">
        <v>739</v>
      </c>
      <c r="R4" s="1683"/>
      <c r="S4" s="1677" t="s">
        <v>1199</v>
      </c>
      <c r="T4" s="1677"/>
      <c r="U4" s="1677"/>
      <c r="V4" s="1678"/>
      <c r="W4" s="802"/>
      <c r="X4" s="802"/>
      <c r="Y4" s="802"/>
      <c r="Z4" s="802"/>
      <c r="AA4" s="802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</row>
    <row r="5" spans="1:59" s="809" customFormat="1" ht="24" customHeight="1" x14ac:dyDescent="0.25">
      <c r="A5" s="1709" t="s">
        <v>53</v>
      </c>
      <c r="B5" s="1710"/>
      <c r="C5" s="1713" t="s">
        <v>23</v>
      </c>
      <c r="D5" s="1714"/>
      <c r="E5" s="1638">
        <f>Cutting!D6</f>
        <v>61</v>
      </c>
      <c r="F5" s="1637"/>
      <c r="G5" s="1064">
        <f>Cutting!E6</f>
        <v>2</v>
      </c>
      <c r="H5" s="1066">
        <f>(G5/E5)</f>
        <v>3.2786885245901641E-2</v>
      </c>
      <c r="I5" s="1635">
        <f>Cutting!F6</f>
        <v>1</v>
      </c>
      <c r="J5" s="1636"/>
      <c r="K5" s="1636">
        <f>Cutting!G6</f>
        <v>64</v>
      </c>
      <c r="L5" s="1637"/>
      <c r="M5" s="1638">
        <f>Cutting!H6</f>
        <v>64</v>
      </c>
      <c r="N5" s="1637"/>
      <c r="O5" s="1724">
        <f>IF(K5&gt;M5,K5-M5,0)</f>
        <v>0</v>
      </c>
      <c r="P5" s="1725"/>
      <c r="Q5" s="1726">
        <f>IF(K5&lt;M5,M5-K5,0)</f>
        <v>0</v>
      </c>
      <c r="R5" s="1727"/>
      <c r="S5" s="1722">
        <f>IF(K5&gt;M5,(" Need "&amp;K5-M5&amp;" manpower reduce"),(IF(K5&lt;M5," Need "&amp;M5-K5&amp;" manpower increase",0)))</f>
        <v>0</v>
      </c>
      <c r="T5" s="1722"/>
      <c r="U5" s="1722"/>
      <c r="V5" s="1723"/>
      <c r="W5" s="802"/>
      <c r="X5" s="802"/>
      <c r="Y5" s="802"/>
      <c r="Z5" s="802"/>
      <c r="AA5" s="802"/>
      <c r="AU5" s="897">
        <f t="shared" ref="AU5:AZ5" si="0">Q34</f>
        <v>72</v>
      </c>
      <c r="AV5" s="897">
        <f t="shared" si="0"/>
        <v>2</v>
      </c>
      <c r="AW5" s="897">
        <f t="shared" si="0"/>
        <v>1</v>
      </c>
      <c r="AX5" s="897">
        <f t="shared" si="0"/>
        <v>75</v>
      </c>
      <c r="AY5" s="897">
        <f t="shared" si="0"/>
        <v>75</v>
      </c>
      <c r="AZ5" s="897">
        <f t="shared" si="0"/>
        <v>0</v>
      </c>
    </row>
    <row r="6" spans="1:59" s="809" customFormat="1" ht="24" customHeight="1" thickBot="1" x14ac:dyDescent="0.3">
      <c r="A6" s="1711"/>
      <c r="B6" s="1712"/>
      <c r="C6" s="1715" t="s">
        <v>753</v>
      </c>
      <c r="D6" s="1716"/>
      <c r="E6" s="1717">
        <f>Cutting!M6</f>
        <v>11</v>
      </c>
      <c r="F6" s="1718"/>
      <c r="G6" s="1067">
        <f>Cutting!N6</f>
        <v>0</v>
      </c>
      <c r="H6" s="1072">
        <f t="shared" ref="H6:H26" si="1">(G6/E6)</f>
        <v>0</v>
      </c>
      <c r="I6" s="1719">
        <f>Cutting!O6</f>
        <v>0</v>
      </c>
      <c r="J6" s="1366"/>
      <c r="K6" s="1365">
        <f>Cutting!P6</f>
        <v>11</v>
      </c>
      <c r="L6" s="1718"/>
      <c r="M6" s="1717">
        <f>Cutting!Q6</f>
        <v>11</v>
      </c>
      <c r="N6" s="1719"/>
      <c r="O6" s="1658">
        <f t="shared" ref="O6:O7" si="2">IF(K6&gt;M6,K6-M6,0)</f>
        <v>0</v>
      </c>
      <c r="P6" s="1659"/>
      <c r="Q6" s="1720">
        <f t="shared" ref="Q6:Q7" si="3">IF(K6&lt;M6,M6-K6,0)</f>
        <v>0</v>
      </c>
      <c r="R6" s="1721"/>
      <c r="S6" s="1699">
        <f t="shared" ref="S6:S7" si="4">IF(K6&gt;M6,(" Need "&amp;K6-M6&amp;" manpower reduce"),(IF(K6&lt;M6," Need "&amp;M6-K6&amp;" manpower increase",0)))</f>
        <v>0</v>
      </c>
      <c r="T6" s="1699"/>
      <c r="U6" s="1699"/>
      <c r="V6" s="1700"/>
      <c r="W6" s="802"/>
      <c r="X6" s="802"/>
      <c r="Y6" s="802"/>
      <c r="Z6" s="802"/>
      <c r="AA6" s="802"/>
    </row>
    <row r="7" spans="1:59" s="809" customFormat="1" ht="24" customHeight="1" thickBot="1" x14ac:dyDescent="0.3">
      <c r="A7" s="1701" t="s">
        <v>1371</v>
      </c>
      <c r="B7" s="1702"/>
      <c r="C7" s="1702"/>
      <c r="D7" s="1703"/>
      <c r="E7" s="1704">
        <f>SUM(E5:E6)</f>
        <v>72</v>
      </c>
      <c r="F7" s="1705"/>
      <c r="G7" s="1071">
        <f>SUM(G5:G6)</f>
        <v>2</v>
      </c>
      <c r="H7" s="1077">
        <f t="shared" si="1"/>
        <v>2.7777777777777776E-2</v>
      </c>
      <c r="I7" s="1706">
        <f>SUM(I5:I6)</f>
        <v>1</v>
      </c>
      <c r="J7" s="1695"/>
      <c r="K7" s="1697">
        <f>SUM(K5:K6)</f>
        <v>75</v>
      </c>
      <c r="L7" s="1705"/>
      <c r="M7" s="1704">
        <f>SUM(M5:M6)</f>
        <v>75</v>
      </c>
      <c r="N7" s="1706"/>
      <c r="O7" s="1349">
        <f t="shared" si="2"/>
        <v>0</v>
      </c>
      <c r="P7" s="1350"/>
      <c r="Q7" s="1351">
        <f t="shared" si="3"/>
        <v>0</v>
      </c>
      <c r="R7" s="1352"/>
      <c r="S7" s="1707">
        <f t="shared" si="4"/>
        <v>0</v>
      </c>
      <c r="T7" s="1707"/>
      <c r="U7" s="1707"/>
      <c r="V7" s="1708"/>
      <c r="W7" s="802"/>
      <c r="X7" s="802"/>
      <c r="Y7" s="802"/>
      <c r="Z7" s="802"/>
      <c r="AA7" s="802"/>
    </row>
    <row r="8" spans="1:59" s="809" customFormat="1" ht="24" customHeight="1" x14ac:dyDescent="0.25">
      <c r="A8" s="1735" t="s">
        <v>1241</v>
      </c>
      <c r="B8" s="1736"/>
      <c r="C8" s="1729" t="s">
        <v>23</v>
      </c>
      <c r="D8" s="1730"/>
      <c r="E8" s="1357">
        <f>'Sewing Summery(Production &amp; Q) '!J7</f>
        <v>724</v>
      </c>
      <c r="F8" s="1356"/>
      <c r="G8" s="893">
        <f>'Sewing Summery(Production &amp; Q) '!L7</f>
        <v>42</v>
      </c>
      <c r="H8" s="894">
        <f t="shared" si="1"/>
        <v>5.8011049723756904E-2</v>
      </c>
      <c r="I8" s="1361">
        <f>'Sewing Summery(Production &amp; Q) '!N7</f>
        <v>0</v>
      </c>
      <c r="J8" s="1355"/>
      <c r="K8" s="1355">
        <f>'Sewing Summery(Production &amp; Q) '!P7</f>
        <v>766</v>
      </c>
      <c r="L8" s="1356"/>
      <c r="M8" s="1357">
        <f>'Sewing Summery(Production &amp; Q) '!R7</f>
        <v>754</v>
      </c>
      <c r="N8" s="1356"/>
      <c r="O8" s="1621">
        <f t="shared" ref="O8:O11" si="5">IF(K8&gt;M8,K8-M8,0)</f>
        <v>12</v>
      </c>
      <c r="P8" s="1622"/>
      <c r="Q8" s="1623">
        <f t="shared" ref="Q8:Q11" si="6">IF(K8&lt;M8,M8-K8,0)</f>
        <v>0</v>
      </c>
      <c r="R8" s="1624"/>
      <c r="S8" s="1647" t="str">
        <f t="shared" ref="S8:S11" si="7">IF(K8&gt;M8,(" Need "&amp;K8-M8&amp;" manpower reduce"),(IF(K8&lt;M8," Need "&amp;M8-K8&amp;" manpower increase",0)))</f>
        <v xml:space="preserve"> Need 12 manpower reduce</v>
      </c>
      <c r="T8" s="1647"/>
      <c r="U8" s="1647"/>
      <c r="V8" s="1648"/>
      <c r="W8" s="802"/>
      <c r="X8" s="802"/>
      <c r="Y8" s="802"/>
      <c r="Z8" s="802"/>
      <c r="AA8" s="802"/>
      <c r="AU8" s="897">
        <f t="shared" ref="AU8:AZ8" si="8">Q41</f>
        <v>788</v>
      </c>
      <c r="AV8" s="897">
        <f t="shared" si="8"/>
        <v>46</v>
      </c>
      <c r="AW8" s="897">
        <f t="shared" si="8"/>
        <v>0</v>
      </c>
      <c r="AX8" s="897">
        <f t="shared" si="8"/>
        <v>834</v>
      </c>
      <c r="AY8" s="897">
        <f t="shared" si="8"/>
        <v>823</v>
      </c>
      <c r="AZ8" s="897">
        <f t="shared" si="8"/>
        <v>-11</v>
      </c>
    </row>
    <row r="9" spans="1:59" s="809" customFormat="1" ht="24" customHeight="1" thickBot="1" x14ac:dyDescent="0.3">
      <c r="A9" s="1735"/>
      <c r="B9" s="1736"/>
      <c r="C9" s="1715" t="s">
        <v>753</v>
      </c>
      <c r="D9" s="1716"/>
      <c r="E9" s="1737">
        <f>'Sewing Summery(Production &amp; Q) '!Z7</f>
        <v>64</v>
      </c>
      <c r="F9" s="1738"/>
      <c r="G9" s="1067">
        <f>'Sewing Summery(Production &amp; Q) '!AB7</f>
        <v>4</v>
      </c>
      <c r="H9" s="1072">
        <f t="shared" si="1"/>
        <v>6.25E-2</v>
      </c>
      <c r="I9" s="1739">
        <f>'Sewing Summery(Production &amp; Q) '!AD7</f>
        <v>0</v>
      </c>
      <c r="J9" s="1740"/>
      <c r="K9" s="1740">
        <f>'Sewing Summery(Production &amp; Q) '!AF7</f>
        <v>68</v>
      </c>
      <c r="L9" s="1738"/>
      <c r="M9" s="1737">
        <f>'Sewing Summery(Production &amp; Q) '!AH7</f>
        <v>69</v>
      </c>
      <c r="N9" s="1738"/>
      <c r="O9" s="1658">
        <f t="shared" ref="O9:O10" si="9">IF(K9&gt;M9,K9-M9,0)</f>
        <v>0</v>
      </c>
      <c r="P9" s="1659"/>
      <c r="Q9" s="1720">
        <f t="shared" ref="Q9:Q10" si="10">IF(K9&lt;M9,M9-K9,0)</f>
        <v>1</v>
      </c>
      <c r="R9" s="1721"/>
      <c r="S9" s="1699" t="str">
        <f t="shared" ref="S9:S10" si="11">IF(K9&gt;M9,(" Need "&amp;K9-M9&amp;" manpower reduce"),(IF(K9&lt;M9," Need "&amp;M9-K9&amp;" manpower increase",0)))</f>
        <v xml:space="preserve"> Need 1 manpower increase</v>
      </c>
      <c r="T9" s="1699"/>
      <c r="U9" s="1699"/>
      <c r="V9" s="1700"/>
      <c r="W9" s="802"/>
      <c r="X9" s="802"/>
      <c r="Y9" s="802"/>
      <c r="Z9" s="802"/>
      <c r="AA9" s="802"/>
    </row>
    <row r="10" spans="1:59" s="809" customFormat="1" ht="24" customHeight="1" thickBot="1" x14ac:dyDescent="0.3">
      <c r="A10" s="1701" t="s">
        <v>1372</v>
      </c>
      <c r="B10" s="1702"/>
      <c r="C10" s="1702"/>
      <c r="D10" s="1703"/>
      <c r="E10" s="1698">
        <f>SUM(E8:E9)</f>
        <v>788</v>
      </c>
      <c r="F10" s="1697"/>
      <c r="G10" s="1071">
        <f>SUM(G8:G9)</f>
        <v>46</v>
      </c>
      <c r="H10" s="1078">
        <f t="shared" si="1"/>
        <v>5.8375634517766499E-2</v>
      </c>
      <c r="I10" s="1695">
        <f>SUM(I8:I9)</f>
        <v>0</v>
      </c>
      <c r="J10" s="1696"/>
      <c r="K10" s="1696">
        <f>SUM(K8:K9)</f>
        <v>834</v>
      </c>
      <c r="L10" s="1697"/>
      <c r="M10" s="1698">
        <f>SUM(M8:M9)</f>
        <v>823</v>
      </c>
      <c r="N10" s="1697"/>
      <c r="O10" s="1349">
        <f t="shared" si="9"/>
        <v>11</v>
      </c>
      <c r="P10" s="1350"/>
      <c r="Q10" s="1351">
        <f t="shared" si="10"/>
        <v>0</v>
      </c>
      <c r="R10" s="1352"/>
      <c r="S10" s="1707" t="str">
        <f t="shared" si="11"/>
        <v xml:space="preserve"> Need 11 manpower reduce</v>
      </c>
      <c r="T10" s="1707"/>
      <c r="U10" s="1707"/>
      <c r="V10" s="1708"/>
      <c r="W10" s="802"/>
      <c r="X10" s="802"/>
      <c r="Y10" s="802"/>
      <c r="Z10" s="802"/>
      <c r="AA10" s="802"/>
    </row>
    <row r="11" spans="1:59" s="809" customFormat="1" ht="24" customHeight="1" x14ac:dyDescent="0.25">
      <c r="A11" s="1711" t="s">
        <v>1231</v>
      </c>
      <c r="B11" s="1728"/>
      <c r="C11" s="1729" t="s">
        <v>23</v>
      </c>
      <c r="D11" s="1730"/>
      <c r="E11" s="1357">
        <f>Finishing!D7</f>
        <v>156</v>
      </c>
      <c r="F11" s="1356"/>
      <c r="G11" s="893">
        <f>Finishing!E7</f>
        <v>21</v>
      </c>
      <c r="H11" s="894">
        <f t="shared" si="1"/>
        <v>0.13461538461538461</v>
      </c>
      <c r="I11" s="1361">
        <f>Finishing!F7</f>
        <v>0</v>
      </c>
      <c r="J11" s="1355"/>
      <c r="K11" s="1355">
        <f>Finishing!G7</f>
        <v>177</v>
      </c>
      <c r="L11" s="1356"/>
      <c r="M11" s="1357">
        <f>Finishing!H7</f>
        <v>178</v>
      </c>
      <c r="N11" s="1356"/>
      <c r="O11" s="1625">
        <f t="shared" si="5"/>
        <v>0</v>
      </c>
      <c r="P11" s="1626"/>
      <c r="Q11" s="1627">
        <f t="shared" si="6"/>
        <v>1</v>
      </c>
      <c r="R11" s="1628"/>
      <c r="S11" s="1647" t="str">
        <f t="shared" si="7"/>
        <v xml:space="preserve"> Need 1 manpower increase</v>
      </c>
      <c r="T11" s="1647"/>
      <c r="U11" s="1647"/>
      <c r="V11" s="1648"/>
      <c r="W11" s="802"/>
      <c r="X11" s="802"/>
      <c r="Y11" s="802"/>
      <c r="Z11" s="802"/>
      <c r="AA11" s="802"/>
      <c r="AU11" s="897">
        <f t="shared" ref="AU11:AZ11" si="12">Q49</f>
        <v>213</v>
      </c>
      <c r="AV11" s="897">
        <f t="shared" si="12"/>
        <v>25</v>
      </c>
      <c r="AW11" s="897">
        <f t="shared" si="12"/>
        <v>0</v>
      </c>
      <c r="AX11" s="897">
        <f t="shared" si="12"/>
        <v>238</v>
      </c>
      <c r="AY11" s="897">
        <f t="shared" si="12"/>
        <v>239</v>
      </c>
      <c r="AZ11" s="897">
        <f t="shared" si="12"/>
        <v>1</v>
      </c>
    </row>
    <row r="12" spans="1:59" s="809" customFormat="1" ht="24" customHeight="1" thickBot="1" x14ac:dyDescent="0.3">
      <c r="A12" s="1711"/>
      <c r="B12" s="1728"/>
      <c r="C12" s="1715" t="s">
        <v>753</v>
      </c>
      <c r="D12" s="1716"/>
      <c r="E12" s="1364">
        <f>Finishing!M7</f>
        <v>57</v>
      </c>
      <c r="F12" s="1365"/>
      <c r="G12" s="1068">
        <f>Finishing!N7</f>
        <v>4</v>
      </c>
      <c r="H12" s="1072">
        <f t="shared" si="1"/>
        <v>7.0175438596491224E-2</v>
      </c>
      <c r="I12" s="1366">
        <f>Finishing!O7</f>
        <v>0</v>
      </c>
      <c r="J12" s="1367"/>
      <c r="K12" s="1367">
        <f>Finishing!P7</f>
        <v>61</v>
      </c>
      <c r="L12" s="1365"/>
      <c r="M12" s="1364">
        <f>Finishing!Q7</f>
        <v>61</v>
      </c>
      <c r="N12" s="1365"/>
      <c r="O12" s="1731">
        <f t="shared" ref="O12:O13" si="13">IF(K12&gt;M12,K12-M12,0)</f>
        <v>0</v>
      </c>
      <c r="P12" s="1732"/>
      <c r="Q12" s="1733">
        <f t="shared" ref="Q12:Q13" si="14">IF(K12&lt;M12,M12-K12,0)</f>
        <v>0</v>
      </c>
      <c r="R12" s="1734"/>
      <c r="S12" s="1649">
        <f t="shared" ref="S12:S13" si="15">IF(K12&gt;M12,(" Need "&amp;K12-M12&amp;" manpower reduce"),(IF(K12&lt;M12," Need "&amp;M12-K12&amp;" manpower increase",0)))</f>
        <v>0</v>
      </c>
      <c r="T12" s="1649"/>
      <c r="U12" s="1649"/>
      <c r="V12" s="1650"/>
      <c r="W12" s="802"/>
      <c r="X12" s="802"/>
      <c r="Y12" s="802"/>
      <c r="Z12" s="802"/>
      <c r="AA12" s="802"/>
    </row>
    <row r="13" spans="1:59" s="809" customFormat="1" ht="24" customHeight="1" thickBot="1" x14ac:dyDescent="0.3">
      <c r="A13" s="1743" t="s">
        <v>1373</v>
      </c>
      <c r="B13" s="1744"/>
      <c r="C13" s="1744"/>
      <c r="D13" s="1745"/>
      <c r="E13" s="1362">
        <f>SUM(E11:E12)</f>
        <v>213</v>
      </c>
      <c r="F13" s="1351"/>
      <c r="G13" s="1070">
        <f>SUM(G11:G12)</f>
        <v>25</v>
      </c>
      <c r="H13" s="1073">
        <f t="shared" si="1"/>
        <v>0.11737089201877934</v>
      </c>
      <c r="I13" s="1350">
        <f>SUM(I11:I12)</f>
        <v>0</v>
      </c>
      <c r="J13" s="1363"/>
      <c r="K13" s="1363">
        <f>SUM(K11:K12)</f>
        <v>238</v>
      </c>
      <c r="L13" s="1351"/>
      <c r="M13" s="1362">
        <f>SUM(M11:M12)</f>
        <v>239</v>
      </c>
      <c r="N13" s="1351"/>
      <c r="O13" s="1349">
        <f t="shared" si="13"/>
        <v>0</v>
      </c>
      <c r="P13" s="1350"/>
      <c r="Q13" s="1351">
        <f t="shared" si="14"/>
        <v>1</v>
      </c>
      <c r="R13" s="1352"/>
      <c r="S13" s="1741" t="str">
        <f t="shared" si="15"/>
        <v xml:space="preserve"> Need 1 manpower increase</v>
      </c>
      <c r="T13" s="1741"/>
      <c r="U13" s="1741"/>
      <c r="V13" s="1742"/>
      <c r="W13" s="802"/>
      <c r="X13" s="802"/>
      <c r="Y13" s="802"/>
      <c r="Z13" s="802"/>
      <c r="AA13" s="802"/>
    </row>
    <row r="14" spans="1:59" s="809" customFormat="1" ht="24" customHeight="1" x14ac:dyDescent="0.25">
      <c r="A14" s="1749" t="s">
        <v>1270</v>
      </c>
      <c r="B14" s="1750"/>
      <c r="C14" s="1729" t="s">
        <v>23</v>
      </c>
      <c r="D14" s="1730"/>
      <c r="E14" s="1357">
        <f>Store!D8</f>
        <v>15</v>
      </c>
      <c r="F14" s="1356"/>
      <c r="G14" s="893">
        <f>Store!E8</f>
        <v>0</v>
      </c>
      <c r="H14" s="894">
        <f t="shared" si="1"/>
        <v>0</v>
      </c>
      <c r="I14" s="1361">
        <f>Store!F8</f>
        <v>0</v>
      </c>
      <c r="J14" s="1355"/>
      <c r="K14" s="1355">
        <f>Store!G8</f>
        <v>15</v>
      </c>
      <c r="L14" s="1356"/>
      <c r="M14" s="1357">
        <f>Store!H8</f>
        <v>15</v>
      </c>
      <c r="N14" s="1356"/>
      <c r="O14" s="1347">
        <f t="shared" ref="O14:O26" si="16">IF(K14&gt;M14,K14-M14,0)</f>
        <v>0</v>
      </c>
      <c r="P14" s="1348"/>
      <c r="Q14" s="1348">
        <f t="shared" ref="Q14:Q26" si="17">IF(K14&lt;M14,M14-K14,0)</f>
        <v>0</v>
      </c>
      <c r="R14" s="1348"/>
      <c r="S14" s="1647">
        <f t="shared" ref="S14:S26" si="18">IF(K14&gt;M14,(" Need "&amp;K14-M14&amp;" manpower reduce"),(IF(K14&lt;M14," Need "&amp;M14-K14&amp;" manpower increase",0)))</f>
        <v>0</v>
      </c>
      <c r="T14" s="1647"/>
      <c r="U14" s="1647"/>
      <c r="V14" s="1648"/>
      <c r="W14" s="802"/>
      <c r="X14" s="802"/>
      <c r="Y14" s="802"/>
      <c r="Z14" s="802"/>
      <c r="AA14" s="802"/>
      <c r="AU14" s="897">
        <f t="shared" ref="AU14:AZ14" si="19">Q61</f>
        <v>30</v>
      </c>
      <c r="AV14" s="897">
        <f t="shared" si="19"/>
        <v>0</v>
      </c>
      <c r="AW14" s="897">
        <f t="shared" si="19"/>
        <v>0</v>
      </c>
      <c r="AX14" s="897">
        <f t="shared" si="19"/>
        <v>30</v>
      </c>
      <c r="AY14" s="897">
        <f t="shared" si="19"/>
        <v>30</v>
      </c>
      <c r="AZ14" s="897">
        <f t="shared" si="19"/>
        <v>0</v>
      </c>
    </row>
    <row r="15" spans="1:59" s="809" customFormat="1" ht="24" customHeight="1" thickBot="1" x14ac:dyDescent="0.3">
      <c r="A15" s="1749"/>
      <c r="B15" s="1750"/>
      <c r="C15" s="1715" t="s">
        <v>753</v>
      </c>
      <c r="D15" s="1716"/>
      <c r="E15" s="1364">
        <f>Store!M8</f>
        <v>15</v>
      </c>
      <c r="F15" s="1365"/>
      <c r="G15" s="1068">
        <f>Store!N8</f>
        <v>0</v>
      </c>
      <c r="H15" s="1072">
        <f t="shared" si="1"/>
        <v>0</v>
      </c>
      <c r="I15" s="1366">
        <f>Store!O8</f>
        <v>0</v>
      </c>
      <c r="J15" s="1367"/>
      <c r="K15" s="1367">
        <f>Store!P8</f>
        <v>15</v>
      </c>
      <c r="L15" s="1365"/>
      <c r="M15" s="1364">
        <f>Store!Q8</f>
        <v>15</v>
      </c>
      <c r="N15" s="1365"/>
      <c r="O15" s="1644">
        <f t="shared" si="16"/>
        <v>0</v>
      </c>
      <c r="P15" s="1645"/>
      <c r="Q15" s="1645">
        <f t="shared" si="17"/>
        <v>0</v>
      </c>
      <c r="R15" s="1645"/>
      <c r="S15" s="1649">
        <f t="shared" si="18"/>
        <v>0</v>
      </c>
      <c r="T15" s="1649"/>
      <c r="U15" s="1649"/>
      <c r="V15" s="1650"/>
      <c r="W15" s="802"/>
      <c r="X15" s="802"/>
      <c r="Y15" s="802"/>
      <c r="Z15" s="802"/>
      <c r="AA15" s="802"/>
      <c r="AU15" s="897">
        <f t="shared" ref="AU15:AZ15" si="20">Q84</f>
        <v>26</v>
      </c>
      <c r="AV15" s="897">
        <f t="shared" si="20"/>
        <v>1</v>
      </c>
      <c r="AW15" s="897">
        <f t="shared" si="20"/>
        <v>0</v>
      </c>
      <c r="AX15" s="897">
        <f t="shared" si="20"/>
        <v>27</v>
      </c>
      <c r="AY15" s="897">
        <f t="shared" si="20"/>
        <v>27</v>
      </c>
      <c r="AZ15" s="897">
        <f t="shared" si="20"/>
        <v>0</v>
      </c>
    </row>
    <row r="16" spans="1:59" s="809" customFormat="1" ht="24" customHeight="1" thickBot="1" x14ac:dyDescent="0.3">
      <c r="A16" s="1751" t="s">
        <v>1274</v>
      </c>
      <c r="B16" s="1752"/>
      <c r="C16" s="1752"/>
      <c r="D16" s="1753"/>
      <c r="E16" s="1698">
        <f>SUM(E14:E15)</f>
        <v>30</v>
      </c>
      <c r="F16" s="1697"/>
      <c r="G16" s="1071">
        <f>SUM(G14:G15)</f>
        <v>0</v>
      </c>
      <c r="H16" s="1073">
        <f t="shared" si="1"/>
        <v>0</v>
      </c>
      <c r="I16" s="1695">
        <f>SUM(I14:I15)</f>
        <v>0</v>
      </c>
      <c r="J16" s="1696"/>
      <c r="K16" s="1696">
        <f>SUM(K14:K15)</f>
        <v>30</v>
      </c>
      <c r="L16" s="1697"/>
      <c r="M16" s="1698">
        <f>SUM(M14:M15)</f>
        <v>30</v>
      </c>
      <c r="N16" s="1697"/>
      <c r="O16" s="1362">
        <f t="shared" si="16"/>
        <v>0</v>
      </c>
      <c r="P16" s="1363"/>
      <c r="Q16" s="1363">
        <f t="shared" si="17"/>
        <v>0</v>
      </c>
      <c r="R16" s="1363"/>
      <c r="S16" s="1707">
        <f t="shared" si="18"/>
        <v>0</v>
      </c>
      <c r="T16" s="1707"/>
      <c r="U16" s="1707"/>
      <c r="V16" s="1708"/>
      <c r="W16" s="802"/>
      <c r="X16" s="802"/>
      <c r="Y16" s="802"/>
      <c r="Z16" s="802"/>
      <c r="AA16" s="802"/>
    </row>
    <row r="17" spans="1:59" s="809" customFormat="1" ht="24" customHeight="1" x14ac:dyDescent="0.25">
      <c r="A17" s="1754" t="s">
        <v>1374</v>
      </c>
      <c r="B17" s="1755"/>
      <c r="C17" s="1713" t="s">
        <v>23</v>
      </c>
      <c r="D17" s="1714"/>
      <c r="E17" s="1638">
        <f>Sample!D6</f>
        <v>19</v>
      </c>
      <c r="F17" s="1637"/>
      <c r="G17" s="1064">
        <f>Sample!E6</f>
        <v>1</v>
      </c>
      <c r="H17" s="1065">
        <f t="shared" si="1"/>
        <v>5.2631578947368418E-2</v>
      </c>
      <c r="I17" s="1635">
        <f>Sample!F6</f>
        <v>0</v>
      </c>
      <c r="J17" s="1636"/>
      <c r="K17" s="1636">
        <f>Sample!G6</f>
        <v>20</v>
      </c>
      <c r="L17" s="1637"/>
      <c r="M17" s="1638">
        <f>Sample!H6</f>
        <v>20</v>
      </c>
      <c r="N17" s="1637"/>
      <c r="O17" s="1760">
        <f t="shared" si="16"/>
        <v>0</v>
      </c>
      <c r="P17" s="1761"/>
      <c r="Q17" s="1761">
        <f t="shared" si="17"/>
        <v>0</v>
      </c>
      <c r="R17" s="1761"/>
      <c r="S17" s="1722">
        <f t="shared" si="18"/>
        <v>0</v>
      </c>
      <c r="T17" s="1722"/>
      <c r="U17" s="1722"/>
      <c r="V17" s="1723"/>
      <c r="W17" s="802"/>
      <c r="X17" s="802"/>
      <c r="Y17" s="802"/>
      <c r="Z17" s="802"/>
      <c r="AA17" s="802"/>
    </row>
    <row r="18" spans="1:59" s="809" customFormat="1" ht="24" customHeight="1" thickBot="1" x14ac:dyDescent="0.3">
      <c r="A18" s="1756"/>
      <c r="B18" s="1757"/>
      <c r="C18" s="1758" t="s">
        <v>753</v>
      </c>
      <c r="D18" s="1759"/>
      <c r="E18" s="1360">
        <f>Sample!M6</f>
        <v>2</v>
      </c>
      <c r="F18" s="1359"/>
      <c r="G18" s="896">
        <f>Sample!N6</f>
        <v>0</v>
      </c>
      <c r="H18" s="1074">
        <f t="shared" si="1"/>
        <v>0</v>
      </c>
      <c r="I18" s="1771">
        <f>Sample!O6</f>
        <v>0</v>
      </c>
      <c r="J18" s="1358"/>
      <c r="K18" s="1358">
        <f>Sample!P6</f>
        <v>2</v>
      </c>
      <c r="L18" s="1359"/>
      <c r="M18" s="1360">
        <f>Sample!Q6</f>
        <v>2</v>
      </c>
      <c r="N18" s="1359"/>
      <c r="O18" s="1353">
        <f t="shared" si="16"/>
        <v>0</v>
      </c>
      <c r="P18" s="1354"/>
      <c r="Q18" s="1354">
        <f t="shared" si="17"/>
        <v>0</v>
      </c>
      <c r="R18" s="1354"/>
      <c r="S18" s="1762">
        <f t="shared" si="18"/>
        <v>0</v>
      </c>
      <c r="T18" s="1762"/>
      <c r="U18" s="1762"/>
      <c r="V18" s="1763"/>
      <c r="W18" s="802"/>
      <c r="X18" s="802"/>
      <c r="Y18" s="802"/>
      <c r="Z18" s="802"/>
      <c r="AA18" s="802"/>
    </row>
    <row r="19" spans="1:59" s="809" customFormat="1" ht="24" customHeight="1" x14ac:dyDescent="0.25">
      <c r="A19" s="1768" t="s">
        <v>1375</v>
      </c>
      <c r="B19" s="1769"/>
      <c r="C19" s="1769"/>
      <c r="D19" s="1770"/>
      <c r="E19" s="1764">
        <f>SUM(E17:E18)</f>
        <v>21</v>
      </c>
      <c r="F19" s="1765"/>
      <c r="G19" s="1069">
        <f>SUM(G17:G18)</f>
        <v>1</v>
      </c>
      <c r="H19" s="894">
        <f t="shared" si="1"/>
        <v>4.7619047619047616E-2</v>
      </c>
      <c r="I19" s="1766">
        <f>SUM(I17:I18)</f>
        <v>0</v>
      </c>
      <c r="J19" s="1767"/>
      <c r="K19" s="1767">
        <f>SUM(K17:K18)</f>
        <v>22</v>
      </c>
      <c r="L19" s="1765"/>
      <c r="M19" s="1764">
        <f>SUM(M17:M18)</f>
        <v>22</v>
      </c>
      <c r="N19" s="1765"/>
      <c r="O19" s="1347">
        <f t="shared" si="16"/>
        <v>0</v>
      </c>
      <c r="P19" s="1348"/>
      <c r="Q19" s="1348">
        <f t="shared" si="17"/>
        <v>0</v>
      </c>
      <c r="R19" s="1348"/>
      <c r="S19" s="1647">
        <f t="shared" si="18"/>
        <v>0</v>
      </c>
      <c r="T19" s="1647"/>
      <c r="U19" s="1647"/>
      <c r="V19" s="1648"/>
      <c r="W19" s="802"/>
      <c r="X19" s="802"/>
      <c r="Y19" s="802"/>
      <c r="Z19" s="802"/>
      <c r="AA19" s="802"/>
    </row>
    <row r="20" spans="1:59" s="809" customFormat="1" ht="24" customHeight="1" thickBot="1" x14ac:dyDescent="0.3">
      <c r="A20" s="1772" t="s">
        <v>1376</v>
      </c>
      <c r="B20" s="1773"/>
      <c r="C20" s="1773"/>
      <c r="D20" s="1774"/>
      <c r="E20" s="1775">
        <f>E82</f>
        <v>5</v>
      </c>
      <c r="F20" s="1776"/>
      <c r="G20" s="1076">
        <f>F82</f>
        <v>0</v>
      </c>
      <c r="H20" s="1072">
        <f t="shared" si="1"/>
        <v>0</v>
      </c>
      <c r="I20" s="1777">
        <f>G82</f>
        <v>0</v>
      </c>
      <c r="J20" s="1778"/>
      <c r="K20" s="1779">
        <f>H82</f>
        <v>5</v>
      </c>
      <c r="L20" s="1776"/>
      <c r="M20" s="1775">
        <f>I82</f>
        <v>5</v>
      </c>
      <c r="N20" s="1777"/>
      <c r="O20" s="1644">
        <f t="shared" si="16"/>
        <v>0</v>
      </c>
      <c r="P20" s="1645"/>
      <c r="Q20" s="1645">
        <f t="shared" si="17"/>
        <v>0</v>
      </c>
      <c r="R20" s="1645"/>
      <c r="S20" s="1649">
        <f t="shared" si="18"/>
        <v>0</v>
      </c>
      <c r="T20" s="1649"/>
      <c r="U20" s="1649"/>
      <c r="V20" s="1650"/>
      <c r="W20" s="810"/>
      <c r="X20" s="810"/>
      <c r="Y20" s="810"/>
      <c r="Z20" s="810"/>
    </row>
    <row r="21" spans="1:59" s="809" customFormat="1" ht="24" customHeight="1" thickBot="1" x14ac:dyDescent="0.3">
      <c r="A21" s="1746" t="s">
        <v>1260</v>
      </c>
      <c r="B21" s="1747"/>
      <c r="C21" s="1747"/>
      <c r="D21" s="1748"/>
      <c r="E21" s="1704">
        <f>SUM(E19:E20)</f>
        <v>26</v>
      </c>
      <c r="F21" s="1705"/>
      <c r="G21" s="1071">
        <f>SUM(G19:G20)</f>
        <v>1</v>
      </c>
      <c r="H21" s="1073">
        <f t="shared" si="1"/>
        <v>3.8461538461538464E-2</v>
      </c>
      <c r="I21" s="1706">
        <f>SUM(I19:I20)</f>
        <v>0</v>
      </c>
      <c r="J21" s="1695"/>
      <c r="K21" s="1697">
        <f>SUM(K19:K20)</f>
        <v>27</v>
      </c>
      <c r="L21" s="1705"/>
      <c r="M21" s="1704">
        <f>SUM(M19:M20)</f>
        <v>27</v>
      </c>
      <c r="N21" s="1706"/>
      <c r="O21" s="1362">
        <f t="shared" si="16"/>
        <v>0</v>
      </c>
      <c r="P21" s="1363"/>
      <c r="Q21" s="1363">
        <f t="shared" si="17"/>
        <v>0</v>
      </c>
      <c r="R21" s="1363"/>
      <c r="S21" s="1707">
        <f t="shared" si="18"/>
        <v>0</v>
      </c>
      <c r="T21" s="1707"/>
      <c r="U21" s="1707"/>
      <c r="V21" s="1708"/>
      <c r="W21" s="810"/>
      <c r="X21" s="810"/>
      <c r="Y21" s="810"/>
      <c r="Z21" s="810"/>
    </row>
    <row r="22" spans="1:59" s="809" customFormat="1" ht="30" customHeight="1" x14ac:dyDescent="0.25">
      <c r="A22" s="1639" t="s">
        <v>218</v>
      </c>
      <c r="B22" s="1640"/>
      <c r="C22" s="1640"/>
      <c r="D22" s="1641"/>
      <c r="E22" s="1357">
        <f>E100</f>
        <v>19</v>
      </c>
      <c r="F22" s="1356"/>
      <c r="G22" s="893">
        <f>G100</f>
        <v>0</v>
      </c>
      <c r="H22" s="894">
        <f t="shared" si="1"/>
        <v>0</v>
      </c>
      <c r="I22" s="1361">
        <f>I100</f>
        <v>0</v>
      </c>
      <c r="J22" s="1355"/>
      <c r="K22" s="1355">
        <f>K100</f>
        <v>19</v>
      </c>
      <c r="L22" s="1356"/>
      <c r="M22" s="1357">
        <f>M100</f>
        <v>19</v>
      </c>
      <c r="N22" s="1356"/>
      <c r="O22" s="1347">
        <f t="shared" si="16"/>
        <v>0</v>
      </c>
      <c r="P22" s="1348"/>
      <c r="Q22" s="1348">
        <f t="shared" si="17"/>
        <v>0</v>
      </c>
      <c r="R22" s="1348"/>
      <c r="S22" s="1651">
        <f t="shared" si="18"/>
        <v>0</v>
      </c>
      <c r="T22" s="1651"/>
      <c r="U22" s="1651"/>
      <c r="V22" s="1652"/>
    </row>
    <row r="23" spans="1:59" s="809" customFormat="1" ht="30" customHeight="1" x14ac:dyDescent="0.25">
      <c r="A23" s="1397" t="s">
        <v>123</v>
      </c>
      <c r="B23" s="1398"/>
      <c r="C23" s="1398"/>
      <c r="D23" s="1399"/>
      <c r="E23" s="1407">
        <f>E126</f>
        <v>9</v>
      </c>
      <c r="F23" s="1408"/>
      <c r="G23" s="895">
        <f>G126</f>
        <v>3</v>
      </c>
      <c r="H23" s="1075">
        <f t="shared" si="1"/>
        <v>0.33333333333333331</v>
      </c>
      <c r="I23" s="1409">
        <f>I126</f>
        <v>0</v>
      </c>
      <c r="J23" s="1410"/>
      <c r="K23" s="1410">
        <f>K126</f>
        <v>12</v>
      </c>
      <c r="L23" s="1408"/>
      <c r="M23" s="1407">
        <f>M126</f>
        <v>12</v>
      </c>
      <c r="N23" s="1408"/>
      <c r="O23" s="1642">
        <f t="shared" si="16"/>
        <v>0</v>
      </c>
      <c r="P23" s="1643"/>
      <c r="Q23" s="1643">
        <f t="shared" si="17"/>
        <v>0</v>
      </c>
      <c r="R23" s="1643"/>
      <c r="S23" s="1653">
        <f t="shared" si="18"/>
        <v>0</v>
      </c>
      <c r="T23" s="1653"/>
      <c r="U23" s="1653"/>
      <c r="V23" s="1654"/>
    </row>
    <row r="24" spans="1:59" s="809" customFormat="1" ht="30" customHeight="1" x14ac:dyDescent="0.25">
      <c r="A24" s="1397" t="s">
        <v>110</v>
      </c>
      <c r="B24" s="1398"/>
      <c r="C24" s="1398"/>
      <c r="D24" s="1399"/>
      <c r="E24" s="1407">
        <f>E152</f>
        <v>8</v>
      </c>
      <c r="F24" s="1408"/>
      <c r="G24" s="895">
        <f>G152</f>
        <v>0</v>
      </c>
      <c r="H24" s="1075">
        <f t="shared" si="1"/>
        <v>0</v>
      </c>
      <c r="I24" s="1409">
        <f>I152</f>
        <v>0</v>
      </c>
      <c r="J24" s="1410"/>
      <c r="K24" s="1410">
        <f>K152</f>
        <v>8</v>
      </c>
      <c r="L24" s="1408"/>
      <c r="M24" s="1407">
        <f>M152</f>
        <v>9</v>
      </c>
      <c r="N24" s="1408"/>
      <c r="O24" s="1642">
        <f t="shared" si="16"/>
        <v>0</v>
      </c>
      <c r="P24" s="1643"/>
      <c r="Q24" s="1643">
        <f t="shared" si="17"/>
        <v>1</v>
      </c>
      <c r="R24" s="1643"/>
      <c r="S24" s="1653" t="str">
        <f t="shared" si="18"/>
        <v xml:space="preserve"> Need 1 manpower increase</v>
      </c>
      <c r="T24" s="1653"/>
      <c r="U24" s="1653"/>
      <c r="V24" s="1654"/>
    </row>
    <row r="25" spans="1:59" s="809" customFormat="1" ht="30" customHeight="1" thickBot="1" x14ac:dyDescent="0.3">
      <c r="A25" s="1400" t="s">
        <v>135</v>
      </c>
      <c r="B25" s="1401"/>
      <c r="C25" s="1401"/>
      <c r="D25" s="1402"/>
      <c r="E25" s="1364">
        <f>E168</f>
        <v>9</v>
      </c>
      <c r="F25" s="1365"/>
      <c r="G25" s="1068">
        <f>G168</f>
        <v>1</v>
      </c>
      <c r="H25" s="1072">
        <f t="shared" si="1"/>
        <v>0.1111111111111111</v>
      </c>
      <c r="I25" s="1366">
        <f>I168</f>
        <v>0</v>
      </c>
      <c r="J25" s="1367"/>
      <c r="K25" s="1367">
        <f>K168</f>
        <v>10</v>
      </c>
      <c r="L25" s="1365"/>
      <c r="M25" s="1364">
        <f>M168</f>
        <v>10</v>
      </c>
      <c r="N25" s="1365"/>
      <c r="O25" s="1644">
        <f t="shared" si="16"/>
        <v>0</v>
      </c>
      <c r="P25" s="1645"/>
      <c r="Q25" s="1645">
        <f t="shared" si="17"/>
        <v>0</v>
      </c>
      <c r="R25" s="1645"/>
      <c r="S25" s="1655">
        <f t="shared" si="18"/>
        <v>0</v>
      </c>
      <c r="T25" s="1655"/>
      <c r="U25" s="1655"/>
      <c r="V25" s="1656"/>
    </row>
    <row r="26" spans="1:59" s="1082" customFormat="1" ht="45.75" customHeight="1" thickBot="1" x14ac:dyDescent="0.3">
      <c r="A26" s="1403" t="s">
        <v>1280</v>
      </c>
      <c r="B26" s="1404"/>
      <c r="C26" s="1404"/>
      <c r="D26" s="1405"/>
      <c r="E26" s="1411">
        <f>E7+E10+E13+E16+E21+SUM(E22:F25)</f>
        <v>1174</v>
      </c>
      <c r="F26" s="1412"/>
      <c r="G26" s="1071">
        <f>G7+G10+G13+G16+G21+SUM(G22:G25)</f>
        <v>78</v>
      </c>
      <c r="H26" s="1077">
        <f t="shared" si="1"/>
        <v>6.6439522998296419E-2</v>
      </c>
      <c r="I26" s="1411">
        <f t="shared" ref="I26" si="21">I7+I10+I13+I16+I21+SUM(I22:J25)</f>
        <v>1</v>
      </c>
      <c r="J26" s="1412"/>
      <c r="K26" s="1411">
        <f t="shared" ref="K26" si="22">K7+K10+K13+K16+K21+SUM(K22:L25)</f>
        <v>1253</v>
      </c>
      <c r="L26" s="1412"/>
      <c r="M26" s="1411">
        <f t="shared" ref="M26" si="23">M7+M10+M13+M16+M21+SUM(M22:N25)</f>
        <v>1244</v>
      </c>
      <c r="N26" s="1412"/>
      <c r="O26" s="1411">
        <f t="shared" si="16"/>
        <v>9</v>
      </c>
      <c r="P26" s="1646"/>
      <c r="Q26" s="1646">
        <f t="shared" si="17"/>
        <v>0</v>
      </c>
      <c r="R26" s="1646"/>
      <c r="S26" s="1646" t="str">
        <f t="shared" si="18"/>
        <v xml:space="preserve"> Need 9 manpower reduce</v>
      </c>
      <c r="T26" s="1646"/>
      <c r="U26" s="1646"/>
      <c r="V26" s="1657"/>
      <c r="W26" s="1079"/>
      <c r="X26" s="1080"/>
      <c r="Y26" s="1080"/>
      <c r="Z26" s="1080"/>
      <c r="AA26" s="1080"/>
      <c r="AB26" s="1080"/>
      <c r="AC26" s="1080"/>
      <c r="AD26" s="1080"/>
      <c r="AE26" s="1080"/>
      <c r="AF26" s="1081"/>
      <c r="AG26" s="1081"/>
      <c r="AH26" s="1079"/>
      <c r="AI26" s="1079"/>
      <c r="AJ26" s="1079"/>
      <c r="AK26" s="1079"/>
      <c r="AL26" s="1079"/>
      <c r="AM26" s="1079"/>
      <c r="AN26" s="1079"/>
      <c r="AO26" s="1079"/>
      <c r="AP26" s="1079"/>
      <c r="AQ26" s="1079"/>
      <c r="AR26" s="1079"/>
      <c r="AS26" s="1079"/>
      <c r="AT26" s="1079"/>
    </row>
    <row r="27" spans="1:59" s="21" customFormat="1" x14ac:dyDescent="0.25">
      <c r="A27" s="1406"/>
      <c r="B27" s="1406"/>
      <c r="C27" s="1406"/>
      <c r="D27" s="1406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</row>
    <row r="28" spans="1:59" ht="15.75" thickBot="1" x14ac:dyDescent="0.3"/>
    <row r="29" spans="1:59" ht="24" thickBot="1" x14ac:dyDescent="0.4">
      <c r="A29" s="811" t="s">
        <v>1252</v>
      </c>
      <c r="B29" s="812"/>
      <c r="C29" s="812"/>
      <c r="D29" s="812"/>
      <c r="E29" s="813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813"/>
      <c r="Q29" s="813"/>
      <c r="R29" s="813"/>
      <c r="S29" s="813"/>
      <c r="T29" s="813"/>
      <c r="U29" s="813"/>
      <c r="V29" s="814"/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</row>
    <row r="30" spans="1:59" ht="18.75" customHeight="1" x14ac:dyDescent="0.25">
      <c r="A30" s="1629" t="s">
        <v>5</v>
      </c>
      <c r="B30" s="1630"/>
      <c r="C30" s="1630"/>
      <c r="D30" s="1631"/>
      <c r="E30" s="1546" t="s">
        <v>23</v>
      </c>
      <c r="F30" s="1547"/>
      <c r="G30" s="1547"/>
      <c r="H30" s="1547"/>
      <c r="I30" s="1547"/>
      <c r="J30" s="1548"/>
      <c r="K30" s="1549" t="s">
        <v>753</v>
      </c>
      <c r="L30" s="1550"/>
      <c r="M30" s="1550"/>
      <c r="N30" s="1550"/>
      <c r="O30" s="1550"/>
      <c r="P30" s="1551"/>
      <c r="Q30" s="1552" t="s">
        <v>713</v>
      </c>
      <c r="R30" s="1552"/>
      <c r="S30" s="1552"/>
      <c r="T30" s="1552"/>
      <c r="U30" s="1552"/>
      <c r="V30" s="1553"/>
      <c r="W30" s="816"/>
      <c r="X30" s="816"/>
      <c r="Y30" s="816"/>
      <c r="Z30" s="816"/>
      <c r="AA30" s="816"/>
      <c r="AB30" s="816"/>
      <c r="AC30" s="816"/>
      <c r="AD30" s="816"/>
      <c r="AE30" s="816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816"/>
      <c r="AR30" s="816"/>
      <c r="AS30" s="816"/>
      <c r="AT30" s="816"/>
    </row>
    <row r="31" spans="1:59" s="808" customFormat="1" ht="76.5" customHeight="1" thickBot="1" x14ac:dyDescent="0.3">
      <c r="A31" s="1632"/>
      <c r="B31" s="1633"/>
      <c r="C31" s="1633"/>
      <c r="D31" s="1634"/>
      <c r="E31" s="817" t="s">
        <v>1278</v>
      </c>
      <c r="F31" s="818" t="s">
        <v>101</v>
      </c>
      <c r="G31" s="819" t="s">
        <v>712</v>
      </c>
      <c r="H31" s="820" t="s">
        <v>713</v>
      </c>
      <c r="I31" s="817" t="s">
        <v>742</v>
      </c>
      <c r="J31" s="821" t="s">
        <v>1199</v>
      </c>
      <c r="K31" s="822" t="s">
        <v>1278</v>
      </c>
      <c r="L31" s="823" t="s">
        <v>101</v>
      </c>
      <c r="M31" s="824" t="s">
        <v>712</v>
      </c>
      <c r="N31" s="825" t="s">
        <v>713</v>
      </c>
      <c r="O31" s="822" t="s">
        <v>742</v>
      </c>
      <c r="P31" s="826" t="s">
        <v>1199</v>
      </c>
      <c r="Q31" s="827" t="s">
        <v>1278</v>
      </c>
      <c r="R31" s="828" t="s">
        <v>101</v>
      </c>
      <c r="S31" s="829" t="s">
        <v>712</v>
      </c>
      <c r="T31" s="830" t="s">
        <v>713</v>
      </c>
      <c r="U31" s="827" t="s">
        <v>742</v>
      </c>
      <c r="V31" s="831" t="s">
        <v>1199</v>
      </c>
      <c r="W31" s="832"/>
      <c r="X31" s="832"/>
      <c r="Y31" s="832"/>
      <c r="Z31" s="832"/>
      <c r="AA31" s="832"/>
      <c r="AB31" s="832"/>
      <c r="AC31" s="832"/>
      <c r="AD31" s="832"/>
      <c r="AE31" s="832"/>
      <c r="AF31" s="832"/>
      <c r="AG31" s="832"/>
      <c r="AH31" s="832"/>
      <c r="AI31" s="832"/>
      <c r="AJ31" s="832"/>
      <c r="AK31" s="832"/>
      <c r="AL31" s="832"/>
      <c r="AM31" s="832"/>
      <c r="AN31" s="832"/>
      <c r="AO31" s="832"/>
      <c r="AP31" s="832"/>
      <c r="AQ31" s="832"/>
      <c r="AR31" s="832"/>
      <c r="AS31" s="832"/>
      <c r="AT31" s="832"/>
      <c r="AU31" s="803"/>
      <c r="AV31" s="803"/>
      <c r="AW31" s="803"/>
      <c r="AX31" s="803"/>
      <c r="AY31" s="803"/>
      <c r="AZ31" s="803"/>
      <c r="BA31" s="803"/>
      <c r="BB31" s="803"/>
      <c r="BC31" s="803"/>
      <c r="BD31" s="803"/>
      <c r="BE31" s="803"/>
      <c r="BF31" s="803"/>
      <c r="BG31" s="803"/>
    </row>
    <row r="32" spans="1:59" ht="15.75" customHeight="1" x14ac:dyDescent="0.25">
      <c r="A32" s="1582" t="s">
        <v>726</v>
      </c>
      <c r="B32" s="1583"/>
      <c r="C32" s="1583"/>
      <c r="D32" s="1584"/>
      <c r="E32" s="898">
        <f>Cutting!D4</f>
        <v>10</v>
      </c>
      <c r="F32" s="899">
        <f>Cutting!E4</f>
        <v>0</v>
      </c>
      <c r="G32" s="900">
        <f>Cutting!F4</f>
        <v>0</v>
      </c>
      <c r="H32" s="901">
        <f>Cutting!G4</f>
        <v>10</v>
      </c>
      <c r="I32" s="898">
        <f>Cutting!H4</f>
        <v>11</v>
      </c>
      <c r="J32" s="902">
        <f t="shared" ref="J32:J34" si="24">I32-H32</f>
        <v>1</v>
      </c>
      <c r="K32" s="903">
        <f>Cutting!M4</f>
        <v>1</v>
      </c>
      <c r="L32" s="904">
        <f>Cutting!N4</f>
        <v>0</v>
      </c>
      <c r="M32" s="905">
        <f>Cutting!O4</f>
        <v>0</v>
      </c>
      <c r="N32" s="906">
        <f>Cutting!P4</f>
        <v>1</v>
      </c>
      <c r="O32" s="903">
        <f>Cutting!Q4</f>
        <v>1</v>
      </c>
      <c r="P32" s="907">
        <f t="shared" ref="P32:P34" si="25">O32-N32</f>
        <v>0</v>
      </c>
      <c r="Q32" s="908">
        <f>Cutting!S4</f>
        <v>11</v>
      </c>
      <c r="R32" s="909">
        <f>Cutting!T4</f>
        <v>0</v>
      </c>
      <c r="S32" s="910">
        <f>Cutting!U4</f>
        <v>0</v>
      </c>
      <c r="T32" s="911">
        <f>Cutting!V4</f>
        <v>11</v>
      </c>
      <c r="U32" s="912">
        <f>Cutting!W4</f>
        <v>12</v>
      </c>
      <c r="V32" s="913">
        <f t="shared" ref="V32:V34" si="26">U32-T32</f>
        <v>1</v>
      </c>
      <c r="W32" s="833"/>
      <c r="X32" s="833"/>
      <c r="Y32" s="833"/>
      <c r="Z32" s="833"/>
      <c r="AA32" s="833"/>
      <c r="AB32" s="833"/>
      <c r="AC32" s="833"/>
      <c r="AD32" s="833"/>
      <c r="AE32" s="833"/>
      <c r="AF32" s="833"/>
      <c r="AG32" s="833"/>
      <c r="AH32" s="833"/>
      <c r="AI32" s="833"/>
      <c r="AJ32" s="833"/>
      <c r="AK32" s="833"/>
      <c r="AL32" s="833"/>
      <c r="AM32" s="833"/>
      <c r="AN32" s="833"/>
      <c r="AO32" s="833"/>
      <c r="AP32" s="833"/>
      <c r="AQ32" s="833"/>
      <c r="AR32" s="833"/>
      <c r="AS32" s="833"/>
      <c r="AT32" s="833"/>
    </row>
    <row r="33" spans="1:59" ht="16.5" customHeight="1" thickBot="1" x14ac:dyDescent="0.3">
      <c r="A33" s="1585" t="s">
        <v>1271</v>
      </c>
      <c r="B33" s="1586"/>
      <c r="C33" s="1586"/>
      <c r="D33" s="1587"/>
      <c r="E33" s="914">
        <f>Cutting!D5</f>
        <v>51</v>
      </c>
      <c r="F33" s="915">
        <f>Cutting!E5</f>
        <v>2</v>
      </c>
      <c r="G33" s="916">
        <f>Cutting!F5</f>
        <v>1</v>
      </c>
      <c r="H33" s="917">
        <f>Cutting!G5</f>
        <v>54</v>
      </c>
      <c r="I33" s="914">
        <f>Cutting!H5</f>
        <v>53</v>
      </c>
      <c r="J33" s="918">
        <f t="shared" si="24"/>
        <v>-1</v>
      </c>
      <c r="K33" s="919">
        <f>Cutting!M5</f>
        <v>10</v>
      </c>
      <c r="L33" s="920">
        <f>Cutting!N5</f>
        <v>0</v>
      </c>
      <c r="M33" s="921">
        <f>Cutting!O5</f>
        <v>0</v>
      </c>
      <c r="N33" s="922">
        <f>Cutting!P5</f>
        <v>10</v>
      </c>
      <c r="O33" s="919">
        <f>Cutting!Q5</f>
        <v>10</v>
      </c>
      <c r="P33" s="923">
        <f t="shared" si="25"/>
        <v>0</v>
      </c>
      <c r="Q33" s="795">
        <f>Cutting!S5</f>
        <v>61</v>
      </c>
      <c r="R33" s="924">
        <f>Cutting!T5</f>
        <v>2</v>
      </c>
      <c r="S33" s="925">
        <f>Cutting!U5</f>
        <v>1</v>
      </c>
      <c r="T33" s="791">
        <f>Cutting!V5</f>
        <v>64</v>
      </c>
      <c r="U33" s="926">
        <f>Cutting!W5</f>
        <v>63</v>
      </c>
      <c r="V33" s="927">
        <f t="shared" si="26"/>
        <v>-1</v>
      </c>
      <c r="W33" s="833"/>
      <c r="X33" s="833"/>
      <c r="Y33" s="833"/>
      <c r="Z33" s="833"/>
      <c r="AA33" s="833"/>
      <c r="AB33" s="833"/>
      <c r="AC33" s="833"/>
      <c r="AD33" s="833"/>
      <c r="AE33" s="833"/>
      <c r="AF33" s="833"/>
      <c r="AG33" s="833"/>
      <c r="AH33" s="833"/>
      <c r="AI33" s="833"/>
      <c r="AJ33" s="833"/>
      <c r="AK33" s="833"/>
      <c r="AL33" s="833"/>
      <c r="AM33" s="833"/>
      <c r="AN33" s="833"/>
      <c r="AO33" s="833"/>
      <c r="AP33" s="833"/>
      <c r="AQ33" s="833"/>
      <c r="AR33" s="833"/>
      <c r="AS33" s="833"/>
      <c r="AT33" s="833"/>
    </row>
    <row r="34" spans="1:59" ht="19.5" customHeight="1" thickBot="1" x14ac:dyDescent="0.35">
      <c r="A34" s="1606" t="s">
        <v>713</v>
      </c>
      <c r="B34" s="1607"/>
      <c r="C34" s="1607"/>
      <c r="D34" s="1609"/>
      <c r="E34" s="928">
        <f>Cutting!D6</f>
        <v>61</v>
      </c>
      <c r="F34" s="929">
        <f>Cutting!E6</f>
        <v>2</v>
      </c>
      <c r="G34" s="930">
        <f>Cutting!F6</f>
        <v>1</v>
      </c>
      <c r="H34" s="796">
        <f>Cutting!G6</f>
        <v>64</v>
      </c>
      <c r="I34" s="928">
        <f>Cutting!H6</f>
        <v>64</v>
      </c>
      <c r="J34" s="931">
        <f t="shared" si="24"/>
        <v>0</v>
      </c>
      <c r="K34" s="932">
        <f>Cutting!M6</f>
        <v>11</v>
      </c>
      <c r="L34" s="933">
        <f>Cutting!N6</f>
        <v>0</v>
      </c>
      <c r="M34" s="934">
        <f>Cutting!O6</f>
        <v>0</v>
      </c>
      <c r="N34" s="935">
        <f>Cutting!P6</f>
        <v>11</v>
      </c>
      <c r="O34" s="932">
        <f>Cutting!Q6</f>
        <v>11</v>
      </c>
      <c r="P34" s="936">
        <f t="shared" si="25"/>
        <v>0</v>
      </c>
      <c r="Q34" s="793">
        <f>Cutting!S6</f>
        <v>72</v>
      </c>
      <c r="R34" s="1055">
        <f>Cutting!T6</f>
        <v>2</v>
      </c>
      <c r="S34" s="1054">
        <f>Cutting!U6</f>
        <v>1</v>
      </c>
      <c r="T34" s="792">
        <f>Cutting!V6</f>
        <v>75</v>
      </c>
      <c r="U34" s="1053">
        <f>Cutting!W6</f>
        <v>75</v>
      </c>
      <c r="V34" s="1056">
        <f t="shared" si="26"/>
        <v>0</v>
      </c>
      <c r="W34" s="816"/>
      <c r="X34" s="816"/>
      <c r="Y34" s="816"/>
      <c r="Z34" s="816"/>
      <c r="AA34" s="816"/>
      <c r="AB34" s="816"/>
      <c r="AC34" s="816"/>
      <c r="AD34" s="816"/>
      <c r="AE34" s="816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816"/>
      <c r="AR34" s="816"/>
      <c r="AS34" s="816"/>
      <c r="AT34" s="816"/>
    </row>
    <row r="35" spans="1:59" ht="15.75" thickBot="1" x14ac:dyDescent="0.3"/>
    <row r="36" spans="1:59" ht="24" thickBot="1" x14ac:dyDescent="0.4">
      <c r="A36" s="811" t="s">
        <v>1241</v>
      </c>
      <c r="B36" s="812"/>
      <c r="C36" s="812"/>
      <c r="D36" s="812"/>
      <c r="E36" s="836"/>
      <c r="F36" s="836"/>
      <c r="G36" s="813"/>
      <c r="H36" s="813"/>
      <c r="I36" s="813"/>
      <c r="J36" s="813"/>
      <c r="K36" s="813"/>
      <c r="L36" s="813"/>
      <c r="M36" s="813"/>
      <c r="N36" s="813"/>
      <c r="O36" s="813"/>
      <c r="P36" s="813"/>
      <c r="Q36" s="813"/>
      <c r="R36" s="813"/>
      <c r="S36" s="813"/>
      <c r="T36" s="813"/>
      <c r="U36" s="813"/>
      <c r="V36" s="814"/>
      <c r="W36" s="815"/>
      <c r="X36" s="815"/>
      <c r="Y36" s="815"/>
      <c r="Z36" s="815"/>
      <c r="AA36" s="815"/>
      <c r="AB36" s="815"/>
      <c r="AC36" s="815"/>
      <c r="AD36" s="815"/>
      <c r="AE36" s="815"/>
      <c r="AF36" s="815"/>
      <c r="AG36" s="815"/>
      <c r="AH36" s="815"/>
      <c r="AI36" s="815"/>
      <c r="AJ36" s="815"/>
      <c r="AK36" s="815"/>
      <c r="AL36" s="815"/>
      <c r="AM36" s="815"/>
      <c r="AN36" s="815"/>
      <c r="AO36" s="815"/>
      <c r="AP36" s="815"/>
      <c r="AQ36" s="815"/>
      <c r="AR36" s="815"/>
      <c r="AS36" s="815"/>
      <c r="AT36" s="815"/>
    </row>
    <row r="37" spans="1:59" ht="18.75" customHeight="1" x14ac:dyDescent="0.25">
      <c r="A37" s="1576" t="str">
        <f>'Sewing Summery(Production &amp; Q) '!V4</f>
        <v>Designation</v>
      </c>
      <c r="B37" s="1577"/>
      <c r="C37" s="1577"/>
      <c r="D37" s="1578"/>
      <c r="E37" s="1546" t="s">
        <v>23</v>
      </c>
      <c r="F37" s="1547"/>
      <c r="G37" s="1547"/>
      <c r="H37" s="1547"/>
      <c r="I37" s="1547"/>
      <c r="J37" s="1548"/>
      <c r="K37" s="1549" t="s">
        <v>753</v>
      </c>
      <c r="L37" s="1550"/>
      <c r="M37" s="1550"/>
      <c r="N37" s="1550"/>
      <c r="O37" s="1550"/>
      <c r="P37" s="1551"/>
      <c r="Q37" s="1552" t="s">
        <v>713</v>
      </c>
      <c r="R37" s="1552"/>
      <c r="S37" s="1552"/>
      <c r="T37" s="1552"/>
      <c r="U37" s="1552"/>
      <c r="V37" s="1553"/>
      <c r="W37" s="816"/>
      <c r="X37" s="816"/>
      <c r="Y37" s="816"/>
      <c r="Z37" s="816"/>
      <c r="AA37" s="816"/>
      <c r="AB37" s="816"/>
      <c r="AC37" s="816"/>
      <c r="AD37" s="816"/>
      <c r="AE37" s="816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816"/>
      <c r="AR37" s="816"/>
      <c r="AS37" s="816"/>
      <c r="AT37" s="816"/>
    </row>
    <row r="38" spans="1:59" s="808" customFormat="1" ht="76.5" customHeight="1" thickBot="1" x14ac:dyDescent="0.3">
      <c r="A38" s="1579"/>
      <c r="B38" s="1580"/>
      <c r="C38" s="1580"/>
      <c r="D38" s="1581"/>
      <c r="E38" s="817" t="s">
        <v>1278</v>
      </c>
      <c r="F38" s="818" t="s">
        <v>101</v>
      </c>
      <c r="G38" s="819" t="s">
        <v>712</v>
      </c>
      <c r="H38" s="820" t="s">
        <v>713</v>
      </c>
      <c r="I38" s="817" t="s">
        <v>742</v>
      </c>
      <c r="J38" s="821" t="s">
        <v>1199</v>
      </c>
      <c r="K38" s="822" t="s">
        <v>1278</v>
      </c>
      <c r="L38" s="823" t="s">
        <v>101</v>
      </c>
      <c r="M38" s="824" t="s">
        <v>712</v>
      </c>
      <c r="N38" s="825" t="s">
        <v>713</v>
      </c>
      <c r="O38" s="822" t="s">
        <v>742</v>
      </c>
      <c r="P38" s="826" t="s">
        <v>1199</v>
      </c>
      <c r="Q38" s="827" t="s">
        <v>1278</v>
      </c>
      <c r="R38" s="828" t="s">
        <v>101</v>
      </c>
      <c r="S38" s="829" t="s">
        <v>712</v>
      </c>
      <c r="T38" s="830" t="s">
        <v>713</v>
      </c>
      <c r="U38" s="827" t="s">
        <v>742</v>
      </c>
      <c r="V38" s="831" t="s">
        <v>1199</v>
      </c>
      <c r="W38" s="832"/>
      <c r="X38" s="832"/>
      <c r="Y38" s="832"/>
      <c r="Z38" s="832"/>
      <c r="AA38" s="832"/>
      <c r="AB38" s="832"/>
      <c r="AC38" s="832"/>
      <c r="AD38" s="832"/>
      <c r="AE38" s="832"/>
      <c r="AF38" s="832"/>
      <c r="AG38" s="832"/>
      <c r="AH38" s="832"/>
      <c r="AI38" s="832"/>
      <c r="AJ38" s="832"/>
      <c r="AK38" s="832"/>
      <c r="AL38" s="832"/>
      <c r="AM38" s="832"/>
      <c r="AN38" s="832"/>
      <c r="AO38" s="832"/>
      <c r="AP38" s="832"/>
      <c r="AQ38" s="832"/>
      <c r="AR38" s="832"/>
      <c r="AS38" s="832"/>
      <c r="AT38" s="832"/>
      <c r="AU38" s="803"/>
      <c r="AV38" s="803"/>
      <c r="AW38" s="803"/>
      <c r="AX38" s="803"/>
      <c r="AY38" s="803"/>
      <c r="AZ38" s="803"/>
      <c r="BA38" s="803"/>
      <c r="BB38" s="803"/>
      <c r="BC38" s="803"/>
      <c r="BD38" s="803"/>
      <c r="BE38" s="803"/>
      <c r="BF38" s="803"/>
      <c r="BG38" s="803"/>
    </row>
    <row r="39" spans="1:59" ht="15.75" customHeight="1" x14ac:dyDescent="0.25">
      <c r="A39" s="1582" t="s">
        <v>726</v>
      </c>
      <c r="B39" s="1583"/>
      <c r="C39" s="1583"/>
      <c r="D39" s="1584"/>
      <c r="E39" s="898">
        <f>'Sewing Summery(Production &amp; Q) '!J5</f>
        <v>15</v>
      </c>
      <c r="F39" s="899">
        <f>'Sewing Summery(Production &amp; Q) '!L5</f>
        <v>2</v>
      </c>
      <c r="G39" s="900">
        <f>'Sewing Summery(Production &amp; Q) '!N5</f>
        <v>0</v>
      </c>
      <c r="H39" s="901">
        <f>'Sewing Summery(Production &amp; Q) '!P5</f>
        <v>17</v>
      </c>
      <c r="I39" s="898">
        <f>'Sewing Summery(Production &amp; Q) '!R5</f>
        <v>17</v>
      </c>
      <c r="J39" s="937">
        <f>'Sewing Summery(Production &amp; Q) '!T5</f>
        <v>0</v>
      </c>
      <c r="K39" s="903">
        <f>'Sewing Summery(Production &amp; Q) '!Z5</f>
        <v>4</v>
      </c>
      <c r="L39" s="904">
        <f>'Sewing Summery(Production &amp; Q) '!AB5</f>
        <v>0</v>
      </c>
      <c r="M39" s="905">
        <f>'Sewing Summery(Production &amp; Q) '!AD5</f>
        <v>0</v>
      </c>
      <c r="N39" s="906">
        <f>'Sewing Summery(Production &amp; Q) '!AF5</f>
        <v>4</v>
      </c>
      <c r="O39" s="903">
        <f>'Sewing Summery(Production &amp; Q) '!AH5</f>
        <v>4</v>
      </c>
      <c r="P39" s="938">
        <f>'Sewing Summery(Production &amp; Q) '!AJ5</f>
        <v>0</v>
      </c>
      <c r="Q39" s="908">
        <f>'Sewing Summery(Production &amp; Q) '!AL5</f>
        <v>19</v>
      </c>
      <c r="R39" s="909">
        <f>'Sewing Summery(Production &amp; Q) '!AN5</f>
        <v>2</v>
      </c>
      <c r="S39" s="910">
        <f>'Sewing Summery(Production &amp; Q) '!AP5</f>
        <v>0</v>
      </c>
      <c r="T39" s="911">
        <f>'Sewing Summery(Production &amp; Q) '!AR5</f>
        <v>21</v>
      </c>
      <c r="U39" s="912">
        <f>'Sewing Summery(Production &amp; Q) '!AT5</f>
        <v>21</v>
      </c>
      <c r="V39" s="939">
        <f>'Sewing Summery(Production &amp; Q) '!AU5</f>
        <v>0</v>
      </c>
      <c r="W39" s="833"/>
      <c r="X39" s="833"/>
      <c r="Y39" s="833"/>
      <c r="Z39" s="833"/>
      <c r="AA39" s="833"/>
      <c r="AB39" s="833"/>
      <c r="AC39" s="833"/>
      <c r="AD39" s="833"/>
      <c r="AE39" s="833"/>
      <c r="AF39" s="833"/>
      <c r="AG39" s="833"/>
      <c r="AH39" s="833"/>
      <c r="AI39" s="833"/>
      <c r="AJ39" s="833"/>
      <c r="AK39" s="833"/>
      <c r="AL39" s="833"/>
      <c r="AM39" s="833"/>
      <c r="AN39" s="833"/>
      <c r="AO39" s="833"/>
      <c r="AP39" s="833"/>
      <c r="AQ39" s="833"/>
      <c r="AR39" s="833"/>
      <c r="AS39" s="833"/>
      <c r="AT39" s="833"/>
    </row>
    <row r="40" spans="1:59" ht="16.5" customHeight="1" thickBot="1" x14ac:dyDescent="0.3">
      <c r="A40" s="1585" t="s">
        <v>1271</v>
      </c>
      <c r="B40" s="1586"/>
      <c r="C40" s="1586"/>
      <c r="D40" s="1587"/>
      <c r="E40" s="914">
        <f>'Sewing Summery(Production &amp; Q) '!J6</f>
        <v>709</v>
      </c>
      <c r="F40" s="915">
        <f>'Sewing Summery(Production &amp; Q) '!L6</f>
        <v>40</v>
      </c>
      <c r="G40" s="916">
        <f>'Sewing Summery(Production &amp; Q) '!N6</f>
        <v>0</v>
      </c>
      <c r="H40" s="917">
        <f>'Sewing Summery(Production &amp; Q) '!P6</f>
        <v>749</v>
      </c>
      <c r="I40" s="914">
        <f>'Sewing Summery(Production &amp; Q) '!R6</f>
        <v>737</v>
      </c>
      <c r="J40" s="940">
        <f>'Sewing Summery(Production &amp; Q) '!T6</f>
        <v>-12</v>
      </c>
      <c r="K40" s="919">
        <f>'Sewing Summery(Production &amp; Q) '!Z6</f>
        <v>60</v>
      </c>
      <c r="L40" s="920">
        <f>'Sewing Summery(Production &amp; Q) '!AB6</f>
        <v>4</v>
      </c>
      <c r="M40" s="921">
        <f>'Sewing Summery(Production &amp; Q) '!AD6</f>
        <v>0</v>
      </c>
      <c r="N40" s="922">
        <f>'Sewing Summery(Production &amp; Q) '!AF6</f>
        <v>64</v>
      </c>
      <c r="O40" s="919">
        <f>'Sewing Summery(Production &amp; Q) '!AH6</f>
        <v>65</v>
      </c>
      <c r="P40" s="941">
        <f>'Sewing Summery(Production &amp; Q) '!AJ6</f>
        <v>1</v>
      </c>
      <c r="Q40" s="795">
        <f>'Sewing Summery(Production &amp; Q) '!AL6</f>
        <v>769</v>
      </c>
      <c r="R40" s="924">
        <f>'Sewing Summery(Production &amp; Q) '!AN6</f>
        <v>44</v>
      </c>
      <c r="S40" s="925">
        <f>'Sewing Summery(Production &amp; Q) '!AP6</f>
        <v>0</v>
      </c>
      <c r="T40" s="791">
        <f>'Sewing Summery(Production &amp; Q) '!AR6</f>
        <v>813</v>
      </c>
      <c r="U40" s="926">
        <f>'Sewing Summery(Production &amp; Q) '!AT6</f>
        <v>802</v>
      </c>
      <c r="V40" s="942">
        <f>'Sewing Summery(Production &amp; Q) '!AU6</f>
        <v>-11</v>
      </c>
      <c r="W40" s="833"/>
      <c r="X40" s="833"/>
      <c r="Y40" s="833"/>
      <c r="Z40" s="833"/>
      <c r="AA40" s="833"/>
      <c r="AB40" s="833"/>
      <c r="AC40" s="833"/>
      <c r="AD40" s="833"/>
      <c r="AE40" s="833"/>
      <c r="AF40" s="833"/>
      <c r="AG40" s="833"/>
      <c r="AH40" s="833"/>
      <c r="AI40" s="833"/>
      <c r="AJ40" s="833"/>
      <c r="AK40" s="833"/>
      <c r="AL40" s="833"/>
      <c r="AM40" s="833"/>
      <c r="AN40" s="833"/>
      <c r="AO40" s="833"/>
      <c r="AP40" s="833"/>
      <c r="AQ40" s="833"/>
      <c r="AR40" s="833"/>
      <c r="AS40" s="833"/>
      <c r="AT40" s="833"/>
    </row>
    <row r="41" spans="1:59" ht="18.75" customHeight="1" thickBot="1" x14ac:dyDescent="0.35">
      <c r="A41" s="1588" t="str">
        <f>'Sewing Summery(Production &amp; Q) '!V7</f>
        <v xml:space="preserve">Total </v>
      </c>
      <c r="B41" s="1589"/>
      <c r="C41" s="1589"/>
      <c r="D41" s="1590"/>
      <c r="E41" s="928">
        <f>'Sewing Summery(Production &amp; Q) '!J7</f>
        <v>724</v>
      </c>
      <c r="F41" s="929">
        <f>'Sewing Summery(Production &amp; Q) '!L7</f>
        <v>42</v>
      </c>
      <c r="G41" s="930">
        <f>'Sewing Summery(Production &amp; Q) '!N7</f>
        <v>0</v>
      </c>
      <c r="H41" s="796">
        <f>'Sewing Summery(Production &amp; Q) '!P7</f>
        <v>766</v>
      </c>
      <c r="I41" s="928">
        <f>'Sewing Summery(Production &amp; Q) '!R7</f>
        <v>754</v>
      </c>
      <c r="J41" s="931">
        <f>'Sewing Summery(Production &amp; Q) '!T7</f>
        <v>-12</v>
      </c>
      <c r="K41" s="932">
        <f>'Sewing Summery(Production &amp; Q) '!Z7</f>
        <v>64</v>
      </c>
      <c r="L41" s="933">
        <f>'Sewing Summery(Production &amp; Q) '!AB7</f>
        <v>4</v>
      </c>
      <c r="M41" s="934">
        <f>'Sewing Summery(Production &amp; Q) '!AD7</f>
        <v>0</v>
      </c>
      <c r="N41" s="935">
        <f>'Sewing Summery(Production &amp; Q) '!AF7</f>
        <v>68</v>
      </c>
      <c r="O41" s="932">
        <f>'Sewing Summery(Production &amp; Q) '!AH7</f>
        <v>69</v>
      </c>
      <c r="P41" s="936">
        <f>'Sewing Summery(Production &amp; Q) '!AJ7</f>
        <v>1</v>
      </c>
      <c r="Q41" s="793">
        <f>'Sewing Summery(Production &amp; Q) '!AL7</f>
        <v>788</v>
      </c>
      <c r="R41" s="1055">
        <f>'Sewing Summery(Production &amp; Q) '!AN7</f>
        <v>46</v>
      </c>
      <c r="S41" s="1054">
        <f>'Sewing Summery(Production &amp; Q) '!AP7</f>
        <v>0</v>
      </c>
      <c r="T41" s="792">
        <f>'Sewing Summery(Production &amp; Q) '!AR7</f>
        <v>834</v>
      </c>
      <c r="U41" s="1053">
        <f>'Sewing Summery(Production &amp; Q) '!AT7</f>
        <v>823</v>
      </c>
      <c r="V41" s="1056">
        <f>'Sewing Summery(Production &amp; Q) '!AU7</f>
        <v>-11</v>
      </c>
      <c r="W41" s="816"/>
      <c r="X41" s="816"/>
      <c r="Y41" s="816"/>
      <c r="Z41" s="816"/>
      <c r="AA41" s="816"/>
      <c r="AB41" s="816"/>
      <c r="AC41" s="816"/>
      <c r="AD41" s="816"/>
      <c r="AE41" s="816"/>
      <c r="AF41" s="816"/>
      <c r="AG41" s="816"/>
      <c r="AH41" s="816"/>
      <c r="AI41" s="816"/>
      <c r="AJ41" s="816"/>
      <c r="AK41" s="816"/>
      <c r="AL41" s="816"/>
      <c r="AM41" s="816"/>
      <c r="AN41" s="816"/>
      <c r="AO41" s="816"/>
      <c r="AP41" s="816"/>
      <c r="AQ41" s="816"/>
      <c r="AR41" s="816"/>
      <c r="AS41" s="816"/>
      <c r="AT41" s="816"/>
    </row>
    <row r="42" spans="1:59" ht="15.75" thickBot="1" x14ac:dyDescent="0.3"/>
    <row r="43" spans="1:59" ht="24" thickBot="1" x14ac:dyDescent="0.4">
      <c r="A43" s="837" t="s">
        <v>1231</v>
      </c>
      <c r="B43" s="838"/>
      <c r="C43" s="836"/>
      <c r="D43" s="838"/>
      <c r="E43" s="838"/>
      <c r="F43" s="838"/>
      <c r="G43" s="813"/>
      <c r="H43" s="813"/>
      <c r="I43" s="813"/>
      <c r="J43" s="813"/>
      <c r="K43" s="813"/>
      <c r="L43" s="813"/>
      <c r="M43" s="813"/>
      <c r="N43" s="813"/>
      <c r="O43" s="813"/>
      <c r="P43" s="813"/>
      <c r="Q43" s="813"/>
      <c r="R43" s="813"/>
      <c r="S43" s="813"/>
      <c r="T43" s="813"/>
      <c r="U43" s="813"/>
      <c r="V43" s="814"/>
      <c r="W43" s="815"/>
      <c r="X43" s="815"/>
      <c r="Y43" s="815"/>
      <c r="Z43" s="815"/>
      <c r="AA43" s="815"/>
      <c r="AB43" s="815"/>
      <c r="AC43" s="815"/>
      <c r="AD43" s="815"/>
      <c r="AE43" s="815"/>
      <c r="AF43" s="815"/>
      <c r="AG43" s="815"/>
      <c r="AH43" s="815"/>
      <c r="AI43" s="815"/>
      <c r="AJ43" s="815"/>
      <c r="AK43" s="815"/>
      <c r="AL43" s="815"/>
      <c r="AM43" s="815"/>
      <c r="AN43" s="815"/>
      <c r="AO43" s="815"/>
      <c r="AP43" s="815"/>
      <c r="AQ43" s="815"/>
      <c r="AR43" s="815"/>
      <c r="AS43" s="815"/>
      <c r="AT43" s="815"/>
    </row>
    <row r="44" spans="1:59" ht="18.75" customHeight="1" x14ac:dyDescent="0.25">
      <c r="A44" s="1540" t="s">
        <v>1240</v>
      </c>
      <c r="B44" s="1541"/>
      <c r="C44" s="1541"/>
      <c r="D44" s="1542"/>
      <c r="E44" s="1546" t="s">
        <v>23</v>
      </c>
      <c r="F44" s="1547"/>
      <c r="G44" s="1547"/>
      <c r="H44" s="1547"/>
      <c r="I44" s="1547"/>
      <c r="J44" s="1548"/>
      <c r="K44" s="1549" t="s">
        <v>753</v>
      </c>
      <c r="L44" s="1550"/>
      <c r="M44" s="1550"/>
      <c r="N44" s="1550"/>
      <c r="O44" s="1550"/>
      <c r="P44" s="1551"/>
      <c r="Q44" s="1552" t="s">
        <v>713</v>
      </c>
      <c r="R44" s="1552"/>
      <c r="S44" s="1552"/>
      <c r="T44" s="1552"/>
      <c r="U44" s="1552"/>
      <c r="V44" s="1553"/>
      <c r="W44" s="816"/>
      <c r="X44" s="816"/>
      <c r="Y44" s="816"/>
      <c r="Z44" s="816"/>
      <c r="AA44" s="816"/>
      <c r="AB44" s="816"/>
      <c r="AC44" s="816"/>
      <c r="AD44" s="816"/>
      <c r="AE44" s="816"/>
      <c r="AF44" s="816"/>
      <c r="AG44" s="816"/>
      <c r="AH44" s="816"/>
      <c r="AI44" s="816"/>
      <c r="AJ44" s="816"/>
      <c r="AK44" s="816"/>
      <c r="AL44" s="816"/>
      <c r="AM44" s="816"/>
      <c r="AN44" s="816"/>
      <c r="AO44" s="816"/>
      <c r="AP44" s="816"/>
      <c r="AQ44" s="816"/>
      <c r="AR44" s="816"/>
      <c r="AS44" s="816"/>
      <c r="AT44" s="816"/>
    </row>
    <row r="45" spans="1:59" s="808" customFormat="1" ht="76.5" customHeight="1" thickBot="1" x14ac:dyDescent="0.3">
      <c r="A45" s="1543"/>
      <c r="B45" s="1544"/>
      <c r="C45" s="1544"/>
      <c r="D45" s="1545"/>
      <c r="E45" s="817" t="s">
        <v>1278</v>
      </c>
      <c r="F45" s="818" t="s">
        <v>101</v>
      </c>
      <c r="G45" s="819" t="s">
        <v>712</v>
      </c>
      <c r="H45" s="820" t="s">
        <v>713</v>
      </c>
      <c r="I45" s="817" t="s">
        <v>742</v>
      </c>
      <c r="J45" s="821" t="s">
        <v>1199</v>
      </c>
      <c r="K45" s="822" t="s">
        <v>1278</v>
      </c>
      <c r="L45" s="823" t="s">
        <v>101</v>
      </c>
      <c r="M45" s="824" t="s">
        <v>712</v>
      </c>
      <c r="N45" s="825" t="s">
        <v>713</v>
      </c>
      <c r="O45" s="822" t="s">
        <v>742</v>
      </c>
      <c r="P45" s="826" t="s">
        <v>1199</v>
      </c>
      <c r="Q45" s="827" t="s">
        <v>1278</v>
      </c>
      <c r="R45" s="828" t="s">
        <v>101</v>
      </c>
      <c r="S45" s="829" t="s">
        <v>712</v>
      </c>
      <c r="T45" s="830" t="s">
        <v>713</v>
      </c>
      <c r="U45" s="827" t="s">
        <v>742</v>
      </c>
      <c r="V45" s="831" t="s">
        <v>1199</v>
      </c>
      <c r="W45" s="832"/>
      <c r="X45" s="832"/>
      <c r="Y45" s="832"/>
      <c r="Z45" s="832"/>
      <c r="AA45" s="832"/>
      <c r="AB45" s="832"/>
      <c r="AC45" s="832"/>
      <c r="AD45" s="832"/>
      <c r="AE45" s="832"/>
      <c r="AF45" s="832"/>
      <c r="AG45" s="832"/>
      <c r="AH45" s="832"/>
      <c r="AI45" s="832"/>
      <c r="AJ45" s="832"/>
      <c r="AK45" s="832"/>
      <c r="AL45" s="832"/>
      <c r="AM45" s="832"/>
      <c r="AN45" s="832"/>
      <c r="AO45" s="832"/>
      <c r="AP45" s="832"/>
      <c r="AQ45" s="832"/>
      <c r="AR45" s="832"/>
      <c r="AS45" s="832"/>
      <c r="AT45" s="832"/>
      <c r="AU45" s="803"/>
      <c r="AV45" s="803"/>
      <c r="AW45" s="803"/>
      <c r="AX45" s="803"/>
      <c r="AY45" s="803"/>
      <c r="AZ45" s="803"/>
      <c r="BA45" s="803"/>
      <c r="BB45" s="803"/>
      <c r="BC45" s="803"/>
      <c r="BD45" s="803"/>
      <c r="BE45" s="803"/>
      <c r="BF45" s="803"/>
      <c r="BG45" s="803"/>
    </row>
    <row r="46" spans="1:59" ht="15.75" customHeight="1" x14ac:dyDescent="0.25">
      <c r="A46" s="1610" t="str">
        <f>Finishing!A4</f>
        <v xml:space="preserve">Staff </v>
      </c>
      <c r="B46" s="1611"/>
      <c r="C46" s="1611"/>
      <c r="D46" s="1612"/>
      <c r="E46" s="943">
        <f>Finishing!D4</f>
        <v>10</v>
      </c>
      <c r="F46" s="944">
        <f>Finishing!E4</f>
        <v>0</v>
      </c>
      <c r="G46" s="945">
        <f>Finishing!F4</f>
        <v>0</v>
      </c>
      <c r="H46" s="798">
        <f>Finishing!G4</f>
        <v>10</v>
      </c>
      <c r="I46" s="943">
        <f>Finishing!H4</f>
        <v>11</v>
      </c>
      <c r="J46" s="902">
        <f t="shared" ref="J46:J49" si="27">I46-H46</f>
        <v>1</v>
      </c>
      <c r="K46" s="946">
        <f>Finishing!M4</f>
        <v>11</v>
      </c>
      <c r="L46" s="947">
        <f>Finishing!N4</f>
        <v>0</v>
      </c>
      <c r="M46" s="948">
        <f>Finishing!O4</f>
        <v>0</v>
      </c>
      <c r="N46" s="949">
        <f>Finishing!P4</f>
        <v>11</v>
      </c>
      <c r="O46" s="946">
        <f>Finishing!Q4</f>
        <v>13</v>
      </c>
      <c r="P46" s="907">
        <f t="shared" ref="P46:P49" si="28">O46-N46</f>
        <v>2</v>
      </c>
      <c r="Q46" s="794">
        <f>Finishing!S4</f>
        <v>21</v>
      </c>
      <c r="R46" s="950">
        <f>Finishing!T4</f>
        <v>0</v>
      </c>
      <c r="S46" s="951">
        <f>Finishing!U4</f>
        <v>0</v>
      </c>
      <c r="T46" s="790">
        <f>Finishing!V4</f>
        <v>21</v>
      </c>
      <c r="U46" s="952">
        <f>Finishing!W4</f>
        <v>24</v>
      </c>
      <c r="V46" s="913">
        <f t="shared" ref="V46:V49" si="29">U46-T46</f>
        <v>3</v>
      </c>
      <c r="W46" s="833"/>
      <c r="X46" s="833"/>
      <c r="Y46" s="833"/>
      <c r="Z46" s="833"/>
      <c r="AA46" s="833"/>
      <c r="AB46" s="833"/>
      <c r="AC46" s="833"/>
      <c r="AD46" s="833"/>
      <c r="AE46" s="833"/>
      <c r="AF46" s="833"/>
      <c r="AG46" s="833"/>
      <c r="AH46" s="833"/>
      <c r="AI46" s="833"/>
      <c r="AJ46" s="833"/>
      <c r="AK46" s="833"/>
      <c r="AL46" s="833"/>
      <c r="AM46" s="833"/>
      <c r="AN46" s="833"/>
      <c r="AO46" s="833"/>
      <c r="AP46" s="833"/>
      <c r="AQ46" s="833"/>
      <c r="AR46" s="833"/>
      <c r="AS46" s="833"/>
      <c r="AT46" s="833"/>
    </row>
    <row r="47" spans="1:59" ht="16.5" customHeight="1" x14ac:dyDescent="0.25">
      <c r="A47" s="1613" t="str">
        <f>Finishing!A5</f>
        <v>Sub-Section:   Finishing</v>
      </c>
      <c r="B47" s="1614"/>
      <c r="C47" s="1614"/>
      <c r="D47" s="1615"/>
      <c r="E47" s="953">
        <f>Finishing!D5</f>
        <v>108</v>
      </c>
      <c r="F47" s="954">
        <f>Finishing!E5</f>
        <v>14</v>
      </c>
      <c r="G47" s="955">
        <f>Finishing!F5</f>
        <v>0</v>
      </c>
      <c r="H47" s="956">
        <f>Finishing!G5</f>
        <v>122</v>
      </c>
      <c r="I47" s="953">
        <f>Finishing!H5</f>
        <v>116</v>
      </c>
      <c r="J47" s="902">
        <f t="shared" si="27"/>
        <v>-6</v>
      </c>
      <c r="K47" s="957">
        <f>Finishing!M5</f>
        <v>46</v>
      </c>
      <c r="L47" s="958">
        <f>Finishing!N5</f>
        <v>4</v>
      </c>
      <c r="M47" s="959">
        <f>Finishing!O5</f>
        <v>0</v>
      </c>
      <c r="N47" s="960">
        <f>Finishing!P5</f>
        <v>50</v>
      </c>
      <c r="O47" s="957">
        <f>Finishing!Q5</f>
        <v>48</v>
      </c>
      <c r="P47" s="907">
        <f t="shared" si="28"/>
        <v>-2</v>
      </c>
      <c r="Q47" s="961">
        <f>Finishing!S5</f>
        <v>154</v>
      </c>
      <c r="R47" s="962">
        <f>Finishing!T5</f>
        <v>18</v>
      </c>
      <c r="S47" s="963">
        <f>Finishing!U5</f>
        <v>0</v>
      </c>
      <c r="T47" s="964">
        <f>Finishing!V5</f>
        <v>172</v>
      </c>
      <c r="U47" s="965">
        <f>Finishing!W5</f>
        <v>164</v>
      </c>
      <c r="V47" s="913">
        <f t="shared" si="29"/>
        <v>-8</v>
      </c>
      <c r="W47" s="833"/>
      <c r="X47" s="833"/>
      <c r="Y47" s="833"/>
      <c r="Z47" s="833"/>
      <c r="AA47" s="833"/>
      <c r="AB47" s="833"/>
      <c r="AC47" s="833"/>
      <c r="AD47" s="833"/>
      <c r="AE47" s="833"/>
      <c r="AF47" s="833"/>
      <c r="AG47" s="833"/>
      <c r="AH47" s="833"/>
      <c r="AI47" s="833"/>
      <c r="AJ47" s="833"/>
      <c r="AK47" s="833"/>
      <c r="AL47" s="833"/>
      <c r="AM47" s="833"/>
      <c r="AN47" s="833"/>
      <c r="AO47" s="833"/>
      <c r="AP47" s="833"/>
      <c r="AQ47" s="833"/>
      <c r="AR47" s="833"/>
      <c r="AS47" s="833"/>
      <c r="AT47" s="833"/>
    </row>
    <row r="48" spans="1:59" ht="19.5" customHeight="1" thickBot="1" x14ac:dyDescent="0.3">
      <c r="A48" s="1616" t="str">
        <f>Finishing!A6</f>
        <v xml:space="preserve">Sub-Section:   Packing </v>
      </c>
      <c r="B48" s="1617"/>
      <c r="C48" s="1617"/>
      <c r="D48" s="1618"/>
      <c r="E48" s="966">
        <f>Finishing!D6</f>
        <v>38</v>
      </c>
      <c r="F48" s="967">
        <f>Finishing!E6</f>
        <v>7</v>
      </c>
      <c r="G48" s="968">
        <f>Finishing!F6</f>
        <v>0</v>
      </c>
      <c r="H48" s="969">
        <f>Finishing!G6</f>
        <v>45</v>
      </c>
      <c r="I48" s="966">
        <f>Finishing!H6</f>
        <v>51</v>
      </c>
      <c r="J48" s="918">
        <f t="shared" si="27"/>
        <v>6</v>
      </c>
      <c r="K48" s="970">
        <f>Finishing!M6</f>
        <v>0</v>
      </c>
      <c r="L48" s="971">
        <f>Finishing!N6</f>
        <v>0</v>
      </c>
      <c r="M48" s="972">
        <f>Finishing!O6</f>
        <v>0</v>
      </c>
      <c r="N48" s="973">
        <f>Finishing!P6</f>
        <v>0</v>
      </c>
      <c r="O48" s="970">
        <f>Finishing!Q6</f>
        <v>0</v>
      </c>
      <c r="P48" s="923">
        <f t="shared" si="28"/>
        <v>0</v>
      </c>
      <c r="Q48" s="974">
        <f>Finishing!S6</f>
        <v>38</v>
      </c>
      <c r="R48" s="975">
        <f>Finishing!T6</f>
        <v>7</v>
      </c>
      <c r="S48" s="976">
        <f>Finishing!U6</f>
        <v>0</v>
      </c>
      <c r="T48" s="977">
        <f>Finishing!V6</f>
        <v>45</v>
      </c>
      <c r="U48" s="978">
        <f>Finishing!W6</f>
        <v>51</v>
      </c>
      <c r="V48" s="927">
        <f t="shared" si="29"/>
        <v>6</v>
      </c>
      <c r="W48" s="833"/>
      <c r="X48" s="833"/>
      <c r="Y48" s="833"/>
      <c r="Z48" s="833"/>
      <c r="AA48" s="833"/>
      <c r="AB48" s="833"/>
      <c r="AC48" s="833"/>
      <c r="AD48" s="833"/>
      <c r="AE48" s="833"/>
      <c r="AF48" s="833"/>
      <c r="AG48" s="833"/>
      <c r="AH48" s="833"/>
      <c r="AI48" s="833"/>
      <c r="AJ48" s="833"/>
      <c r="AK48" s="833"/>
      <c r="AL48" s="833"/>
      <c r="AM48" s="833"/>
      <c r="AN48" s="833"/>
      <c r="AO48" s="833"/>
      <c r="AP48" s="833"/>
      <c r="AQ48" s="833"/>
      <c r="AR48" s="833"/>
      <c r="AS48" s="833"/>
      <c r="AT48" s="833"/>
    </row>
    <row r="49" spans="1:59" ht="19.5" customHeight="1" thickBot="1" x14ac:dyDescent="0.35">
      <c r="A49" s="1619" t="str">
        <f>Finishing!A7</f>
        <v xml:space="preserve">Total </v>
      </c>
      <c r="B49" s="1620"/>
      <c r="C49" s="1620"/>
      <c r="D49" s="1620"/>
      <c r="E49" s="928">
        <f>Finishing!D7</f>
        <v>156</v>
      </c>
      <c r="F49" s="929">
        <f>Finishing!E7</f>
        <v>21</v>
      </c>
      <c r="G49" s="930">
        <f>Finishing!F7</f>
        <v>0</v>
      </c>
      <c r="H49" s="796">
        <f>Finishing!G7</f>
        <v>177</v>
      </c>
      <c r="I49" s="928">
        <f>Finishing!H7</f>
        <v>178</v>
      </c>
      <c r="J49" s="931">
        <f t="shared" si="27"/>
        <v>1</v>
      </c>
      <c r="K49" s="932">
        <f>Finishing!M7</f>
        <v>57</v>
      </c>
      <c r="L49" s="933">
        <f>Finishing!N7</f>
        <v>4</v>
      </c>
      <c r="M49" s="934">
        <f>Finishing!O7</f>
        <v>0</v>
      </c>
      <c r="N49" s="935">
        <f>Finishing!P7</f>
        <v>61</v>
      </c>
      <c r="O49" s="932">
        <f>Finishing!Q7</f>
        <v>61</v>
      </c>
      <c r="P49" s="936">
        <f t="shared" si="28"/>
        <v>0</v>
      </c>
      <c r="Q49" s="793">
        <f>Finishing!S7</f>
        <v>213</v>
      </c>
      <c r="R49" s="1055">
        <f>Finishing!T7</f>
        <v>25</v>
      </c>
      <c r="S49" s="1054">
        <f>Finishing!U7</f>
        <v>0</v>
      </c>
      <c r="T49" s="792">
        <f>Finishing!V7</f>
        <v>238</v>
      </c>
      <c r="U49" s="1053">
        <f>Finishing!W7</f>
        <v>239</v>
      </c>
      <c r="V49" s="1056">
        <f t="shared" si="29"/>
        <v>1</v>
      </c>
      <c r="W49" s="816"/>
      <c r="X49" s="816"/>
      <c r="Y49" s="816"/>
      <c r="Z49" s="816"/>
      <c r="AA49" s="816"/>
      <c r="AB49" s="816"/>
      <c r="AC49" s="816"/>
      <c r="AD49" s="816"/>
      <c r="AE49" s="816"/>
      <c r="AF49" s="816"/>
      <c r="AG49" s="816"/>
      <c r="AH49" s="816"/>
      <c r="AI49" s="816"/>
      <c r="AJ49" s="816"/>
      <c r="AK49" s="816"/>
      <c r="AL49" s="816"/>
      <c r="AM49" s="816"/>
      <c r="AN49" s="816"/>
      <c r="AO49" s="816"/>
      <c r="AP49" s="816"/>
      <c r="AQ49" s="816"/>
      <c r="AR49" s="816"/>
      <c r="AS49" s="816"/>
      <c r="AT49" s="816"/>
    </row>
    <row r="50" spans="1:59" ht="15.75" thickBot="1" x14ac:dyDescent="0.3"/>
    <row r="51" spans="1:59" ht="24" thickBot="1" x14ac:dyDescent="0.4">
      <c r="A51" s="843" t="s">
        <v>1270</v>
      </c>
      <c r="B51" s="844"/>
      <c r="C51" s="836"/>
      <c r="D51" s="844"/>
      <c r="E51" s="844"/>
      <c r="F51" s="844"/>
      <c r="G51" s="813"/>
      <c r="H51" s="813"/>
      <c r="I51" s="813"/>
      <c r="J51" s="813"/>
      <c r="K51" s="813"/>
      <c r="L51" s="813"/>
      <c r="M51" s="813"/>
      <c r="N51" s="813"/>
      <c r="O51" s="813"/>
      <c r="P51" s="813"/>
      <c r="Q51" s="813"/>
      <c r="R51" s="813"/>
      <c r="S51" s="813"/>
      <c r="T51" s="813"/>
      <c r="U51" s="813"/>
      <c r="V51" s="814"/>
      <c r="W51" s="815"/>
      <c r="X51" s="815"/>
      <c r="Y51" s="815"/>
      <c r="Z51" s="815"/>
      <c r="AA51" s="815"/>
      <c r="AB51" s="815"/>
      <c r="AC51" s="815"/>
      <c r="AD51" s="815"/>
      <c r="AE51" s="815"/>
      <c r="AF51" s="815"/>
      <c r="AG51" s="815"/>
      <c r="AH51" s="815"/>
      <c r="AI51" s="815"/>
      <c r="AJ51" s="815"/>
      <c r="AK51" s="815"/>
      <c r="AL51" s="815"/>
      <c r="AM51" s="815"/>
      <c r="AN51" s="815"/>
      <c r="AO51" s="815"/>
      <c r="AP51" s="815"/>
      <c r="AQ51" s="815"/>
      <c r="AR51" s="815"/>
      <c r="AS51" s="815"/>
      <c r="AT51" s="815"/>
    </row>
    <row r="52" spans="1:59" ht="18.75" customHeight="1" x14ac:dyDescent="0.25">
      <c r="A52" s="1540" t="s">
        <v>5</v>
      </c>
      <c r="B52" s="1541"/>
      <c r="C52" s="1541"/>
      <c r="D52" s="1542"/>
      <c r="E52" s="1546" t="s">
        <v>23</v>
      </c>
      <c r="F52" s="1547"/>
      <c r="G52" s="1547"/>
      <c r="H52" s="1547"/>
      <c r="I52" s="1547"/>
      <c r="J52" s="1548"/>
      <c r="K52" s="1549" t="s">
        <v>753</v>
      </c>
      <c r="L52" s="1550"/>
      <c r="M52" s="1550"/>
      <c r="N52" s="1550"/>
      <c r="O52" s="1550"/>
      <c r="P52" s="1551"/>
      <c r="Q52" s="1552" t="s">
        <v>713</v>
      </c>
      <c r="R52" s="1552"/>
      <c r="S52" s="1552"/>
      <c r="T52" s="1552"/>
      <c r="U52" s="1552"/>
      <c r="V52" s="1553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816"/>
      <c r="AJ52" s="816"/>
      <c r="AK52" s="816"/>
      <c r="AL52" s="816"/>
      <c r="AM52" s="816"/>
      <c r="AN52" s="816"/>
      <c r="AO52" s="816"/>
      <c r="AP52" s="816"/>
      <c r="AQ52" s="816"/>
      <c r="AR52" s="816"/>
      <c r="AS52" s="816"/>
      <c r="AT52" s="816"/>
    </row>
    <row r="53" spans="1:59" s="808" customFormat="1" ht="76.5" customHeight="1" thickBot="1" x14ac:dyDescent="0.3">
      <c r="A53" s="1543"/>
      <c r="B53" s="1544"/>
      <c r="C53" s="1544"/>
      <c r="D53" s="1545"/>
      <c r="E53" s="817" t="s">
        <v>1278</v>
      </c>
      <c r="F53" s="818" t="s">
        <v>101</v>
      </c>
      <c r="G53" s="819" t="s">
        <v>712</v>
      </c>
      <c r="H53" s="820" t="s">
        <v>713</v>
      </c>
      <c r="I53" s="817" t="s">
        <v>742</v>
      </c>
      <c r="J53" s="821" t="s">
        <v>1199</v>
      </c>
      <c r="K53" s="822" t="s">
        <v>1278</v>
      </c>
      <c r="L53" s="823" t="s">
        <v>101</v>
      </c>
      <c r="M53" s="824" t="s">
        <v>712</v>
      </c>
      <c r="N53" s="825" t="s">
        <v>713</v>
      </c>
      <c r="O53" s="822" t="s">
        <v>742</v>
      </c>
      <c r="P53" s="826" t="s">
        <v>1199</v>
      </c>
      <c r="Q53" s="827" t="s">
        <v>1278</v>
      </c>
      <c r="R53" s="828" t="s">
        <v>101</v>
      </c>
      <c r="S53" s="829" t="s">
        <v>712</v>
      </c>
      <c r="T53" s="830" t="s">
        <v>713</v>
      </c>
      <c r="U53" s="827" t="s">
        <v>742</v>
      </c>
      <c r="V53" s="831" t="s">
        <v>1199</v>
      </c>
      <c r="W53" s="832"/>
      <c r="X53" s="832"/>
      <c r="Y53" s="832"/>
      <c r="Z53" s="832"/>
      <c r="AA53" s="832"/>
      <c r="AB53" s="832"/>
      <c r="AC53" s="832"/>
      <c r="AD53" s="832"/>
      <c r="AE53" s="832"/>
      <c r="AF53" s="832"/>
      <c r="AG53" s="832"/>
      <c r="AH53" s="832"/>
      <c r="AI53" s="832"/>
      <c r="AJ53" s="832"/>
      <c r="AK53" s="832"/>
      <c r="AL53" s="832"/>
      <c r="AM53" s="832"/>
      <c r="AN53" s="832"/>
      <c r="AO53" s="832"/>
      <c r="AP53" s="832"/>
      <c r="AQ53" s="832"/>
      <c r="AR53" s="832"/>
      <c r="AS53" s="832"/>
      <c r="AT53" s="832"/>
      <c r="AU53" s="803"/>
      <c r="AV53" s="803"/>
      <c r="AW53" s="803"/>
      <c r="AX53" s="803"/>
      <c r="AY53" s="803"/>
      <c r="AZ53" s="803"/>
      <c r="BA53" s="803"/>
      <c r="BB53" s="803"/>
      <c r="BC53" s="803"/>
      <c r="BD53" s="803"/>
      <c r="BE53" s="803"/>
      <c r="BF53" s="803"/>
      <c r="BG53" s="803"/>
    </row>
    <row r="54" spans="1:59" ht="15.75" customHeight="1" x14ac:dyDescent="0.25">
      <c r="A54" s="1556" t="s">
        <v>726</v>
      </c>
      <c r="B54" s="1557"/>
      <c r="C54" s="1560" t="s">
        <v>131</v>
      </c>
      <c r="D54" s="1561"/>
      <c r="E54" s="898">
        <f>Store!D4</f>
        <v>7</v>
      </c>
      <c r="F54" s="899">
        <f>Store!E4</f>
        <v>0</v>
      </c>
      <c r="G54" s="900">
        <f>Store!F4</f>
        <v>0</v>
      </c>
      <c r="H54" s="901">
        <f>Store!G4</f>
        <v>7</v>
      </c>
      <c r="I54" s="898">
        <f>Store!H4</f>
        <v>7</v>
      </c>
      <c r="J54" s="937">
        <f>I54-H54</f>
        <v>0</v>
      </c>
      <c r="K54" s="903">
        <f>Store!M4</f>
        <v>0</v>
      </c>
      <c r="L54" s="904">
        <f>Store!N4</f>
        <v>0</v>
      </c>
      <c r="M54" s="905">
        <f>Store!O4</f>
        <v>0</v>
      </c>
      <c r="N54" s="906">
        <f>Store!P4</f>
        <v>0</v>
      </c>
      <c r="O54" s="903">
        <f>Store!Q4</f>
        <v>0</v>
      </c>
      <c r="P54" s="938">
        <f t="shared" ref="P54:P55" si="30">O54-N54</f>
        <v>0</v>
      </c>
      <c r="Q54" s="908">
        <f>Store!S4</f>
        <v>7</v>
      </c>
      <c r="R54" s="909">
        <f>Store!T4</f>
        <v>0</v>
      </c>
      <c r="S54" s="910">
        <f>Store!U4</f>
        <v>0</v>
      </c>
      <c r="T54" s="911">
        <f>Store!V4</f>
        <v>7</v>
      </c>
      <c r="U54" s="912">
        <f>Store!W4</f>
        <v>7</v>
      </c>
      <c r="V54" s="939">
        <f t="shared" ref="V54:V55" si="31">U54-T54</f>
        <v>0</v>
      </c>
      <c r="W54" s="833"/>
      <c r="X54" s="833"/>
      <c r="Y54" s="833"/>
      <c r="Z54" s="833"/>
      <c r="AA54" s="833"/>
      <c r="AB54" s="833"/>
      <c r="AC54" s="833"/>
      <c r="AD54" s="833"/>
      <c r="AE54" s="833"/>
      <c r="AF54" s="833"/>
      <c r="AG54" s="833"/>
      <c r="AH54" s="833"/>
      <c r="AI54" s="833"/>
      <c r="AJ54" s="833"/>
      <c r="AK54" s="833"/>
      <c r="AL54" s="833"/>
      <c r="AM54" s="833"/>
      <c r="AN54" s="833"/>
      <c r="AO54" s="833"/>
      <c r="AP54" s="833"/>
      <c r="AQ54" s="833"/>
      <c r="AR54" s="833"/>
      <c r="AS54" s="833"/>
      <c r="AT54" s="833"/>
    </row>
    <row r="55" spans="1:59" ht="16.5" customHeight="1" thickBot="1" x14ac:dyDescent="0.3">
      <c r="A55" s="1558"/>
      <c r="B55" s="1559"/>
      <c r="C55" s="1562" t="s">
        <v>614</v>
      </c>
      <c r="D55" s="1563"/>
      <c r="E55" s="979">
        <f>Store!D5</f>
        <v>0</v>
      </c>
      <c r="F55" s="980">
        <f>Store!E5</f>
        <v>0</v>
      </c>
      <c r="G55" s="981">
        <f>Store!F5</f>
        <v>0</v>
      </c>
      <c r="H55" s="982">
        <f>Store!G5</f>
        <v>0</v>
      </c>
      <c r="I55" s="979">
        <f>Store!H5</f>
        <v>0</v>
      </c>
      <c r="J55" s="902">
        <f>I55-H55</f>
        <v>0</v>
      </c>
      <c r="K55" s="983">
        <f>Store!M5</f>
        <v>0</v>
      </c>
      <c r="L55" s="984">
        <f>Store!N5</f>
        <v>0</v>
      </c>
      <c r="M55" s="985">
        <f>Store!O5</f>
        <v>0</v>
      </c>
      <c r="N55" s="986">
        <f>Store!P5</f>
        <v>0</v>
      </c>
      <c r="O55" s="983">
        <f>Store!Q5</f>
        <v>0</v>
      </c>
      <c r="P55" s="907">
        <f t="shared" si="30"/>
        <v>0</v>
      </c>
      <c r="Q55" s="987">
        <f>Store!S5</f>
        <v>0</v>
      </c>
      <c r="R55" s="988">
        <f>Store!T5</f>
        <v>0</v>
      </c>
      <c r="S55" s="989">
        <f>Store!U5</f>
        <v>0</v>
      </c>
      <c r="T55" s="990">
        <f>Store!V5</f>
        <v>0</v>
      </c>
      <c r="U55" s="991">
        <f>Store!W5</f>
        <v>0</v>
      </c>
      <c r="V55" s="913">
        <f t="shared" si="31"/>
        <v>0</v>
      </c>
      <c r="W55" s="833"/>
      <c r="X55" s="833"/>
      <c r="Y55" s="833"/>
      <c r="Z55" s="833"/>
      <c r="AA55" s="833"/>
      <c r="AB55" s="833"/>
      <c r="AC55" s="833"/>
      <c r="AD55" s="833"/>
      <c r="AE55" s="833"/>
      <c r="AF55" s="833"/>
      <c r="AG55" s="833"/>
      <c r="AH55" s="833"/>
      <c r="AI55" s="833"/>
      <c r="AJ55" s="833"/>
      <c r="AK55" s="833"/>
      <c r="AL55" s="833"/>
      <c r="AM55" s="833"/>
      <c r="AN55" s="833"/>
      <c r="AO55" s="833"/>
      <c r="AP55" s="833"/>
      <c r="AQ55" s="833"/>
      <c r="AR55" s="833"/>
      <c r="AS55" s="833"/>
      <c r="AT55" s="833"/>
    </row>
    <row r="56" spans="1:59" ht="16.5" customHeight="1" thickBot="1" x14ac:dyDescent="0.3">
      <c r="A56" s="1573" t="s">
        <v>1272</v>
      </c>
      <c r="B56" s="1574"/>
      <c r="C56" s="1574"/>
      <c r="D56" s="1575"/>
      <c r="E56" s="540">
        <f t="shared" ref="E56:V56" si="32">SUM(E54:E55)</f>
        <v>7</v>
      </c>
      <c r="F56" s="354">
        <f t="shared" si="32"/>
        <v>0</v>
      </c>
      <c r="G56" s="355">
        <f t="shared" si="32"/>
        <v>0</v>
      </c>
      <c r="H56" s="797">
        <f t="shared" si="32"/>
        <v>7</v>
      </c>
      <c r="I56" s="540">
        <f t="shared" si="32"/>
        <v>7</v>
      </c>
      <c r="J56" s="992">
        <f t="shared" si="32"/>
        <v>0</v>
      </c>
      <c r="K56" s="356">
        <f t="shared" si="32"/>
        <v>0</v>
      </c>
      <c r="L56" s="357">
        <f t="shared" si="32"/>
        <v>0</v>
      </c>
      <c r="M56" s="358">
        <f t="shared" si="32"/>
        <v>0</v>
      </c>
      <c r="N56" s="993">
        <f t="shared" si="32"/>
        <v>0</v>
      </c>
      <c r="O56" s="356">
        <f t="shared" si="32"/>
        <v>0</v>
      </c>
      <c r="P56" s="359">
        <f t="shared" si="32"/>
        <v>0</v>
      </c>
      <c r="Q56" s="994">
        <f t="shared" si="32"/>
        <v>7</v>
      </c>
      <c r="R56" s="995">
        <f t="shared" si="32"/>
        <v>0</v>
      </c>
      <c r="S56" s="996">
        <f t="shared" si="32"/>
        <v>0</v>
      </c>
      <c r="T56" s="997">
        <f t="shared" si="32"/>
        <v>7</v>
      </c>
      <c r="U56" s="998">
        <f t="shared" si="32"/>
        <v>7</v>
      </c>
      <c r="V56" s="999">
        <f t="shared" si="32"/>
        <v>0</v>
      </c>
      <c r="W56" s="845"/>
      <c r="X56" s="845"/>
      <c r="Y56" s="845"/>
      <c r="Z56" s="845"/>
      <c r="AA56" s="845"/>
      <c r="AB56" s="845"/>
      <c r="AC56" s="845"/>
      <c r="AD56" s="845"/>
      <c r="AE56" s="845"/>
      <c r="AF56" s="845"/>
      <c r="AG56" s="845"/>
      <c r="AH56" s="845"/>
      <c r="AI56" s="845"/>
      <c r="AJ56" s="845"/>
      <c r="AK56" s="845"/>
      <c r="AL56" s="845"/>
      <c r="AM56" s="845"/>
      <c r="AN56" s="845"/>
      <c r="AO56" s="845"/>
      <c r="AP56" s="845"/>
      <c r="AQ56" s="845"/>
      <c r="AR56" s="845"/>
      <c r="AS56" s="845"/>
      <c r="AT56" s="845"/>
    </row>
    <row r="57" spans="1:59" ht="16.5" customHeight="1" x14ac:dyDescent="0.25">
      <c r="A57" s="1556" t="s">
        <v>1251</v>
      </c>
      <c r="B57" s="1557"/>
      <c r="C57" s="1560" t="s">
        <v>131</v>
      </c>
      <c r="D57" s="1561"/>
      <c r="E57" s="898">
        <f>Store!D6</f>
        <v>8</v>
      </c>
      <c r="F57" s="899">
        <f>Store!E6</f>
        <v>0</v>
      </c>
      <c r="G57" s="900">
        <f>Store!F6</f>
        <v>0</v>
      </c>
      <c r="H57" s="901">
        <f>Store!G6</f>
        <v>8</v>
      </c>
      <c r="I57" s="898">
        <f>Store!H6</f>
        <v>8</v>
      </c>
      <c r="J57" s="937">
        <f t="shared" ref="J57:J58" si="33">I57-H57</f>
        <v>0</v>
      </c>
      <c r="K57" s="903">
        <f>Store!M6</f>
        <v>7</v>
      </c>
      <c r="L57" s="904">
        <f>Store!N6</f>
        <v>0</v>
      </c>
      <c r="M57" s="905">
        <f>Store!O6</f>
        <v>0</v>
      </c>
      <c r="N57" s="906">
        <f>Store!P6</f>
        <v>7</v>
      </c>
      <c r="O57" s="903">
        <f>Store!Q6</f>
        <v>7</v>
      </c>
      <c r="P57" s="938">
        <f t="shared" ref="P57:P58" si="34">O57-N57</f>
        <v>0</v>
      </c>
      <c r="Q57" s="908">
        <f>Store!S6</f>
        <v>15</v>
      </c>
      <c r="R57" s="909">
        <f>Store!T6</f>
        <v>0</v>
      </c>
      <c r="S57" s="910">
        <f>Store!U6</f>
        <v>0</v>
      </c>
      <c r="T57" s="911">
        <f>Store!V6</f>
        <v>15</v>
      </c>
      <c r="U57" s="912">
        <f>Store!W6</f>
        <v>15</v>
      </c>
      <c r="V57" s="939">
        <f t="shared" ref="V57:V58" si="35">U57-T57</f>
        <v>0</v>
      </c>
      <c r="W57" s="833"/>
      <c r="X57" s="833"/>
      <c r="Y57" s="833"/>
      <c r="Z57" s="833"/>
      <c r="AA57" s="833"/>
      <c r="AB57" s="833"/>
      <c r="AC57" s="833"/>
      <c r="AD57" s="833"/>
      <c r="AE57" s="833"/>
      <c r="AF57" s="833"/>
      <c r="AG57" s="833"/>
      <c r="AH57" s="833"/>
      <c r="AI57" s="833"/>
      <c r="AJ57" s="833"/>
      <c r="AK57" s="833"/>
      <c r="AL57" s="833"/>
      <c r="AM57" s="833"/>
      <c r="AN57" s="833"/>
      <c r="AO57" s="833"/>
      <c r="AP57" s="833"/>
      <c r="AQ57" s="833"/>
      <c r="AR57" s="833"/>
      <c r="AS57" s="833"/>
      <c r="AT57" s="833"/>
    </row>
    <row r="58" spans="1:59" ht="19.5" customHeight="1" thickBot="1" x14ac:dyDescent="0.3">
      <c r="A58" s="1565"/>
      <c r="B58" s="1566"/>
      <c r="C58" s="1567" t="s">
        <v>614</v>
      </c>
      <c r="D58" s="1568"/>
      <c r="E58" s="1000">
        <f>Store!D7</f>
        <v>0</v>
      </c>
      <c r="F58" s="980">
        <f>Store!E7</f>
        <v>0</v>
      </c>
      <c r="G58" s="1001">
        <f>Store!F7</f>
        <v>0</v>
      </c>
      <c r="H58" s="1002">
        <f>Store!G7</f>
        <v>0</v>
      </c>
      <c r="I58" s="1000">
        <f>Store!H7</f>
        <v>0</v>
      </c>
      <c r="J58" s="1003">
        <f t="shared" si="33"/>
        <v>0</v>
      </c>
      <c r="K58" s="1004">
        <f>Store!M7</f>
        <v>8</v>
      </c>
      <c r="L58" s="984">
        <f>Store!N7</f>
        <v>0</v>
      </c>
      <c r="M58" s="1005">
        <f>Store!O7</f>
        <v>0</v>
      </c>
      <c r="N58" s="1006">
        <f>Store!P7</f>
        <v>8</v>
      </c>
      <c r="O58" s="1004">
        <f>Store!Q7</f>
        <v>8</v>
      </c>
      <c r="P58" s="1007">
        <f t="shared" si="34"/>
        <v>0</v>
      </c>
      <c r="Q58" s="1008">
        <f>Store!S7</f>
        <v>8</v>
      </c>
      <c r="R58" s="988">
        <f>Store!T7</f>
        <v>0</v>
      </c>
      <c r="S58" s="1009">
        <f>Store!U7</f>
        <v>0</v>
      </c>
      <c r="T58" s="1010">
        <f>Store!V7</f>
        <v>8</v>
      </c>
      <c r="U58" s="1011">
        <f>Store!W7</f>
        <v>8</v>
      </c>
      <c r="V58" s="1012">
        <f t="shared" si="35"/>
        <v>0</v>
      </c>
      <c r="W58" s="846"/>
      <c r="X58" s="846"/>
      <c r="Y58" s="846"/>
      <c r="Z58" s="846"/>
      <c r="AA58" s="846"/>
      <c r="AB58" s="846"/>
      <c r="AC58" s="846"/>
      <c r="AD58" s="846"/>
      <c r="AE58" s="846"/>
      <c r="AF58" s="846"/>
      <c r="AG58" s="846"/>
      <c r="AH58" s="846"/>
      <c r="AI58" s="846"/>
      <c r="AJ58" s="846"/>
      <c r="AK58" s="846"/>
      <c r="AL58" s="846"/>
      <c r="AM58" s="846"/>
      <c r="AN58" s="846"/>
      <c r="AO58" s="846"/>
      <c r="AP58" s="846"/>
      <c r="AQ58" s="846"/>
      <c r="AR58" s="846"/>
      <c r="AS58" s="846"/>
      <c r="AT58" s="846"/>
    </row>
    <row r="59" spans="1:59" ht="19.5" customHeight="1" thickBot="1" x14ac:dyDescent="0.35">
      <c r="A59" s="1554" t="s">
        <v>1273</v>
      </c>
      <c r="B59" s="1555"/>
      <c r="C59" s="1555"/>
      <c r="D59" s="1555"/>
      <c r="E59" s="540">
        <f t="shared" ref="E59:V59" si="36">SUM(E57:E58)</f>
        <v>8</v>
      </c>
      <c r="F59" s="354">
        <f t="shared" si="36"/>
        <v>0</v>
      </c>
      <c r="G59" s="355">
        <f t="shared" si="36"/>
        <v>0</v>
      </c>
      <c r="H59" s="797">
        <f t="shared" si="36"/>
        <v>8</v>
      </c>
      <c r="I59" s="540">
        <f t="shared" si="36"/>
        <v>8</v>
      </c>
      <c r="J59" s="992">
        <f t="shared" si="36"/>
        <v>0</v>
      </c>
      <c r="K59" s="356">
        <f t="shared" si="36"/>
        <v>15</v>
      </c>
      <c r="L59" s="357">
        <f t="shared" si="36"/>
        <v>0</v>
      </c>
      <c r="M59" s="358">
        <f t="shared" si="36"/>
        <v>0</v>
      </c>
      <c r="N59" s="993">
        <f t="shared" si="36"/>
        <v>15</v>
      </c>
      <c r="O59" s="356">
        <f t="shared" si="36"/>
        <v>15</v>
      </c>
      <c r="P59" s="359">
        <f t="shared" si="36"/>
        <v>0</v>
      </c>
      <c r="Q59" s="994">
        <f t="shared" si="36"/>
        <v>23</v>
      </c>
      <c r="R59" s="995">
        <f t="shared" si="36"/>
        <v>0</v>
      </c>
      <c r="S59" s="996">
        <f t="shared" si="36"/>
        <v>0</v>
      </c>
      <c r="T59" s="997">
        <f t="shared" si="36"/>
        <v>23</v>
      </c>
      <c r="U59" s="998">
        <f t="shared" si="36"/>
        <v>23</v>
      </c>
      <c r="V59" s="999">
        <f t="shared" si="36"/>
        <v>0</v>
      </c>
      <c r="W59" s="845"/>
      <c r="X59" s="845"/>
      <c r="Y59" s="845"/>
      <c r="Z59" s="845"/>
      <c r="AA59" s="845"/>
      <c r="AB59" s="845"/>
      <c r="AC59" s="845"/>
      <c r="AD59" s="845"/>
      <c r="AE59" s="845"/>
      <c r="AF59" s="845"/>
      <c r="AG59" s="845"/>
      <c r="AH59" s="845"/>
      <c r="AI59" s="845"/>
      <c r="AJ59" s="845"/>
      <c r="AK59" s="845"/>
      <c r="AL59" s="845"/>
      <c r="AM59" s="845"/>
      <c r="AN59" s="845"/>
      <c r="AO59" s="845"/>
      <c r="AP59" s="845"/>
      <c r="AQ59" s="845"/>
      <c r="AR59" s="845"/>
      <c r="AS59" s="845"/>
      <c r="AT59" s="845"/>
    </row>
    <row r="60" spans="1:59" ht="8.25" customHeight="1" thickBot="1" x14ac:dyDescent="0.35">
      <c r="A60" s="847"/>
      <c r="B60" s="848"/>
      <c r="C60" s="848"/>
      <c r="D60" s="848"/>
      <c r="E60" s="849"/>
      <c r="F60" s="849"/>
      <c r="G60" s="849"/>
      <c r="H60" s="849"/>
      <c r="I60" s="849"/>
      <c r="J60" s="849"/>
      <c r="K60" s="849"/>
      <c r="L60" s="849"/>
      <c r="M60" s="849"/>
      <c r="N60" s="849"/>
      <c r="O60" s="849"/>
      <c r="P60" s="849"/>
      <c r="Q60" s="849"/>
      <c r="R60" s="849"/>
      <c r="S60" s="849"/>
      <c r="T60" s="849"/>
      <c r="U60" s="849"/>
      <c r="V60" s="850"/>
      <c r="W60" s="849"/>
      <c r="X60" s="849"/>
      <c r="Y60" s="849"/>
      <c r="Z60" s="849"/>
      <c r="AA60" s="849"/>
      <c r="AB60" s="849"/>
      <c r="AC60" s="849"/>
      <c r="AD60" s="849"/>
      <c r="AE60" s="849"/>
      <c r="AF60" s="849"/>
      <c r="AG60" s="849"/>
      <c r="AH60" s="849"/>
      <c r="AI60" s="849"/>
      <c r="AJ60" s="849"/>
      <c r="AK60" s="849"/>
      <c r="AL60" s="849"/>
      <c r="AM60" s="849"/>
      <c r="AN60" s="849"/>
      <c r="AO60" s="849"/>
      <c r="AP60" s="849"/>
      <c r="AQ60" s="849"/>
      <c r="AR60" s="849"/>
      <c r="AS60" s="849"/>
      <c r="AT60" s="849"/>
    </row>
    <row r="61" spans="1:59" ht="21.75" customHeight="1" thickBot="1" x14ac:dyDescent="0.3">
      <c r="A61" s="1569" t="s">
        <v>1274</v>
      </c>
      <c r="B61" s="1570"/>
      <c r="C61" s="1570"/>
      <c r="D61" s="1571"/>
      <c r="E61" s="1013">
        <f>E56+E59</f>
        <v>15</v>
      </c>
      <c r="F61" s="1059">
        <f t="shared" ref="F61:V61" si="37">F56+F59</f>
        <v>0</v>
      </c>
      <c r="G61" s="1058">
        <f t="shared" si="37"/>
        <v>0</v>
      </c>
      <c r="H61" s="1014">
        <f t="shared" si="37"/>
        <v>15</v>
      </c>
      <c r="I61" s="1057">
        <f t="shared" si="37"/>
        <v>15</v>
      </c>
      <c r="J61" s="1060">
        <f t="shared" si="37"/>
        <v>0</v>
      </c>
      <c r="K61" s="1015">
        <f t="shared" si="37"/>
        <v>15</v>
      </c>
      <c r="L61" s="1059">
        <f t="shared" si="37"/>
        <v>0</v>
      </c>
      <c r="M61" s="1058">
        <f t="shared" si="37"/>
        <v>0</v>
      </c>
      <c r="N61" s="1014">
        <f t="shared" si="37"/>
        <v>15</v>
      </c>
      <c r="O61" s="1057">
        <f t="shared" si="37"/>
        <v>15</v>
      </c>
      <c r="P61" s="1060">
        <f t="shared" si="37"/>
        <v>0</v>
      </c>
      <c r="Q61" s="1015">
        <f t="shared" si="37"/>
        <v>30</v>
      </c>
      <c r="R61" s="1059">
        <f t="shared" si="37"/>
        <v>0</v>
      </c>
      <c r="S61" s="1058">
        <f t="shared" si="37"/>
        <v>0</v>
      </c>
      <c r="T61" s="1014">
        <f t="shared" si="37"/>
        <v>30</v>
      </c>
      <c r="U61" s="1057">
        <f t="shared" si="37"/>
        <v>30</v>
      </c>
      <c r="V61" s="1060">
        <f t="shared" si="37"/>
        <v>0</v>
      </c>
      <c r="W61" s="851"/>
      <c r="X61" s="851"/>
      <c r="Y61" s="851"/>
      <c r="Z61" s="851"/>
      <c r="AA61" s="851"/>
      <c r="AB61" s="851"/>
      <c r="AC61" s="851"/>
      <c r="AD61" s="851"/>
      <c r="AE61" s="851"/>
      <c r="AF61" s="851"/>
      <c r="AG61" s="851"/>
      <c r="AH61" s="851"/>
      <c r="AI61" s="851"/>
      <c r="AJ61" s="851"/>
      <c r="AK61" s="851"/>
      <c r="AL61" s="851"/>
      <c r="AM61" s="851"/>
      <c r="AN61" s="851"/>
      <c r="AO61" s="851"/>
      <c r="AP61" s="851"/>
      <c r="AQ61" s="851"/>
      <c r="AR61" s="851"/>
      <c r="AS61" s="851"/>
      <c r="AT61" s="851"/>
    </row>
    <row r="62" spans="1:59" ht="21.75" customHeight="1" thickBot="1" x14ac:dyDescent="0.3">
      <c r="A62" s="852"/>
      <c r="B62" s="852"/>
      <c r="C62" s="852"/>
      <c r="D62" s="852"/>
      <c r="E62" s="849"/>
      <c r="F62" s="849"/>
      <c r="G62" s="849"/>
      <c r="H62" s="849"/>
      <c r="I62" s="849"/>
      <c r="J62" s="849"/>
      <c r="K62" s="849"/>
      <c r="L62" s="849"/>
      <c r="M62" s="849"/>
      <c r="N62" s="849"/>
      <c r="O62" s="849"/>
      <c r="P62" s="849"/>
      <c r="Q62" s="849"/>
      <c r="R62" s="849"/>
      <c r="S62" s="849"/>
      <c r="T62" s="849"/>
      <c r="U62" s="849"/>
      <c r="V62" s="849"/>
      <c r="W62" s="849"/>
      <c r="X62" s="849"/>
      <c r="Y62" s="849"/>
      <c r="Z62" s="849"/>
      <c r="AA62" s="849"/>
      <c r="AB62" s="849"/>
      <c r="AC62" s="849"/>
      <c r="AD62" s="849"/>
      <c r="AE62" s="849"/>
      <c r="AF62" s="849"/>
      <c r="AG62" s="849"/>
      <c r="AH62" s="849"/>
      <c r="AI62" s="849"/>
      <c r="AJ62" s="849"/>
      <c r="AK62" s="849"/>
      <c r="AL62" s="849"/>
      <c r="AM62" s="849"/>
      <c r="AN62" s="849"/>
      <c r="AO62" s="849"/>
      <c r="AP62" s="849"/>
      <c r="AQ62" s="849"/>
      <c r="AR62" s="849"/>
      <c r="AS62" s="849"/>
      <c r="AT62" s="849"/>
    </row>
    <row r="63" spans="1:59" ht="24" thickBot="1" x14ac:dyDescent="0.4">
      <c r="A63" s="843" t="s">
        <v>1258</v>
      </c>
      <c r="B63" s="853"/>
      <c r="C63" s="1572" t="s">
        <v>1259</v>
      </c>
      <c r="D63" s="1572"/>
      <c r="E63" s="1572"/>
      <c r="F63" s="1572"/>
      <c r="G63" s="1535" t="s">
        <v>716</v>
      </c>
      <c r="H63" s="1535"/>
      <c r="I63" s="1535"/>
      <c r="J63" s="1535"/>
      <c r="K63" s="854" t="s">
        <v>117</v>
      </c>
      <c r="L63" s="854"/>
      <c r="M63" s="854"/>
      <c r="N63" s="854"/>
      <c r="O63" s="854"/>
      <c r="P63" s="855"/>
      <c r="Q63" s="855"/>
      <c r="R63" s="855"/>
      <c r="S63" s="855"/>
      <c r="T63" s="855"/>
      <c r="U63" s="855"/>
      <c r="V63" s="856"/>
      <c r="W63" s="857"/>
      <c r="X63" s="857"/>
      <c r="Y63" s="857"/>
      <c r="Z63" s="857"/>
      <c r="AA63" s="857"/>
      <c r="AB63" s="857"/>
      <c r="AC63" s="857"/>
      <c r="AD63" s="857"/>
      <c r="AE63" s="857"/>
      <c r="AF63" s="857"/>
      <c r="AG63" s="857"/>
      <c r="AH63" s="857"/>
      <c r="AI63" s="857"/>
      <c r="AJ63" s="857"/>
      <c r="AK63" s="857"/>
      <c r="AL63" s="857"/>
      <c r="AM63" s="857"/>
      <c r="AN63" s="857"/>
      <c r="AO63" s="857"/>
      <c r="AP63" s="857"/>
      <c r="AQ63" s="857"/>
      <c r="AR63" s="857"/>
      <c r="AS63" s="857"/>
      <c r="AT63" s="857"/>
    </row>
    <row r="64" spans="1:59" ht="18.75" customHeight="1" x14ac:dyDescent="0.25">
      <c r="A64" s="1576" t="str">
        <f>A30</f>
        <v>Designation</v>
      </c>
      <c r="B64" s="1577"/>
      <c r="C64" s="1577"/>
      <c r="D64" s="1578"/>
      <c r="E64" s="1546" t="s">
        <v>23</v>
      </c>
      <c r="F64" s="1547"/>
      <c r="G64" s="1547"/>
      <c r="H64" s="1547"/>
      <c r="I64" s="1547"/>
      <c r="J64" s="1548"/>
      <c r="K64" s="1549" t="s">
        <v>753</v>
      </c>
      <c r="L64" s="1550"/>
      <c r="M64" s="1550"/>
      <c r="N64" s="1550"/>
      <c r="O64" s="1550"/>
      <c r="P64" s="1551"/>
      <c r="Q64" s="1552" t="s">
        <v>713</v>
      </c>
      <c r="R64" s="1552"/>
      <c r="S64" s="1552"/>
      <c r="T64" s="1552"/>
      <c r="U64" s="1552"/>
      <c r="V64" s="1553"/>
      <c r="W64" s="816"/>
      <c r="X64" s="816"/>
      <c r="Y64" s="816"/>
      <c r="Z64" s="816"/>
      <c r="AA64" s="816"/>
      <c r="AB64" s="816"/>
      <c r="AC64" s="816"/>
      <c r="AD64" s="816"/>
      <c r="AE64" s="816"/>
      <c r="AF64" s="816"/>
      <c r="AG64" s="816"/>
      <c r="AH64" s="816"/>
      <c r="AI64" s="816"/>
      <c r="AJ64" s="816"/>
      <c r="AK64" s="816"/>
      <c r="AL64" s="816"/>
      <c r="AM64" s="816"/>
      <c r="AN64" s="816"/>
      <c r="AO64" s="816"/>
      <c r="AP64" s="816"/>
      <c r="AQ64" s="816"/>
      <c r="AR64" s="816"/>
      <c r="AS64" s="816"/>
      <c r="AT64" s="816"/>
    </row>
    <row r="65" spans="1:59" s="808" customFormat="1" ht="76.5" customHeight="1" thickBot="1" x14ac:dyDescent="0.3">
      <c r="A65" s="1579"/>
      <c r="B65" s="1580"/>
      <c r="C65" s="1580"/>
      <c r="D65" s="1581"/>
      <c r="E65" s="817" t="s">
        <v>1278</v>
      </c>
      <c r="F65" s="818" t="s">
        <v>101</v>
      </c>
      <c r="G65" s="819" t="s">
        <v>712</v>
      </c>
      <c r="H65" s="820" t="s">
        <v>713</v>
      </c>
      <c r="I65" s="817" t="s">
        <v>742</v>
      </c>
      <c r="J65" s="821" t="s">
        <v>1199</v>
      </c>
      <c r="K65" s="822" t="s">
        <v>1278</v>
      </c>
      <c r="L65" s="823" t="s">
        <v>101</v>
      </c>
      <c r="M65" s="824" t="s">
        <v>712</v>
      </c>
      <c r="N65" s="825" t="s">
        <v>713</v>
      </c>
      <c r="O65" s="822" t="s">
        <v>742</v>
      </c>
      <c r="P65" s="826" t="s">
        <v>1199</v>
      </c>
      <c r="Q65" s="827" t="s">
        <v>1278</v>
      </c>
      <c r="R65" s="828" t="s">
        <v>101</v>
      </c>
      <c r="S65" s="829" t="s">
        <v>712</v>
      </c>
      <c r="T65" s="830" t="s">
        <v>713</v>
      </c>
      <c r="U65" s="827" t="s">
        <v>742</v>
      </c>
      <c r="V65" s="831" t="s">
        <v>1199</v>
      </c>
      <c r="W65" s="832"/>
      <c r="X65" s="832"/>
      <c r="Y65" s="832"/>
      <c r="Z65" s="832"/>
      <c r="AA65" s="832"/>
      <c r="AB65" s="832"/>
      <c r="AC65" s="832"/>
      <c r="AD65" s="832"/>
      <c r="AE65" s="832"/>
      <c r="AF65" s="832"/>
      <c r="AG65" s="832"/>
      <c r="AH65" s="832"/>
      <c r="AI65" s="832"/>
      <c r="AJ65" s="832"/>
      <c r="AK65" s="832"/>
      <c r="AL65" s="832"/>
      <c r="AM65" s="832"/>
      <c r="AN65" s="832"/>
      <c r="AO65" s="832"/>
      <c r="AP65" s="832"/>
      <c r="AQ65" s="832"/>
      <c r="AR65" s="832"/>
      <c r="AS65" s="832"/>
      <c r="AT65" s="832"/>
      <c r="AU65" s="803"/>
      <c r="AV65" s="803"/>
      <c r="AW65" s="803"/>
      <c r="AX65" s="803"/>
      <c r="AY65" s="803"/>
      <c r="AZ65" s="803"/>
      <c r="BA65" s="803"/>
      <c r="BB65" s="803"/>
      <c r="BC65" s="803"/>
      <c r="BD65" s="803"/>
      <c r="BE65" s="803"/>
      <c r="BF65" s="803"/>
      <c r="BG65" s="803"/>
    </row>
    <row r="66" spans="1:59" ht="15.75" customHeight="1" x14ac:dyDescent="0.25">
      <c r="A66" s="1582" t="s">
        <v>726</v>
      </c>
      <c r="B66" s="1583"/>
      <c r="C66" s="1583"/>
      <c r="D66" s="1584"/>
      <c r="E66" s="557">
        <f>Sample!D4</f>
        <v>19</v>
      </c>
      <c r="F66" s="558">
        <f>Sample!E4</f>
        <v>0</v>
      </c>
      <c r="G66" s="588">
        <f>Sample!F4</f>
        <v>0</v>
      </c>
      <c r="H66" s="589">
        <f>Sample!G4</f>
        <v>19</v>
      </c>
      <c r="I66" s="1016">
        <f>Sample!H4</f>
        <v>19</v>
      </c>
      <c r="J66" s="1017">
        <f>Cutting!I23</f>
        <v>0</v>
      </c>
      <c r="K66" s="1018">
        <f>Sample!M4</f>
        <v>0</v>
      </c>
      <c r="L66" s="1019">
        <f>Sample!N4</f>
        <v>0</v>
      </c>
      <c r="M66" s="1020">
        <f>Sample!O4</f>
        <v>0</v>
      </c>
      <c r="N66" s="1021">
        <f>Sample!P4</f>
        <v>0</v>
      </c>
      <c r="O66" s="1018">
        <f>Sample!Q4</f>
        <v>0</v>
      </c>
      <c r="P66" s="1022">
        <f>Cutting!R23</f>
        <v>0</v>
      </c>
      <c r="Q66" s="1023">
        <f>Sample!S4</f>
        <v>19</v>
      </c>
      <c r="R66" s="1024">
        <f>Sample!T4</f>
        <v>0</v>
      </c>
      <c r="S66" s="1025">
        <f>Sample!U4</f>
        <v>0</v>
      </c>
      <c r="T66" s="1026">
        <f>Sample!V4</f>
        <v>19</v>
      </c>
      <c r="U66" s="1027">
        <f>Sample!W4</f>
        <v>19</v>
      </c>
      <c r="V66" s="1028">
        <f>Cutting!X23</f>
        <v>0</v>
      </c>
      <c r="W66" s="858"/>
      <c r="X66" s="858"/>
      <c r="Y66" s="858"/>
      <c r="Z66" s="858"/>
      <c r="AA66" s="858"/>
      <c r="AB66" s="858"/>
      <c r="AC66" s="858"/>
      <c r="AD66" s="858"/>
      <c r="AE66" s="858"/>
      <c r="AF66" s="858"/>
      <c r="AG66" s="858"/>
      <c r="AH66" s="858"/>
      <c r="AI66" s="858"/>
      <c r="AJ66" s="858"/>
      <c r="AK66" s="858"/>
      <c r="AL66" s="858"/>
      <c r="AM66" s="858"/>
      <c r="AN66" s="858"/>
      <c r="AO66" s="858"/>
      <c r="AP66" s="858"/>
      <c r="AQ66" s="858"/>
      <c r="AR66" s="858"/>
      <c r="AS66" s="858"/>
      <c r="AT66" s="858"/>
    </row>
    <row r="67" spans="1:59" ht="16.5" customHeight="1" thickBot="1" x14ac:dyDescent="0.3">
      <c r="A67" s="1585" t="s">
        <v>1271</v>
      </c>
      <c r="B67" s="1586"/>
      <c r="C67" s="1586"/>
      <c r="D67" s="1587"/>
      <c r="E67" s="500">
        <f>Sample!D5</f>
        <v>0</v>
      </c>
      <c r="F67" s="501">
        <f>Sample!E5</f>
        <v>1</v>
      </c>
      <c r="G67" s="590">
        <f>Sample!F5</f>
        <v>0</v>
      </c>
      <c r="H67" s="591">
        <f>Sample!G5</f>
        <v>1</v>
      </c>
      <c r="I67" s="1029">
        <f>Sample!H5</f>
        <v>1</v>
      </c>
      <c r="J67" s="1030">
        <f>Cutting!I24</f>
        <v>1</v>
      </c>
      <c r="K67" s="1031">
        <f>Sample!M5</f>
        <v>2</v>
      </c>
      <c r="L67" s="1032">
        <f>Sample!N5</f>
        <v>0</v>
      </c>
      <c r="M67" s="1033">
        <f>Sample!O5</f>
        <v>0</v>
      </c>
      <c r="N67" s="1034">
        <f>Sample!P5</f>
        <v>2</v>
      </c>
      <c r="O67" s="1031">
        <f>Sample!Q5</f>
        <v>2</v>
      </c>
      <c r="P67" s="1035">
        <f>Cutting!R24</f>
        <v>0</v>
      </c>
      <c r="Q67" s="1036">
        <f>Sample!S5</f>
        <v>2</v>
      </c>
      <c r="R67" s="1037">
        <f>Sample!T5</f>
        <v>1</v>
      </c>
      <c r="S67" s="1038">
        <f>Sample!U5</f>
        <v>0</v>
      </c>
      <c r="T67" s="1039">
        <f>Sample!V5</f>
        <v>3</v>
      </c>
      <c r="U67" s="1040">
        <f>Sample!W5</f>
        <v>3</v>
      </c>
      <c r="V67" s="1041">
        <f>Cutting!X24</f>
        <v>0</v>
      </c>
      <c r="W67" s="858"/>
      <c r="X67" s="858"/>
      <c r="Y67" s="858"/>
      <c r="Z67" s="858"/>
      <c r="AA67" s="858"/>
      <c r="AB67" s="858"/>
      <c r="AC67" s="858"/>
      <c r="AD67" s="858"/>
      <c r="AE67" s="858"/>
      <c r="AF67" s="858"/>
      <c r="AG67" s="858"/>
      <c r="AH67" s="858"/>
      <c r="AI67" s="858"/>
      <c r="AJ67" s="858"/>
      <c r="AK67" s="858"/>
      <c r="AL67" s="858"/>
      <c r="AM67" s="858"/>
      <c r="AN67" s="858"/>
      <c r="AO67" s="858"/>
      <c r="AP67" s="858"/>
      <c r="AQ67" s="858"/>
      <c r="AR67" s="858"/>
      <c r="AS67" s="858"/>
      <c r="AT67" s="858"/>
    </row>
    <row r="68" spans="1:59" ht="19.5" customHeight="1" thickBot="1" x14ac:dyDescent="0.35">
      <c r="A68" s="1588" t="str">
        <f>A34</f>
        <v xml:space="preserve">Total </v>
      </c>
      <c r="B68" s="1589"/>
      <c r="C68" s="1589"/>
      <c r="D68" s="1590"/>
      <c r="E68" s="928">
        <f t="shared" ref="E68:V68" si="38">SUM(E66:E67)</f>
        <v>19</v>
      </c>
      <c r="F68" s="929">
        <f t="shared" si="38"/>
        <v>1</v>
      </c>
      <c r="G68" s="930">
        <f t="shared" si="38"/>
        <v>0</v>
      </c>
      <c r="H68" s="796">
        <f t="shared" si="38"/>
        <v>20</v>
      </c>
      <c r="I68" s="928">
        <f t="shared" si="38"/>
        <v>20</v>
      </c>
      <c r="J68" s="931">
        <f t="shared" si="38"/>
        <v>1</v>
      </c>
      <c r="K68" s="932">
        <f t="shared" si="38"/>
        <v>2</v>
      </c>
      <c r="L68" s="933">
        <f t="shared" si="38"/>
        <v>0</v>
      </c>
      <c r="M68" s="934">
        <f t="shared" si="38"/>
        <v>0</v>
      </c>
      <c r="N68" s="935">
        <f t="shared" si="38"/>
        <v>2</v>
      </c>
      <c r="O68" s="932">
        <f t="shared" si="38"/>
        <v>2</v>
      </c>
      <c r="P68" s="936">
        <f t="shared" si="38"/>
        <v>0</v>
      </c>
      <c r="Q68" s="793">
        <f t="shared" si="38"/>
        <v>21</v>
      </c>
      <c r="R68" s="1055">
        <f t="shared" si="38"/>
        <v>1</v>
      </c>
      <c r="S68" s="1054">
        <f t="shared" si="38"/>
        <v>0</v>
      </c>
      <c r="T68" s="792">
        <f t="shared" si="38"/>
        <v>22</v>
      </c>
      <c r="U68" s="1053">
        <f t="shared" si="38"/>
        <v>22</v>
      </c>
      <c r="V68" s="1056">
        <f t="shared" si="38"/>
        <v>0</v>
      </c>
      <c r="W68" s="816"/>
      <c r="X68" s="816"/>
      <c r="Y68" s="816"/>
      <c r="Z68" s="816"/>
      <c r="AA68" s="816"/>
      <c r="AB68" s="816"/>
      <c r="AC68" s="816"/>
      <c r="AD68" s="816"/>
      <c r="AE68" s="816"/>
      <c r="AF68" s="816"/>
      <c r="AG68" s="816"/>
      <c r="AH68" s="816"/>
      <c r="AI68" s="816"/>
      <c r="AJ68" s="816"/>
      <c r="AK68" s="816"/>
      <c r="AL68" s="816"/>
      <c r="AM68" s="816"/>
      <c r="AN68" s="816"/>
      <c r="AO68" s="816"/>
      <c r="AP68" s="816"/>
      <c r="AQ68" s="816"/>
      <c r="AR68" s="816"/>
      <c r="AS68" s="816"/>
      <c r="AT68" s="816"/>
    </row>
    <row r="69" spans="1:59" ht="5.25" customHeight="1" x14ac:dyDescent="0.25">
      <c r="A69" s="859"/>
      <c r="B69" s="860"/>
      <c r="C69" s="860"/>
      <c r="D69" s="860"/>
      <c r="E69" s="861"/>
      <c r="F69" s="861"/>
      <c r="G69" s="861"/>
      <c r="H69" s="861"/>
      <c r="I69" s="861"/>
      <c r="J69" s="861"/>
      <c r="K69" s="861"/>
      <c r="L69" s="861"/>
      <c r="M69" s="861"/>
      <c r="N69" s="861"/>
      <c r="O69" s="861"/>
      <c r="P69" s="861"/>
      <c r="Q69" s="861"/>
      <c r="R69" s="861"/>
      <c r="S69" s="861"/>
      <c r="T69" s="861"/>
      <c r="U69" s="861"/>
      <c r="V69" s="862"/>
      <c r="W69" s="861"/>
      <c r="X69" s="861"/>
      <c r="Y69" s="861"/>
      <c r="Z69" s="861"/>
      <c r="AA69" s="861"/>
      <c r="AB69" s="861"/>
      <c r="AC69" s="861"/>
      <c r="AD69" s="861"/>
      <c r="AE69" s="861"/>
      <c r="AF69" s="861"/>
      <c r="AG69" s="861"/>
      <c r="AH69" s="861"/>
      <c r="AI69" s="861"/>
      <c r="AJ69" s="861"/>
      <c r="AK69" s="861"/>
      <c r="AL69" s="861"/>
      <c r="AM69" s="861"/>
      <c r="AN69" s="861"/>
      <c r="AO69" s="861"/>
      <c r="AP69" s="861"/>
      <c r="AQ69" s="861"/>
      <c r="AR69" s="861"/>
      <c r="AS69" s="861"/>
      <c r="AT69" s="861"/>
    </row>
    <row r="70" spans="1:59" ht="24" thickBot="1" x14ac:dyDescent="0.4">
      <c r="A70" s="863" t="s">
        <v>1258</v>
      </c>
      <c r="B70" s="864"/>
      <c r="C70" s="864" t="s">
        <v>137</v>
      </c>
      <c r="D70" s="864"/>
      <c r="E70" s="864"/>
      <c r="F70" s="864"/>
      <c r="G70" s="1564" t="s">
        <v>716</v>
      </c>
      <c r="H70" s="1564"/>
      <c r="I70" s="1564"/>
      <c r="J70" s="1564"/>
      <c r="K70" s="865" t="s">
        <v>117</v>
      </c>
      <c r="L70" s="865"/>
      <c r="M70" s="865"/>
      <c r="N70" s="865"/>
      <c r="O70" s="865"/>
      <c r="P70" s="865"/>
      <c r="Q70" s="857"/>
      <c r="R70" s="857"/>
      <c r="S70" s="857"/>
      <c r="T70" s="857"/>
      <c r="U70" s="857"/>
      <c r="V70" s="866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  <c r="AJ70" s="857"/>
      <c r="AK70" s="857"/>
      <c r="AL70" s="857"/>
      <c r="AM70" s="857"/>
      <c r="AN70" s="857"/>
      <c r="AO70" s="857"/>
      <c r="AP70" s="857"/>
      <c r="AQ70" s="857"/>
      <c r="AR70" s="857"/>
      <c r="AS70" s="857"/>
      <c r="AT70" s="857"/>
    </row>
    <row r="71" spans="1:59" ht="18.75" customHeight="1" x14ac:dyDescent="0.25">
      <c r="A71" s="1576" t="str">
        <f>A64</f>
        <v>Designation</v>
      </c>
      <c r="B71" s="1577"/>
      <c r="C71" s="1577"/>
      <c r="D71" s="1578"/>
      <c r="E71" s="1546" t="s">
        <v>23</v>
      </c>
      <c r="F71" s="1547"/>
      <c r="G71" s="1547"/>
      <c r="H71" s="1547"/>
      <c r="I71" s="1547"/>
      <c r="J71" s="1548"/>
      <c r="K71" s="1549" t="s">
        <v>753</v>
      </c>
      <c r="L71" s="1550"/>
      <c r="M71" s="1550"/>
      <c r="N71" s="1550"/>
      <c r="O71" s="1550"/>
      <c r="P71" s="1551"/>
      <c r="Q71" s="1552" t="s">
        <v>713</v>
      </c>
      <c r="R71" s="1552"/>
      <c r="S71" s="1552"/>
      <c r="T71" s="1552"/>
      <c r="U71" s="1552"/>
      <c r="V71" s="1553"/>
      <c r="W71" s="816"/>
      <c r="X71" s="816"/>
      <c r="Y71" s="816"/>
      <c r="Z71" s="816"/>
      <c r="AA71" s="816"/>
      <c r="AB71" s="816"/>
      <c r="AC71" s="816"/>
      <c r="AD71" s="816"/>
      <c r="AE71" s="816"/>
      <c r="AF71" s="816"/>
      <c r="AG71" s="816"/>
      <c r="AH71" s="816"/>
      <c r="AI71" s="816"/>
      <c r="AJ71" s="816"/>
      <c r="AK71" s="816"/>
      <c r="AL71" s="816"/>
      <c r="AM71" s="816"/>
      <c r="AN71" s="816"/>
      <c r="AO71" s="816"/>
      <c r="AP71" s="816"/>
      <c r="AQ71" s="816"/>
      <c r="AR71" s="816"/>
      <c r="AS71" s="816"/>
      <c r="AT71" s="816"/>
    </row>
    <row r="72" spans="1:59" s="808" customFormat="1" ht="76.5" customHeight="1" thickBot="1" x14ac:dyDescent="0.3">
      <c r="A72" s="1579"/>
      <c r="B72" s="1580"/>
      <c r="C72" s="1580"/>
      <c r="D72" s="1581"/>
      <c r="E72" s="817" t="s">
        <v>1278</v>
      </c>
      <c r="F72" s="818" t="s">
        <v>101</v>
      </c>
      <c r="G72" s="819" t="s">
        <v>712</v>
      </c>
      <c r="H72" s="820" t="s">
        <v>713</v>
      </c>
      <c r="I72" s="817" t="s">
        <v>742</v>
      </c>
      <c r="J72" s="821" t="s">
        <v>1199</v>
      </c>
      <c r="K72" s="822" t="s">
        <v>1278</v>
      </c>
      <c r="L72" s="823" t="s">
        <v>101</v>
      </c>
      <c r="M72" s="824" t="s">
        <v>712</v>
      </c>
      <c r="N72" s="825" t="s">
        <v>713</v>
      </c>
      <c r="O72" s="822" t="s">
        <v>742</v>
      </c>
      <c r="P72" s="826" t="s">
        <v>1199</v>
      </c>
      <c r="Q72" s="827" t="s">
        <v>1278</v>
      </c>
      <c r="R72" s="828" t="s">
        <v>101</v>
      </c>
      <c r="S72" s="829" t="s">
        <v>712</v>
      </c>
      <c r="T72" s="830" t="s">
        <v>713</v>
      </c>
      <c r="U72" s="827" t="s">
        <v>742</v>
      </c>
      <c r="V72" s="831" t="s">
        <v>1199</v>
      </c>
      <c r="W72" s="832"/>
      <c r="X72" s="832"/>
      <c r="Y72" s="832"/>
      <c r="Z72" s="832"/>
      <c r="AA72" s="832"/>
      <c r="AB72" s="832"/>
      <c r="AC72" s="832"/>
      <c r="AD72" s="832"/>
      <c r="AE72" s="832"/>
      <c r="AF72" s="832"/>
      <c r="AG72" s="832"/>
      <c r="AH72" s="832"/>
      <c r="AI72" s="832"/>
      <c r="AJ72" s="832"/>
      <c r="AK72" s="832"/>
      <c r="AL72" s="832"/>
      <c r="AM72" s="832"/>
      <c r="AN72" s="832"/>
      <c r="AO72" s="832"/>
      <c r="AP72" s="832"/>
      <c r="AQ72" s="832"/>
      <c r="AR72" s="832"/>
      <c r="AS72" s="832"/>
      <c r="AT72" s="832"/>
      <c r="AU72" s="803"/>
      <c r="AV72" s="803"/>
      <c r="AW72" s="803"/>
      <c r="AX72" s="803"/>
      <c r="AY72" s="803"/>
      <c r="AZ72" s="803"/>
      <c r="BA72" s="803"/>
      <c r="BB72" s="803"/>
      <c r="BC72" s="803"/>
      <c r="BD72" s="803"/>
      <c r="BE72" s="803"/>
      <c r="BF72" s="803"/>
      <c r="BG72" s="803"/>
    </row>
    <row r="73" spans="1:59" s="867" customFormat="1" ht="17.25" customHeight="1" x14ac:dyDescent="0.25">
      <c r="A73" s="1600" t="s">
        <v>255</v>
      </c>
      <c r="B73" s="1601"/>
      <c r="C73" s="1601"/>
      <c r="D73" s="1602"/>
      <c r="E73" s="898">
        <f>SUMIFS(Attendance!S$6:S$3000,Attendance!$H$6:$H$3000,$C$70,Attendance!$E$6:$E$3000,$A73,Attendance!$F$6:$F$3000,$K$70)</f>
        <v>1</v>
      </c>
      <c r="F73" s="900">
        <f>SUMIFS(Attendance!T$6:T$3000,Attendance!$H$6:$H$3000,$C$70,Attendance!$E$6:$E$3000,$A73,Attendance!$F$6:$F$3000,$K$70)</f>
        <v>0</v>
      </c>
      <c r="G73" s="900">
        <f>SUMIFS(Attendance!U$6:U$3000,Attendance!$H$6:$H$3000,$C$70,Attendance!$E$6:$E$3000,$A73,Attendance!$F$6:$F$3000,$K$70)</f>
        <v>0</v>
      </c>
      <c r="H73" s="937">
        <f>SUMIFS(Attendance!V$6:V$3000,Attendance!$H$6:$H$3000,$C$70,Attendance!$E$6:$E$3000,$A73,Attendance!$F$6:$F$3000,$K$70)</f>
        <v>1</v>
      </c>
      <c r="I73" s="839">
        <v>1</v>
      </c>
      <c r="J73" s="798">
        <f>I73-H73</f>
        <v>0</v>
      </c>
      <c r="K73" s="946">
        <f>SUMIFS(Attendance!S$6:S$3000,Attendance!$H$6:$H$3000,$C$70,Attendance!$E$6:$E$3000,$A73,Attendance!$F$6:$F$3000,$K$71)</f>
        <v>0</v>
      </c>
      <c r="L73" s="948">
        <f>SUMIFS(Attendance!T$6:T$3000,Attendance!$H$6:$H$3000,$C$70,Attendance!$E$6:$E$3000,$A73,Attendance!$F$6:$F$3000,$K$71)</f>
        <v>0</v>
      </c>
      <c r="M73" s="948">
        <f>SUMIFS(Attendance!U$6:U$3000,Attendance!$H$6:$H$3000,$C$70,Attendance!$E$6:$E$3000,$A73,Attendance!$F$6:$F$3000,$K$71)</f>
        <v>0</v>
      </c>
      <c r="N73" s="907">
        <f>SUMIFS(Attendance!V$6:V$3000,Attendance!$H$6:$H$3000,$C$70,Attendance!$E$6:$E$3000,$A73,Attendance!$F$6:$F$3000,$K$71)</f>
        <v>0</v>
      </c>
      <c r="O73" s="840"/>
      <c r="P73" s="907">
        <f>O73-N73</f>
        <v>0</v>
      </c>
      <c r="Q73" s="961">
        <f t="shared" ref="Q73" si="39">E73+K73</f>
        <v>1</v>
      </c>
      <c r="R73" s="951">
        <f t="shared" ref="R73" si="40">F73+L73</f>
        <v>0</v>
      </c>
      <c r="S73" s="951">
        <f t="shared" ref="S73" si="41">G73+M73</f>
        <v>0</v>
      </c>
      <c r="T73" s="790">
        <f t="shared" ref="T73" si="42">H73+N73</f>
        <v>1</v>
      </c>
      <c r="U73" s="952">
        <f t="shared" ref="U73:U81" si="43">I73+O73</f>
        <v>1</v>
      </c>
      <c r="V73" s="913">
        <f t="shared" ref="V73:V81" si="44">J73+P73</f>
        <v>0</v>
      </c>
      <c r="W73" s="833"/>
      <c r="X73" s="833"/>
      <c r="Y73" s="833"/>
      <c r="Z73" s="833"/>
      <c r="AA73" s="833"/>
      <c r="AB73" s="833"/>
      <c r="AC73" s="833"/>
      <c r="AD73" s="833"/>
      <c r="AE73" s="833"/>
      <c r="AF73" s="833"/>
      <c r="AG73" s="833"/>
      <c r="AH73" s="833"/>
      <c r="AI73" s="833"/>
      <c r="AJ73" s="833"/>
      <c r="AK73" s="833"/>
      <c r="AL73" s="833"/>
      <c r="AM73" s="833"/>
      <c r="AN73" s="833"/>
      <c r="AO73" s="833"/>
      <c r="AP73" s="833"/>
      <c r="AQ73" s="833"/>
      <c r="AR73" s="833"/>
      <c r="AS73" s="833"/>
      <c r="AT73" s="833"/>
      <c r="AU73" s="803"/>
      <c r="AV73" s="803"/>
      <c r="AW73" s="803"/>
      <c r="AX73" s="803"/>
      <c r="AY73" s="803"/>
      <c r="AZ73" s="803"/>
      <c r="BA73" s="803"/>
      <c r="BB73" s="803"/>
      <c r="BC73" s="803"/>
      <c r="BD73" s="803"/>
      <c r="BE73" s="803"/>
      <c r="BF73" s="803"/>
      <c r="BG73" s="803"/>
    </row>
    <row r="74" spans="1:59" s="867" customFormat="1" ht="33" customHeight="1" x14ac:dyDescent="0.25">
      <c r="A74" s="1529" t="s">
        <v>575</v>
      </c>
      <c r="B74" s="1530"/>
      <c r="C74" s="1530"/>
      <c r="D74" s="1531"/>
      <c r="E74" s="953">
        <f>SUMIFS(Attendance!S$6:S$3000,Attendance!$H$6:$H$3000,$C$70,Attendance!$E$6:$E$3000,$A74,Attendance!$F$6:$F$3000,$K$70)</f>
        <v>2</v>
      </c>
      <c r="F74" s="955">
        <f>SUMIFS(Attendance!T$6:T$3000,Attendance!$H$6:$H$3000,$C$70,Attendance!$E$6:$E$3000,$A74,Attendance!$F$6:$F$3000,$K$70)</f>
        <v>0</v>
      </c>
      <c r="G74" s="955">
        <f>SUMIFS(Attendance!U$6:U$3000,Attendance!$H$6:$H$3000,$C$70,Attendance!$E$6:$E$3000,$A74,Attendance!$F$6:$F$3000,$K$70)</f>
        <v>0</v>
      </c>
      <c r="H74" s="1042">
        <f>SUMIFS(Attendance!V$6:V$3000,Attendance!$H$6:$H$3000,$C$70,Attendance!$E$6:$E$3000,$A74,Attendance!$F$6:$F$3000,$K$70)</f>
        <v>2</v>
      </c>
      <c r="I74" s="841">
        <v>2</v>
      </c>
      <c r="J74" s="956">
        <f t="shared" ref="J74:J81" si="45">I74-H74</f>
        <v>0</v>
      </c>
      <c r="K74" s="957">
        <f>SUMIFS(Attendance!S$6:S$3000,Attendance!$H$6:$H$3000,$C$70,Attendance!$E$6:$E$3000,$A74,Attendance!$F$6:$F$3000,$K$71)</f>
        <v>0</v>
      </c>
      <c r="L74" s="959">
        <f>SUMIFS(Attendance!T$6:T$3000,Attendance!$H$6:$H$3000,$C$70,Attendance!$E$6:$E$3000,$A74,Attendance!$F$6:$F$3000,$K$71)</f>
        <v>0</v>
      </c>
      <c r="M74" s="959">
        <f>SUMIFS(Attendance!U$6:U$3000,Attendance!$H$6:$H$3000,$C$70,Attendance!$E$6:$E$3000,$A74,Attendance!$F$6:$F$3000,$K$71)</f>
        <v>0</v>
      </c>
      <c r="N74" s="1043">
        <f>SUMIFS(Attendance!V$6:V$3000,Attendance!$H$6:$H$3000,$C$70,Attendance!$E$6:$E$3000,$A74,Attendance!$F$6:$F$3000,$K$71)</f>
        <v>0</v>
      </c>
      <c r="O74" s="842"/>
      <c r="P74" s="1043">
        <f t="shared" ref="P74:P81" si="46">O74-N74</f>
        <v>0</v>
      </c>
      <c r="Q74" s="961">
        <f t="shared" ref="Q74:Q81" si="47">E74+K74</f>
        <v>2</v>
      </c>
      <c r="R74" s="951">
        <f t="shared" ref="R74:R81" si="48">F74+L74</f>
        <v>0</v>
      </c>
      <c r="S74" s="951">
        <f t="shared" ref="S74:S81" si="49">G74+M74</f>
        <v>0</v>
      </c>
      <c r="T74" s="790">
        <f t="shared" ref="T74:T81" si="50">H74+N74</f>
        <v>2</v>
      </c>
      <c r="U74" s="965">
        <f t="shared" si="43"/>
        <v>2</v>
      </c>
      <c r="V74" s="1044">
        <f t="shared" si="44"/>
        <v>0</v>
      </c>
      <c r="W74" s="833"/>
      <c r="X74" s="833"/>
      <c r="Y74" s="833"/>
      <c r="Z74" s="833"/>
      <c r="AA74" s="833"/>
      <c r="AB74" s="833"/>
      <c r="AC74" s="833"/>
      <c r="AD74" s="833"/>
      <c r="AE74" s="833"/>
      <c r="AF74" s="833"/>
      <c r="AG74" s="833"/>
      <c r="AH74" s="833"/>
      <c r="AI74" s="833"/>
      <c r="AJ74" s="833"/>
      <c r="AK74" s="833"/>
      <c r="AL74" s="833"/>
      <c r="AM74" s="833"/>
      <c r="AN74" s="833"/>
      <c r="AO74" s="833"/>
      <c r="AP74" s="833"/>
      <c r="AQ74" s="833"/>
      <c r="AR74" s="833"/>
      <c r="AS74" s="833"/>
      <c r="AT74" s="833"/>
      <c r="AU74" s="803"/>
      <c r="AV74" s="803"/>
      <c r="AW74" s="803"/>
      <c r="AX74" s="803"/>
      <c r="AY74" s="803"/>
      <c r="AZ74" s="803"/>
      <c r="BA74" s="803"/>
      <c r="BB74" s="803"/>
      <c r="BC74" s="803"/>
      <c r="BD74" s="803"/>
      <c r="BE74" s="803"/>
      <c r="BF74" s="803"/>
      <c r="BG74" s="803"/>
    </row>
    <row r="75" spans="1:59" s="867" customFormat="1" ht="15" customHeight="1" x14ac:dyDescent="0.25">
      <c r="A75" s="1597" t="s">
        <v>133</v>
      </c>
      <c r="B75" s="1598"/>
      <c r="C75" s="1598"/>
      <c r="D75" s="1599"/>
      <c r="E75" s="953">
        <f>SUMIFS(Attendance!S$6:S$3000,Attendance!$H$6:$H$3000,$C$70,Attendance!$E$6:$E$3000,$A75,Attendance!$F$6:$F$3000,$K$70)</f>
        <v>1</v>
      </c>
      <c r="F75" s="955">
        <f>SUMIFS(Attendance!T$6:T$3000,Attendance!$H$6:$H$3000,$C$70,Attendance!$E$6:$E$3000,$A75,Attendance!$F$6:$F$3000,$K$70)</f>
        <v>0</v>
      </c>
      <c r="G75" s="955">
        <f>SUMIFS(Attendance!U$6:U$3000,Attendance!$H$6:$H$3000,$C$70,Attendance!$E$6:$E$3000,$A75,Attendance!$F$6:$F$3000,$K$70)</f>
        <v>0</v>
      </c>
      <c r="H75" s="1042">
        <f>SUMIFS(Attendance!V$6:V$3000,Attendance!$H$6:$H$3000,$C$70,Attendance!$E$6:$E$3000,$A75,Attendance!$F$6:$F$3000,$K$70)</f>
        <v>1</v>
      </c>
      <c r="I75" s="841">
        <v>1</v>
      </c>
      <c r="J75" s="956">
        <f t="shared" si="45"/>
        <v>0</v>
      </c>
      <c r="K75" s="957">
        <f>SUMIFS(Attendance!S$6:S$3000,Attendance!$H$6:$H$3000,$C$70,Attendance!$E$6:$E$3000,$A75,Attendance!$F$6:$F$3000,$K$71)</f>
        <v>0</v>
      </c>
      <c r="L75" s="959">
        <f>SUMIFS(Attendance!T$6:T$3000,Attendance!$H$6:$H$3000,$C$70,Attendance!$E$6:$E$3000,$A75,Attendance!$F$6:$F$3000,$K$71)</f>
        <v>0</v>
      </c>
      <c r="M75" s="959">
        <f>SUMIFS(Attendance!U$6:U$3000,Attendance!$H$6:$H$3000,$C$70,Attendance!$E$6:$E$3000,$A75,Attendance!$F$6:$F$3000,$K$71)</f>
        <v>0</v>
      </c>
      <c r="N75" s="1043">
        <f>SUMIFS(Attendance!V$6:V$3000,Attendance!$H$6:$H$3000,$C$70,Attendance!$E$6:$E$3000,$A75,Attendance!$F$6:$F$3000,$K$71)</f>
        <v>0</v>
      </c>
      <c r="O75" s="842"/>
      <c r="P75" s="1043">
        <f t="shared" si="46"/>
        <v>0</v>
      </c>
      <c r="Q75" s="961">
        <f t="shared" si="47"/>
        <v>1</v>
      </c>
      <c r="R75" s="951">
        <f t="shared" si="48"/>
        <v>0</v>
      </c>
      <c r="S75" s="951">
        <f t="shared" si="49"/>
        <v>0</v>
      </c>
      <c r="T75" s="790">
        <f t="shared" si="50"/>
        <v>1</v>
      </c>
      <c r="U75" s="965">
        <f t="shared" si="43"/>
        <v>1</v>
      </c>
      <c r="V75" s="1044">
        <f t="shared" si="44"/>
        <v>0</v>
      </c>
      <c r="W75" s="833"/>
      <c r="X75" s="833"/>
      <c r="Y75" s="833"/>
      <c r="Z75" s="833"/>
      <c r="AA75" s="833"/>
      <c r="AB75" s="833"/>
      <c r="AC75" s="833"/>
      <c r="AD75" s="833"/>
      <c r="AE75" s="833"/>
      <c r="AF75" s="833"/>
      <c r="AG75" s="833"/>
      <c r="AH75" s="833"/>
      <c r="AI75" s="833"/>
      <c r="AJ75" s="833"/>
      <c r="AK75" s="833"/>
      <c r="AL75" s="833"/>
      <c r="AM75" s="833"/>
      <c r="AN75" s="833"/>
      <c r="AO75" s="833"/>
      <c r="AP75" s="833"/>
      <c r="AQ75" s="833"/>
      <c r="AR75" s="833"/>
      <c r="AS75" s="833"/>
      <c r="AT75" s="833"/>
      <c r="AU75" s="803"/>
      <c r="AV75" s="803"/>
      <c r="AW75" s="803"/>
      <c r="AX75" s="803"/>
      <c r="AY75" s="803"/>
      <c r="AZ75" s="803"/>
      <c r="BA75" s="803"/>
      <c r="BB75" s="803"/>
      <c r="BC75" s="803"/>
      <c r="BD75" s="803"/>
      <c r="BE75" s="803"/>
      <c r="BF75" s="803"/>
      <c r="BG75" s="803"/>
    </row>
    <row r="76" spans="1:59" s="867" customFormat="1" ht="15" customHeight="1" x14ac:dyDescent="0.25">
      <c r="A76" s="1597" t="s">
        <v>241</v>
      </c>
      <c r="B76" s="1598"/>
      <c r="C76" s="1598"/>
      <c r="D76" s="1599"/>
      <c r="E76" s="953">
        <f>SUMIFS(Attendance!S$6:S$3000,Attendance!$H$6:$H$3000,$C$70,Attendance!$E$6:$E$3000,$A76,Attendance!$F$6:$F$3000,$K$70)</f>
        <v>1</v>
      </c>
      <c r="F76" s="955">
        <f>SUMIFS(Attendance!T$6:T$3000,Attendance!$H$6:$H$3000,$C$70,Attendance!$E$6:$E$3000,$A76,Attendance!$F$6:$F$3000,$K$70)</f>
        <v>0</v>
      </c>
      <c r="G76" s="955">
        <f>SUMIFS(Attendance!U$6:U$3000,Attendance!$H$6:$H$3000,$C$70,Attendance!$E$6:$E$3000,$A76,Attendance!$F$6:$F$3000,$K$70)</f>
        <v>0</v>
      </c>
      <c r="H76" s="1042">
        <f>SUMIFS(Attendance!V$6:V$3000,Attendance!$H$6:$H$3000,$C$70,Attendance!$E$6:$E$3000,$A76,Attendance!$F$6:$F$3000,$K$70)</f>
        <v>1</v>
      </c>
      <c r="I76" s="841">
        <v>1</v>
      </c>
      <c r="J76" s="956">
        <f t="shared" si="45"/>
        <v>0</v>
      </c>
      <c r="K76" s="957">
        <f>SUMIFS(Attendance!S$6:S$3000,Attendance!$H$6:$H$3000,$C$70,Attendance!$E$6:$E$3000,$A76,Attendance!$F$6:$F$3000,$K$71)</f>
        <v>0</v>
      </c>
      <c r="L76" s="959">
        <f>SUMIFS(Attendance!T$6:T$3000,Attendance!$H$6:$H$3000,$C$70,Attendance!$E$6:$E$3000,$A76,Attendance!$F$6:$F$3000,$K$71)</f>
        <v>0</v>
      </c>
      <c r="M76" s="959">
        <f>SUMIFS(Attendance!U$6:U$3000,Attendance!$H$6:$H$3000,$C$70,Attendance!$E$6:$E$3000,$A76,Attendance!$F$6:$F$3000,$K$71)</f>
        <v>0</v>
      </c>
      <c r="N76" s="1043">
        <f>SUMIFS(Attendance!V$6:V$3000,Attendance!$H$6:$H$3000,$C$70,Attendance!$E$6:$E$3000,$A76,Attendance!$F$6:$F$3000,$K$71)</f>
        <v>0</v>
      </c>
      <c r="O76" s="842"/>
      <c r="P76" s="1043">
        <f t="shared" si="46"/>
        <v>0</v>
      </c>
      <c r="Q76" s="961">
        <f t="shared" si="47"/>
        <v>1</v>
      </c>
      <c r="R76" s="951">
        <f t="shared" si="48"/>
        <v>0</v>
      </c>
      <c r="S76" s="951">
        <f t="shared" si="49"/>
        <v>0</v>
      </c>
      <c r="T76" s="790">
        <f t="shared" si="50"/>
        <v>1</v>
      </c>
      <c r="U76" s="965">
        <f t="shared" si="43"/>
        <v>1</v>
      </c>
      <c r="V76" s="1044">
        <f t="shared" si="44"/>
        <v>0</v>
      </c>
      <c r="W76" s="833"/>
      <c r="X76" s="833"/>
      <c r="Y76" s="833"/>
      <c r="Z76" s="833"/>
      <c r="AA76" s="833"/>
      <c r="AB76" s="833"/>
      <c r="AC76" s="833"/>
      <c r="AD76" s="833"/>
      <c r="AE76" s="833"/>
      <c r="AF76" s="833"/>
      <c r="AG76" s="833"/>
      <c r="AH76" s="833"/>
      <c r="AI76" s="833"/>
      <c r="AJ76" s="833"/>
      <c r="AK76" s="833"/>
      <c r="AL76" s="833"/>
      <c r="AM76" s="833"/>
      <c r="AN76" s="833"/>
      <c r="AO76" s="833"/>
      <c r="AP76" s="833"/>
      <c r="AQ76" s="833"/>
      <c r="AR76" s="833"/>
      <c r="AS76" s="833"/>
      <c r="AT76" s="833"/>
      <c r="AU76" s="803"/>
      <c r="AV76" s="803"/>
      <c r="AW76" s="803"/>
      <c r="AX76" s="803"/>
      <c r="AY76" s="803"/>
      <c r="AZ76" s="803"/>
      <c r="BA76" s="803"/>
      <c r="BB76" s="803"/>
      <c r="BC76" s="803"/>
      <c r="BD76" s="803"/>
      <c r="BE76" s="803"/>
      <c r="BF76" s="803"/>
      <c r="BG76" s="803"/>
    </row>
    <row r="77" spans="1:59" s="867" customFormat="1" ht="15" customHeight="1" x14ac:dyDescent="0.25">
      <c r="A77" s="1594"/>
      <c r="B77" s="1595"/>
      <c r="C77" s="1595"/>
      <c r="D77" s="1596"/>
      <c r="E77" s="953">
        <f>SUMIFS(Attendance!S$6:S$3000,Attendance!$H$6:$H$3000,$C$70,Attendance!$E$6:$E$3000,$A77,Attendance!$F$6:$F$3000,$K$70)</f>
        <v>0</v>
      </c>
      <c r="F77" s="955">
        <f>SUMIFS(Attendance!T$6:T$3000,Attendance!$H$6:$H$3000,$C$70,Attendance!$E$6:$E$3000,$A77,Attendance!$F$6:$F$3000,$K$70)</f>
        <v>0</v>
      </c>
      <c r="G77" s="955">
        <f>SUMIFS(Attendance!U$6:U$3000,Attendance!$H$6:$H$3000,$C$70,Attendance!$E$6:$E$3000,$A77,Attendance!$F$6:$F$3000,$K$70)</f>
        <v>0</v>
      </c>
      <c r="H77" s="1042">
        <f>SUMIFS(Attendance!V$6:V$3000,Attendance!$H$6:$H$3000,$C$70,Attendance!$E$6:$E$3000,$A77,Attendance!$F$6:$F$3000,$K$70)</f>
        <v>0</v>
      </c>
      <c r="I77" s="841"/>
      <c r="J77" s="956">
        <f t="shared" si="45"/>
        <v>0</v>
      </c>
      <c r="K77" s="957">
        <f>SUMIFS(Attendance!S$6:S$3000,Attendance!$H$6:$H$3000,$C$70,Attendance!$E$6:$E$3000,$A77,Attendance!$F$6:$F$3000,$K$71)</f>
        <v>0</v>
      </c>
      <c r="L77" s="959">
        <f>SUMIFS(Attendance!T$6:T$3000,Attendance!$H$6:$H$3000,$C$70,Attendance!$E$6:$E$3000,$A77,Attendance!$F$6:$F$3000,$K$71)</f>
        <v>0</v>
      </c>
      <c r="M77" s="959">
        <f>SUMIFS(Attendance!U$6:U$3000,Attendance!$H$6:$H$3000,$C$70,Attendance!$E$6:$E$3000,$A77,Attendance!$F$6:$F$3000,$K$71)</f>
        <v>0</v>
      </c>
      <c r="N77" s="1043">
        <f>SUMIFS(Attendance!V$6:V$3000,Attendance!$H$6:$H$3000,$C$70,Attendance!$E$6:$E$3000,$A77,Attendance!$F$6:$F$3000,$K$71)</f>
        <v>0</v>
      </c>
      <c r="O77" s="842"/>
      <c r="P77" s="1043">
        <f t="shared" ref="P77:P78" si="51">O77-N77</f>
        <v>0</v>
      </c>
      <c r="Q77" s="961">
        <f t="shared" ref="Q77:Q78" si="52">E77+K77</f>
        <v>0</v>
      </c>
      <c r="R77" s="951">
        <f t="shared" ref="R77:R78" si="53">F77+L77</f>
        <v>0</v>
      </c>
      <c r="S77" s="951">
        <f t="shared" ref="S77:S78" si="54">G77+M77</f>
        <v>0</v>
      </c>
      <c r="T77" s="790">
        <f t="shared" ref="T77:T78" si="55">H77+N77</f>
        <v>0</v>
      </c>
      <c r="U77" s="965">
        <f t="shared" si="43"/>
        <v>0</v>
      </c>
      <c r="V77" s="1044">
        <f t="shared" si="44"/>
        <v>0</v>
      </c>
      <c r="W77" s="833"/>
      <c r="X77" s="833"/>
      <c r="Y77" s="833"/>
      <c r="Z77" s="833"/>
      <c r="AA77" s="833"/>
      <c r="AB77" s="833"/>
      <c r="AC77" s="833"/>
      <c r="AD77" s="833"/>
      <c r="AE77" s="833"/>
      <c r="AF77" s="833"/>
      <c r="AG77" s="833"/>
      <c r="AH77" s="833"/>
      <c r="AI77" s="833"/>
      <c r="AJ77" s="833"/>
      <c r="AK77" s="833"/>
      <c r="AL77" s="833"/>
      <c r="AM77" s="833"/>
      <c r="AN77" s="833"/>
      <c r="AO77" s="833"/>
      <c r="AP77" s="833"/>
      <c r="AQ77" s="833"/>
      <c r="AR77" s="833"/>
      <c r="AS77" s="833"/>
      <c r="AT77" s="833"/>
      <c r="AU77" s="803"/>
      <c r="AV77" s="803"/>
      <c r="AW77" s="803"/>
      <c r="AX77" s="803"/>
      <c r="AY77" s="803"/>
      <c r="AZ77" s="803"/>
      <c r="BA77" s="803"/>
      <c r="BB77" s="803"/>
      <c r="BC77" s="803"/>
      <c r="BD77" s="803"/>
      <c r="BE77" s="803"/>
      <c r="BF77" s="803"/>
      <c r="BG77" s="803"/>
    </row>
    <row r="78" spans="1:59" s="867" customFormat="1" ht="15" customHeight="1" x14ac:dyDescent="0.25">
      <c r="A78" s="1594"/>
      <c r="B78" s="1595"/>
      <c r="C78" s="1595"/>
      <c r="D78" s="1596"/>
      <c r="E78" s="868"/>
      <c r="F78" s="955">
        <f>SUMIFS(Attendance!T$6:T$3000,Attendance!$H$6:$H$3000,$C$70,Attendance!$E$6:$E$3000,$A78,Attendance!$F$6:$F$3000,$K$70)</f>
        <v>0</v>
      </c>
      <c r="G78" s="955">
        <f>SUMIFS(Attendance!U$6:U$3000,Attendance!$H$6:$H$3000,$C$70,Attendance!$E$6:$E$3000,$A78,Attendance!$F$6:$F$3000,$K$70)</f>
        <v>0</v>
      </c>
      <c r="H78" s="1042">
        <f>SUMIFS(Attendance!V$6:V$3000,Attendance!$H$6:$H$3000,$C$70,Attendance!$E$6:$E$3000,$A78,Attendance!$F$6:$F$3000,$K$70)</f>
        <v>0</v>
      </c>
      <c r="I78" s="841"/>
      <c r="J78" s="956">
        <f t="shared" si="45"/>
        <v>0</v>
      </c>
      <c r="K78" s="957">
        <f>SUMIFS(Attendance!S$6:S$3000,Attendance!$H$6:$H$3000,$C$70,Attendance!$E$6:$E$3000,$A78,Attendance!$F$6:$F$3000,$K$71)</f>
        <v>0</v>
      </c>
      <c r="L78" s="959">
        <f>SUMIFS(Attendance!T$6:T$3000,Attendance!$H$6:$H$3000,$C$70,Attendance!$E$6:$E$3000,$A78,Attendance!$F$6:$F$3000,$K$71)</f>
        <v>0</v>
      </c>
      <c r="M78" s="959">
        <f>SUMIFS(Attendance!U$6:U$3000,Attendance!$H$6:$H$3000,$C$70,Attendance!$E$6:$E$3000,$A78,Attendance!$F$6:$F$3000,$K$71)</f>
        <v>0</v>
      </c>
      <c r="N78" s="1043">
        <f>SUMIFS(Attendance!V$6:V$3000,Attendance!$H$6:$H$3000,$C$70,Attendance!$E$6:$E$3000,$A78,Attendance!$F$6:$F$3000,$K$71)</f>
        <v>0</v>
      </c>
      <c r="O78" s="842"/>
      <c r="P78" s="1043">
        <f t="shared" si="51"/>
        <v>0</v>
      </c>
      <c r="Q78" s="961">
        <f t="shared" si="52"/>
        <v>0</v>
      </c>
      <c r="R78" s="951">
        <f t="shared" si="53"/>
        <v>0</v>
      </c>
      <c r="S78" s="951">
        <f t="shared" si="54"/>
        <v>0</v>
      </c>
      <c r="T78" s="790">
        <f t="shared" si="55"/>
        <v>0</v>
      </c>
      <c r="U78" s="965">
        <f t="shared" si="43"/>
        <v>0</v>
      </c>
      <c r="V78" s="1044">
        <f t="shared" si="44"/>
        <v>0</v>
      </c>
      <c r="W78" s="833"/>
      <c r="X78" s="833"/>
      <c r="Y78" s="833"/>
      <c r="Z78" s="833"/>
      <c r="AA78" s="833"/>
      <c r="AB78" s="833"/>
      <c r="AC78" s="833"/>
      <c r="AD78" s="833"/>
      <c r="AE78" s="833"/>
      <c r="AF78" s="833"/>
      <c r="AG78" s="833"/>
      <c r="AH78" s="833"/>
      <c r="AI78" s="833"/>
      <c r="AJ78" s="833"/>
      <c r="AK78" s="833"/>
      <c r="AL78" s="833"/>
      <c r="AM78" s="833"/>
      <c r="AN78" s="833"/>
      <c r="AO78" s="833"/>
      <c r="AP78" s="833"/>
      <c r="AQ78" s="833"/>
      <c r="AR78" s="833"/>
      <c r="AS78" s="833"/>
      <c r="AT78" s="833"/>
      <c r="AU78" s="803"/>
      <c r="AV78" s="803"/>
      <c r="AW78" s="803"/>
      <c r="AX78" s="803"/>
      <c r="AY78" s="803"/>
      <c r="AZ78" s="803"/>
      <c r="BA78" s="803"/>
      <c r="BB78" s="803"/>
      <c r="BC78" s="803"/>
      <c r="BD78" s="803"/>
      <c r="BE78" s="803"/>
      <c r="BF78" s="803"/>
      <c r="BG78" s="803"/>
    </row>
    <row r="79" spans="1:59" s="867" customFormat="1" ht="15" customHeight="1" x14ac:dyDescent="0.25">
      <c r="A79" s="1594"/>
      <c r="B79" s="1595"/>
      <c r="C79" s="1595"/>
      <c r="D79" s="1596"/>
      <c r="E79" s="953">
        <f>SUMIFS(Attendance!S$6:S$3000,Attendance!$H$6:$H$3000,$C$70,Attendance!$E$6:$E$3000,$A79,Attendance!$F$6:$F$3000,$K$70)</f>
        <v>0</v>
      </c>
      <c r="F79" s="955">
        <f>SUMIFS(Attendance!T$6:T$3000,Attendance!$H$6:$H$3000,$C$70,Attendance!$E$6:$E$3000,$A79,Attendance!$F$6:$F$3000,$K$70)</f>
        <v>0</v>
      </c>
      <c r="G79" s="955">
        <f>SUMIFS(Attendance!U$6:U$3000,Attendance!$H$6:$H$3000,$C$70,Attendance!$E$6:$E$3000,$A79,Attendance!$F$6:$F$3000,$K$70)</f>
        <v>0</v>
      </c>
      <c r="H79" s="1042">
        <f>SUMIFS(Attendance!V$6:V$3000,Attendance!$H$6:$H$3000,$C$70,Attendance!$E$6:$E$3000,$A79,Attendance!$F$6:$F$3000,$K$70)</f>
        <v>0</v>
      </c>
      <c r="I79" s="841"/>
      <c r="J79" s="956">
        <f t="shared" ref="J79:J80" si="56">I79-H79</f>
        <v>0</v>
      </c>
      <c r="K79" s="957">
        <f>SUMIFS(Attendance!S$6:S$3000,Attendance!$H$6:$H$3000,$C$70,Attendance!$E$6:$E$3000,$A79,Attendance!$F$6:$F$3000,$K$71)</f>
        <v>0</v>
      </c>
      <c r="L79" s="959">
        <f>SUMIFS(Attendance!T$6:T$3000,Attendance!$H$6:$H$3000,$C$70,Attendance!$E$6:$E$3000,$A79,Attendance!$F$6:$F$3000,$K$71)</f>
        <v>0</v>
      </c>
      <c r="M79" s="959">
        <f>SUMIFS(Attendance!U$6:U$3000,Attendance!$H$6:$H$3000,$C$70,Attendance!$E$6:$E$3000,$A79,Attendance!$F$6:$F$3000,$K$71)</f>
        <v>0</v>
      </c>
      <c r="N79" s="1043">
        <f>SUMIFS(Attendance!V$6:V$3000,Attendance!$H$6:$H$3000,$C$70,Attendance!$E$6:$E$3000,$A79,Attendance!$F$6:$F$3000,$K$71)</f>
        <v>0</v>
      </c>
      <c r="O79" s="842"/>
      <c r="P79" s="1043">
        <f t="shared" si="46"/>
        <v>0</v>
      </c>
      <c r="Q79" s="961">
        <f t="shared" si="47"/>
        <v>0</v>
      </c>
      <c r="R79" s="951">
        <f t="shared" si="48"/>
        <v>0</v>
      </c>
      <c r="S79" s="951">
        <f t="shared" si="49"/>
        <v>0</v>
      </c>
      <c r="T79" s="790">
        <f t="shared" si="50"/>
        <v>0</v>
      </c>
      <c r="U79" s="965">
        <f t="shared" ref="U79:U80" si="57">I79+O79</f>
        <v>0</v>
      </c>
      <c r="V79" s="1044">
        <f t="shared" ref="V79:V80" si="58">J79+P79</f>
        <v>0</v>
      </c>
      <c r="W79" s="833"/>
      <c r="X79" s="833"/>
      <c r="Y79" s="833"/>
      <c r="Z79" s="833"/>
      <c r="AA79" s="833"/>
      <c r="AB79" s="833"/>
      <c r="AC79" s="833"/>
      <c r="AD79" s="833"/>
      <c r="AE79" s="833"/>
      <c r="AF79" s="833"/>
      <c r="AG79" s="833"/>
      <c r="AH79" s="833"/>
      <c r="AI79" s="833"/>
      <c r="AJ79" s="833"/>
      <c r="AK79" s="833"/>
      <c r="AL79" s="833"/>
      <c r="AM79" s="833"/>
      <c r="AN79" s="833"/>
      <c r="AO79" s="833"/>
      <c r="AP79" s="833"/>
      <c r="AQ79" s="833"/>
      <c r="AR79" s="833"/>
      <c r="AS79" s="833"/>
      <c r="AT79" s="833"/>
      <c r="AU79" s="803"/>
      <c r="AV79" s="803"/>
      <c r="AW79" s="803"/>
      <c r="AX79" s="803"/>
      <c r="AY79" s="803"/>
      <c r="AZ79" s="803"/>
      <c r="BA79" s="803"/>
      <c r="BB79" s="803"/>
      <c r="BC79" s="803"/>
      <c r="BD79" s="803"/>
      <c r="BE79" s="803"/>
      <c r="BF79" s="803"/>
      <c r="BG79" s="803"/>
    </row>
    <row r="80" spans="1:59" s="867" customFormat="1" ht="15" customHeight="1" x14ac:dyDescent="0.25">
      <c r="A80" s="1594"/>
      <c r="B80" s="1595"/>
      <c r="C80" s="1595"/>
      <c r="D80" s="1596"/>
      <c r="E80" s="868"/>
      <c r="F80" s="955">
        <f>SUMIFS(Attendance!T$6:T$3000,Attendance!$H$6:$H$3000,$C$70,Attendance!$E$6:$E$3000,$A80,Attendance!$F$6:$F$3000,$K$70)</f>
        <v>0</v>
      </c>
      <c r="G80" s="955">
        <f>SUMIFS(Attendance!U$6:U$3000,Attendance!$H$6:$H$3000,$C$70,Attendance!$E$6:$E$3000,$A80,Attendance!$F$6:$F$3000,$K$70)</f>
        <v>0</v>
      </c>
      <c r="H80" s="1042">
        <f>SUMIFS(Attendance!V$6:V$3000,Attendance!$H$6:$H$3000,$C$70,Attendance!$E$6:$E$3000,$A80,Attendance!$F$6:$F$3000,$K$70)</f>
        <v>0</v>
      </c>
      <c r="I80" s="841"/>
      <c r="J80" s="956">
        <f t="shared" si="56"/>
        <v>0</v>
      </c>
      <c r="K80" s="957">
        <f>SUMIFS(Attendance!S$6:S$3000,Attendance!$H$6:$H$3000,$C$70,Attendance!$E$6:$E$3000,$A80,Attendance!$F$6:$F$3000,$K$71)</f>
        <v>0</v>
      </c>
      <c r="L80" s="959">
        <f>SUMIFS(Attendance!T$6:T$3000,Attendance!$H$6:$H$3000,$C$70,Attendance!$E$6:$E$3000,$A80,Attendance!$F$6:$F$3000,$K$71)</f>
        <v>0</v>
      </c>
      <c r="M80" s="959">
        <f>SUMIFS(Attendance!U$6:U$3000,Attendance!$H$6:$H$3000,$C$70,Attendance!$E$6:$E$3000,$A80,Attendance!$F$6:$F$3000,$K$71)</f>
        <v>0</v>
      </c>
      <c r="N80" s="1043">
        <f>SUMIFS(Attendance!V$6:V$3000,Attendance!$H$6:$H$3000,$C$70,Attendance!$E$6:$E$3000,$A80,Attendance!$F$6:$F$3000,$K$71)</f>
        <v>0</v>
      </c>
      <c r="O80" s="842"/>
      <c r="P80" s="1043">
        <f t="shared" si="46"/>
        <v>0</v>
      </c>
      <c r="Q80" s="961">
        <f t="shared" si="47"/>
        <v>0</v>
      </c>
      <c r="R80" s="951">
        <f t="shared" si="48"/>
        <v>0</v>
      </c>
      <c r="S80" s="951">
        <f t="shared" si="49"/>
        <v>0</v>
      </c>
      <c r="T80" s="790">
        <f t="shared" si="50"/>
        <v>0</v>
      </c>
      <c r="U80" s="965">
        <f t="shared" si="57"/>
        <v>0</v>
      </c>
      <c r="V80" s="1044">
        <f t="shared" si="58"/>
        <v>0</v>
      </c>
      <c r="W80" s="833"/>
      <c r="X80" s="833"/>
      <c r="Y80" s="833"/>
      <c r="Z80" s="833"/>
      <c r="AA80" s="833"/>
      <c r="AB80" s="833"/>
      <c r="AC80" s="833"/>
      <c r="AD80" s="833"/>
      <c r="AE80" s="833"/>
      <c r="AF80" s="833"/>
      <c r="AG80" s="833"/>
      <c r="AH80" s="833"/>
      <c r="AI80" s="833"/>
      <c r="AJ80" s="833"/>
      <c r="AK80" s="833"/>
      <c r="AL80" s="833"/>
      <c r="AM80" s="833"/>
      <c r="AN80" s="833"/>
      <c r="AO80" s="833"/>
      <c r="AP80" s="833"/>
      <c r="AQ80" s="833"/>
      <c r="AR80" s="833"/>
      <c r="AS80" s="833"/>
      <c r="AT80" s="833"/>
      <c r="AU80" s="803"/>
      <c r="AV80" s="803"/>
      <c r="AW80" s="803"/>
      <c r="AX80" s="803"/>
      <c r="AY80" s="803"/>
      <c r="AZ80" s="803"/>
      <c r="BA80" s="803"/>
      <c r="BB80" s="803"/>
      <c r="BC80" s="803"/>
      <c r="BD80" s="803"/>
      <c r="BE80" s="803"/>
      <c r="BF80" s="803"/>
      <c r="BG80" s="803"/>
    </row>
    <row r="81" spans="1:59" s="867" customFormat="1" ht="15" customHeight="1" thickBot="1" x14ac:dyDescent="0.3">
      <c r="A81" s="1603"/>
      <c r="B81" s="1604"/>
      <c r="C81" s="1604"/>
      <c r="D81" s="1605"/>
      <c r="E81" s="914">
        <f>SUMIFS(Attendance!S$6:S$3000,Attendance!$H$6:$H$3000,$C$70,Attendance!$E$6:$E$3000,$A81,Attendance!$F$6:$F$3000,$K$70)</f>
        <v>0</v>
      </c>
      <c r="F81" s="916">
        <f>SUMIFS(Attendance!T$6:T$3000,Attendance!$H$6:$H$3000,$C$70,Attendance!$E$6:$E$3000,$A81,Attendance!$F$6:$F$3000,$K$70)</f>
        <v>0</v>
      </c>
      <c r="G81" s="916">
        <f>SUMIFS(Attendance!U$6:U$3000,Attendance!$H$6:$H$3000,$C$70,Attendance!$E$6:$E$3000,$A81,Attendance!$F$6:$F$3000,$K$70)</f>
        <v>0</v>
      </c>
      <c r="H81" s="940">
        <f>SUMIFS(Attendance!V$6:V$3000,Attendance!$H$6:$H$3000,$C$70,Attendance!$E$6:$E$3000,$A81,Attendance!$F$6:$F$3000,$K$70)</f>
        <v>0</v>
      </c>
      <c r="I81" s="834"/>
      <c r="J81" s="917">
        <f t="shared" si="45"/>
        <v>0</v>
      </c>
      <c r="K81" s="919">
        <f>SUMIFS(Attendance!S$6:S$3000,Attendance!$H$6:$H$3000,$C$70,Attendance!$E$6:$E$3000,$A81,Attendance!$F$6:$F$3000,$K$71)</f>
        <v>0</v>
      </c>
      <c r="L81" s="921">
        <f>SUMIFS(Attendance!T$6:T$3000,Attendance!$H$6:$H$3000,$C$70,Attendance!$E$6:$E$3000,$A81,Attendance!$F$6:$F$3000,$K$71)</f>
        <v>0</v>
      </c>
      <c r="M81" s="921">
        <f>SUMIFS(Attendance!U$6:U$3000,Attendance!$H$6:$H$3000,$C$70,Attendance!$E$6:$E$3000,$A81,Attendance!$F$6:$F$3000,$K$71)</f>
        <v>0</v>
      </c>
      <c r="N81" s="941">
        <f>SUMIFS(Attendance!V$6:V$3000,Attendance!$H$6:$H$3000,$C$70,Attendance!$E$6:$E$3000,$A81,Attendance!$F$6:$F$3000,$K$71)</f>
        <v>0</v>
      </c>
      <c r="O81" s="835"/>
      <c r="P81" s="941">
        <f t="shared" si="46"/>
        <v>0</v>
      </c>
      <c r="Q81" s="961">
        <f t="shared" si="47"/>
        <v>0</v>
      </c>
      <c r="R81" s="951">
        <f t="shared" si="48"/>
        <v>0</v>
      </c>
      <c r="S81" s="951">
        <f t="shared" si="49"/>
        <v>0</v>
      </c>
      <c r="T81" s="790">
        <f t="shared" si="50"/>
        <v>0</v>
      </c>
      <c r="U81" s="926">
        <f t="shared" si="43"/>
        <v>0</v>
      </c>
      <c r="V81" s="942">
        <f t="shared" si="44"/>
        <v>0</v>
      </c>
      <c r="W81" s="833"/>
      <c r="X81" s="833"/>
      <c r="Y81" s="833"/>
      <c r="Z81" s="833"/>
      <c r="AA81" s="833"/>
      <c r="AB81" s="833"/>
      <c r="AC81" s="833"/>
      <c r="AD81" s="833"/>
      <c r="AE81" s="833"/>
      <c r="AF81" s="833"/>
      <c r="AG81" s="833"/>
      <c r="AH81" s="833"/>
      <c r="AI81" s="833"/>
      <c r="AJ81" s="833"/>
      <c r="AK81" s="833"/>
      <c r="AL81" s="833"/>
      <c r="AM81" s="833"/>
      <c r="AN81" s="833"/>
      <c r="AO81" s="833"/>
      <c r="AP81" s="833"/>
      <c r="AQ81" s="833"/>
      <c r="AR81" s="833"/>
      <c r="AS81" s="833"/>
      <c r="AT81" s="833"/>
      <c r="AU81" s="803"/>
      <c r="AV81" s="803"/>
      <c r="AW81" s="803"/>
      <c r="AX81" s="803"/>
      <c r="AY81" s="803"/>
      <c r="AZ81" s="803"/>
      <c r="BA81" s="803"/>
      <c r="BB81" s="803"/>
      <c r="BC81" s="803"/>
      <c r="BD81" s="803"/>
      <c r="BE81" s="803"/>
      <c r="BF81" s="803"/>
      <c r="BG81" s="803"/>
    </row>
    <row r="82" spans="1:59" ht="19.5" customHeight="1" thickBot="1" x14ac:dyDescent="0.35">
      <c r="A82" s="1606" t="s">
        <v>713</v>
      </c>
      <c r="B82" s="1607"/>
      <c r="C82" s="1607"/>
      <c r="D82" s="1608"/>
      <c r="E82" s="928">
        <f t="shared" ref="E82:V82" si="59">SUM(E73:E81)</f>
        <v>5</v>
      </c>
      <c r="F82" s="929">
        <f t="shared" si="59"/>
        <v>0</v>
      </c>
      <c r="G82" s="930">
        <f t="shared" si="59"/>
        <v>0</v>
      </c>
      <c r="H82" s="931">
        <f t="shared" si="59"/>
        <v>5</v>
      </c>
      <c r="I82" s="1045">
        <f t="shared" si="59"/>
        <v>5</v>
      </c>
      <c r="J82" s="1046">
        <f t="shared" si="59"/>
        <v>0</v>
      </c>
      <c r="K82" s="932">
        <f t="shared" si="59"/>
        <v>0</v>
      </c>
      <c r="L82" s="933">
        <f t="shared" si="59"/>
        <v>0</v>
      </c>
      <c r="M82" s="934">
        <f t="shared" si="59"/>
        <v>0</v>
      </c>
      <c r="N82" s="936">
        <f t="shared" si="59"/>
        <v>0</v>
      </c>
      <c r="O82" s="935">
        <f t="shared" si="59"/>
        <v>0</v>
      </c>
      <c r="P82" s="936">
        <f t="shared" si="59"/>
        <v>0</v>
      </c>
      <c r="Q82" s="1047">
        <f t="shared" si="59"/>
        <v>5</v>
      </c>
      <c r="R82" s="1048">
        <f t="shared" si="59"/>
        <v>0</v>
      </c>
      <c r="S82" s="1049">
        <f t="shared" si="59"/>
        <v>0</v>
      </c>
      <c r="T82" s="1050">
        <f t="shared" si="59"/>
        <v>5</v>
      </c>
      <c r="U82" s="1051">
        <f t="shared" si="59"/>
        <v>5</v>
      </c>
      <c r="V82" s="1052">
        <f t="shared" si="59"/>
        <v>0</v>
      </c>
      <c r="W82" s="816"/>
      <c r="X82" s="816"/>
      <c r="Y82" s="816"/>
      <c r="Z82" s="816"/>
      <c r="AA82" s="816"/>
      <c r="AB82" s="816"/>
      <c r="AC82" s="816"/>
      <c r="AD82" s="816"/>
      <c r="AE82" s="816"/>
      <c r="AF82" s="816"/>
      <c r="AG82" s="816"/>
      <c r="AH82" s="816"/>
      <c r="AI82" s="816"/>
      <c r="AJ82" s="816"/>
      <c r="AK82" s="816"/>
      <c r="AL82" s="816"/>
      <c r="AM82" s="816"/>
      <c r="AN82" s="816"/>
      <c r="AO82" s="816"/>
      <c r="AP82" s="816"/>
      <c r="AQ82" s="816"/>
      <c r="AR82" s="816"/>
      <c r="AS82" s="816"/>
      <c r="AT82" s="816"/>
    </row>
    <row r="83" spans="1:59" ht="9.75" customHeight="1" thickBot="1" x14ac:dyDescent="0.35">
      <c r="A83" s="869"/>
      <c r="B83" s="870"/>
      <c r="C83" s="870"/>
      <c r="D83" s="870"/>
      <c r="E83" s="870"/>
      <c r="F83" s="870"/>
      <c r="G83" s="871"/>
      <c r="H83" s="871"/>
      <c r="I83" s="870"/>
      <c r="J83" s="870"/>
      <c r="K83" s="870"/>
      <c r="L83" s="870"/>
      <c r="M83" s="870"/>
      <c r="N83" s="870"/>
      <c r="O83" s="870"/>
      <c r="P83" s="870"/>
      <c r="Q83" s="870"/>
      <c r="R83" s="870"/>
      <c r="S83" s="870"/>
      <c r="T83" s="870"/>
      <c r="U83" s="870"/>
      <c r="V83" s="872"/>
      <c r="W83" s="873"/>
      <c r="X83" s="873"/>
      <c r="Y83" s="873"/>
      <c r="Z83" s="873"/>
      <c r="AA83" s="873"/>
      <c r="AB83" s="873"/>
      <c r="AC83" s="873"/>
      <c r="AD83" s="873"/>
      <c r="AE83" s="873"/>
      <c r="AF83" s="873"/>
      <c r="AG83" s="873"/>
      <c r="AH83" s="873"/>
      <c r="AI83" s="873"/>
      <c r="AJ83" s="873"/>
      <c r="AK83" s="873"/>
      <c r="AL83" s="873"/>
      <c r="AM83" s="873"/>
      <c r="AN83" s="873"/>
      <c r="AO83" s="873"/>
      <c r="AP83" s="873"/>
      <c r="AQ83" s="873"/>
      <c r="AR83" s="873"/>
      <c r="AS83" s="873"/>
      <c r="AT83" s="873"/>
    </row>
    <row r="84" spans="1:59" ht="21.75" customHeight="1" thickBot="1" x14ac:dyDescent="0.3">
      <c r="A84" s="1591" t="s">
        <v>1260</v>
      </c>
      <c r="B84" s="1592"/>
      <c r="C84" s="1592"/>
      <c r="D84" s="1593"/>
      <c r="E84" s="1013">
        <f t="shared" ref="E84:V84" si="60">E68+E82</f>
        <v>24</v>
      </c>
      <c r="F84" s="1058">
        <f t="shared" si="60"/>
        <v>1</v>
      </c>
      <c r="G84" s="1058">
        <f t="shared" si="60"/>
        <v>0</v>
      </c>
      <c r="H84" s="1060">
        <f t="shared" si="60"/>
        <v>25</v>
      </c>
      <c r="I84" s="1015">
        <f t="shared" si="60"/>
        <v>25</v>
      </c>
      <c r="J84" s="1014">
        <f t="shared" si="60"/>
        <v>1</v>
      </c>
      <c r="K84" s="1057">
        <f t="shared" si="60"/>
        <v>2</v>
      </c>
      <c r="L84" s="1058">
        <f t="shared" si="60"/>
        <v>0</v>
      </c>
      <c r="M84" s="1058">
        <f t="shared" si="60"/>
        <v>0</v>
      </c>
      <c r="N84" s="1060">
        <f t="shared" si="60"/>
        <v>2</v>
      </c>
      <c r="O84" s="1015">
        <f t="shared" si="60"/>
        <v>2</v>
      </c>
      <c r="P84" s="1014">
        <f t="shared" si="60"/>
        <v>0</v>
      </c>
      <c r="Q84" s="1057">
        <f>Q68+Q82</f>
        <v>26</v>
      </c>
      <c r="R84" s="1058">
        <f t="shared" si="60"/>
        <v>1</v>
      </c>
      <c r="S84" s="1058">
        <f t="shared" si="60"/>
        <v>0</v>
      </c>
      <c r="T84" s="1014">
        <f t="shared" si="60"/>
        <v>27</v>
      </c>
      <c r="U84" s="1057">
        <f t="shared" si="60"/>
        <v>27</v>
      </c>
      <c r="V84" s="1060">
        <f t="shared" si="60"/>
        <v>0</v>
      </c>
      <c r="W84" s="851"/>
      <c r="X84" s="851"/>
      <c r="Y84" s="851"/>
      <c r="Z84" s="851"/>
      <c r="AA84" s="851"/>
      <c r="AB84" s="851"/>
      <c r="AC84" s="851"/>
      <c r="AD84" s="851"/>
      <c r="AE84" s="851"/>
      <c r="AF84" s="851"/>
      <c r="AG84" s="851"/>
      <c r="AH84" s="851"/>
      <c r="AI84" s="851"/>
      <c r="AJ84" s="851"/>
      <c r="AK84" s="851"/>
      <c r="AL84" s="851"/>
      <c r="AM84" s="851"/>
      <c r="AN84" s="851"/>
      <c r="AO84" s="851"/>
      <c r="AP84" s="851"/>
      <c r="AQ84" s="851"/>
      <c r="AR84" s="851"/>
      <c r="AS84" s="851"/>
      <c r="AT84" s="851"/>
    </row>
    <row r="85" spans="1:59" ht="15.75" thickBot="1" x14ac:dyDescent="0.3"/>
    <row r="86" spans="1:59" ht="24" thickBot="1" x14ac:dyDescent="0.4">
      <c r="A86" s="843" t="s">
        <v>716</v>
      </c>
      <c r="B86" s="853"/>
      <c r="C86" s="874"/>
      <c r="D86" s="874"/>
      <c r="E86" s="853" t="s">
        <v>218</v>
      </c>
      <c r="F86" s="853"/>
      <c r="G86" s="1535"/>
      <c r="H86" s="1535"/>
      <c r="I86" s="1535"/>
      <c r="J86" s="1535"/>
      <c r="K86" s="875"/>
      <c r="L86" s="875"/>
      <c r="M86" s="875"/>
      <c r="N86" s="875"/>
      <c r="O86" s="875"/>
      <c r="P86" s="876"/>
      <c r="Q86" s="803"/>
      <c r="R86" s="803"/>
      <c r="S86" s="803"/>
      <c r="T86" s="803"/>
      <c r="U86" s="803"/>
      <c r="V86" s="803"/>
      <c r="W86" s="803"/>
      <c r="X86" s="803"/>
      <c r="Y86" s="803"/>
      <c r="Z86" s="803"/>
      <c r="AA86" s="803"/>
      <c r="AB86" s="803"/>
      <c r="AC86" s="803"/>
      <c r="AD86" s="803"/>
      <c r="AE86" s="803"/>
      <c r="AF86" s="803"/>
      <c r="AG86" s="803"/>
      <c r="AH86" s="803"/>
      <c r="AI86" s="803"/>
      <c r="AJ86" s="803"/>
      <c r="AK86" s="803"/>
      <c r="AL86" s="803"/>
      <c r="AM86" s="803"/>
      <c r="AN86" s="803"/>
      <c r="AO86" s="803"/>
      <c r="AP86" s="803"/>
      <c r="AQ86" s="803"/>
      <c r="AR86" s="803"/>
      <c r="AS86" s="803"/>
      <c r="AT86" s="803"/>
    </row>
    <row r="87" spans="1:59" s="808" customFormat="1" ht="28.5" customHeight="1" x14ac:dyDescent="0.25">
      <c r="A87" s="1536" t="s">
        <v>725</v>
      </c>
      <c r="B87" s="1537"/>
      <c r="C87" s="1537"/>
      <c r="D87" s="1538"/>
      <c r="E87" s="1527" t="s">
        <v>710</v>
      </c>
      <c r="F87" s="1525"/>
      <c r="G87" s="1539" t="s">
        <v>711</v>
      </c>
      <c r="H87" s="1539"/>
      <c r="I87" s="1525" t="s">
        <v>712</v>
      </c>
      <c r="J87" s="1525"/>
      <c r="K87" s="1525" t="s">
        <v>713</v>
      </c>
      <c r="L87" s="1526"/>
      <c r="M87" s="1527" t="s">
        <v>735</v>
      </c>
      <c r="N87" s="1525"/>
      <c r="O87" s="1523" t="s">
        <v>1199</v>
      </c>
      <c r="P87" s="1524"/>
      <c r="V87" s="803"/>
      <c r="W87" s="803"/>
      <c r="X87" s="803"/>
      <c r="Y87" s="803"/>
      <c r="Z87" s="803"/>
      <c r="AA87" s="803"/>
      <c r="AB87" s="803"/>
      <c r="AC87" s="803"/>
      <c r="AD87" s="803"/>
      <c r="AE87" s="803"/>
      <c r="AF87" s="803"/>
      <c r="AG87" s="803"/>
      <c r="AH87" s="803"/>
      <c r="AI87" s="803"/>
      <c r="AJ87" s="803"/>
      <c r="AK87" s="803"/>
      <c r="AL87" s="803"/>
      <c r="AM87" s="803"/>
      <c r="AN87" s="803"/>
      <c r="AO87" s="803"/>
      <c r="AP87" s="803"/>
      <c r="AQ87" s="803"/>
      <c r="AR87" s="803"/>
      <c r="AS87" s="803"/>
      <c r="AT87" s="803"/>
      <c r="AU87" s="803"/>
      <c r="AV87" s="803"/>
      <c r="AW87" s="803"/>
      <c r="AX87" s="803"/>
      <c r="AY87" s="803"/>
      <c r="AZ87" s="803"/>
      <c r="BA87" s="803"/>
      <c r="BB87" s="803"/>
      <c r="BC87" s="803"/>
      <c r="BD87" s="803"/>
      <c r="BE87" s="803"/>
      <c r="BF87" s="803"/>
      <c r="BG87" s="803"/>
    </row>
    <row r="88" spans="1:59" s="867" customFormat="1" ht="15.75" customHeight="1" x14ac:dyDescent="0.25">
      <c r="A88" s="1529" t="s">
        <v>231</v>
      </c>
      <c r="B88" s="1530"/>
      <c r="C88" s="1530"/>
      <c r="D88" s="1531"/>
      <c r="E88" s="1501">
        <f>SUMIFS(Attendance!S$6:S$3000,Attendance!$F$6:$F$3000,'Manpower budget Status'!$E$86,Attendance!$E$6:$E$3000,'Manpower budget Status'!$A88)</f>
        <v>1</v>
      </c>
      <c r="F88" s="1372"/>
      <c r="G88" s="1373">
        <f>SUMIFS(Attendance!T$6:T$3000,Attendance!$F$6:$F$3000,'Manpower budget Status'!$E$86,Attendance!$E$6:$E$3000,'Manpower budget Status'!$A88)</f>
        <v>0</v>
      </c>
      <c r="H88" s="1373"/>
      <c r="I88" s="1372">
        <f>SUMIFS(Attendance!U$6:U$3000,Attendance!$F$6:$F$3000,'Manpower budget Status'!$E$86,Attendance!$E$6:$E$3000,'Manpower budget Status'!$A88)</f>
        <v>0</v>
      </c>
      <c r="J88" s="1372"/>
      <c r="K88" s="1372">
        <f>SUMIFS(Attendance!V$6:V$3000,Attendance!$F$6:$F$3000,'Manpower budget Status'!$E$86,Attendance!$E$6:$E$3000,'Manpower budget Status'!$A88)</f>
        <v>1</v>
      </c>
      <c r="L88" s="1374"/>
      <c r="M88" s="1375">
        <v>1</v>
      </c>
      <c r="N88" s="1376"/>
      <c r="O88" s="1372">
        <f>M88-K88</f>
        <v>0</v>
      </c>
      <c r="P88" s="1393"/>
      <c r="Q88" s="808"/>
      <c r="R88" s="808"/>
      <c r="S88" s="808"/>
      <c r="T88" s="808"/>
      <c r="U88" s="808"/>
      <c r="V88" s="803"/>
      <c r="W88" s="803"/>
      <c r="X88" s="803"/>
      <c r="Y88" s="803"/>
      <c r="Z88" s="803"/>
      <c r="AA88" s="803"/>
      <c r="AB88" s="803"/>
      <c r="AC88" s="803"/>
      <c r="AD88" s="803"/>
      <c r="AE88" s="803"/>
      <c r="AF88" s="803"/>
      <c r="AG88" s="803"/>
      <c r="AH88" s="803"/>
      <c r="AI88" s="803"/>
      <c r="AJ88" s="803"/>
      <c r="AK88" s="803"/>
      <c r="AL88" s="803"/>
      <c r="AM88" s="803"/>
      <c r="AN88" s="803"/>
      <c r="AO88" s="803"/>
      <c r="AP88" s="803"/>
      <c r="AQ88" s="803"/>
      <c r="AR88" s="803"/>
      <c r="AS88" s="803"/>
      <c r="AT88" s="803"/>
      <c r="AU88" s="803"/>
      <c r="AV88" s="803"/>
      <c r="AW88" s="803"/>
      <c r="AX88" s="803"/>
      <c r="AY88" s="803"/>
      <c r="AZ88" s="803"/>
      <c r="BA88" s="803"/>
      <c r="BB88" s="803"/>
      <c r="BC88" s="803"/>
      <c r="BD88" s="803"/>
      <c r="BE88" s="803"/>
      <c r="BF88" s="803"/>
      <c r="BG88" s="803"/>
    </row>
    <row r="89" spans="1:59" s="867" customFormat="1" ht="15.75" customHeight="1" x14ac:dyDescent="0.25">
      <c r="A89" s="1529" t="s">
        <v>651</v>
      </c>
      <c r="B89" s="1530"/>
      <c r="C89" s="1530"/>
      <c r="D89" s="1531"/>
      <c r="E89" s="1501">
        <f>SUMIFS(Attendance!S$6:S$3000,Attendance!$F$6:$F$3000,'Manpower budget Status'!$E$86,Attendance!$E$6:$E$3000,'Manpower budget Status'!$A89)</f>
        <v>1</v>
      </c>
      <c r="F89" s="1372"/>
      <c r="G89" s="1373">
        <f>SUMIFS(Attendance!T$6:T$3000,Attendance!$F$6:$F$3000,'Manpower budget Status'!$E$86,Attendance!$E$6:$E$3000,'Manpower budget Status'!$A89)</f>
        <v>0</v>
      </c>
      <c r="H89" s="1373"/>
      <c r="I89" s="1372">
        <f>SUMIFS(Attendance!U$6:U$3000,Attendance!$F$6:$F$3000,'Manpower budget Status'!$E$86,Attendance!$E$6:$E$3000,'Manpower budget Status'!$A89)</f>
        <v>0</v>
      </c>
      <c r="J89" s="1372"/>
      <c r="K89" s="1372">
        <f>SUMIFS(Attendance!V$6:V$3000,Attendance!$F$6:$F$3000,'Manpower budget Status'!$E$86,Attendance!$E$6:$E$3000,'Manpower budget Status'!$A89)</f>
        <v>1</v>
      </c>
      <c r="L89" s="1374"/>
      <c r="M89" s="1375">
        <v>1</v>
      </c>
      <c r="N89" s="1376"/>
      <c r="O89" s="1372">
        <f t="shared" ref="O89:O99" si="61">M89-K89</f>
        <v>0</v>
      </c>
      <c r="P89" s="1393"/>
      <c r="Q89" s="808"/>
      <c r="R89" s="808"/>
      <c r="S89" s="808"/>
      <c r="T89" s="808"/>
      <c r="U89" s="808"/>
      <c r="V89" s="803"/>
      <c r="W89" s="803"/>
      <c r="X89" s="803"/>
      <c r="Y89" s="803"/>
      <c r="Z89" s="803"/>
      <c r="AA89" s="803"/>
      <c r="AB89" s="803"/>
      <c r="AC89" s="803"/>
      <c r="AD89" s="803"/>
      <c r="AE89" s="803"/>
      <c r="AF89" s="803"/>
      <c r="AG89" s="803"/>
      <c r="AH89" s="803"/>
      <c r="AI89" s="803"/>
      <c r="AJ89" s="803"/>
      <c r="AK89" s="803"/>
      <c r="AL89" s="803"/>
      <c r="AM89" s="803"/>
      <c r="AN89" s="803"/>
      <c r="AO89" s="803"/>
      <c r="AP89" s="803"/>
      <c r="AQ89" s="803"/>
      <c r="AR89" s="803"/>
      <c r="AS89" s="803"/>
      <c r="AT89" s="803"/>
      <c r="AU89" s="803"/>
      <c r="AV89" s="803"/>
      <c r="AW89" s="803"/>
      <c r="AX89" s="803"/>
      <c r="AY89" s="803"/>
      <c r="AZ89" s="803"/>
      <c r="BA89" s="803"/>
      <c r="BB89" s="803"/>
      <c r="BC89" s="803"/>
      <c r="BD89" s="803"/>
      <c r="BE89" s="803"/>
      <c r="BF89" s="803"/>
      <c r="BG89" s="803"/>
    </row>
    <row r="90" spans="1:59" s="867" customFormat="1" ht="15.75" customHeight="1" x14ac:dyDescent="0.25">
      <c r="A90" s="1424" t="s">
        <v>20</v>
      </c>
      <c r="B90" s="1425"/>
      <c r="C90" s="1425"/>
      <c r="D90" s="1503"/>
      <c r="E90" s="1501">
        <f>SUMIFS(Attendance!S$6:S$3000,Attendance!$F$6:$F$3000,'Manpower budget Status'!$E$86,Attendance!$E$6:$E$3000,'Manpower budget Status'!$A90)</f>
        <v>17</v>
      </c>
      <c r="F90" s="1372"/>
      <c r="G90" s="1373">
        <f>SUMIFS(Attendance!T$6:T$3000,Attendance!$F$6:$F$3000,'Manpower budget Status'!$E$86,Attendance!$E$6:$E$3000,'Manpower budget Status'!$A90)</f>
        <v>0</v>
      </c>
      <c r="H90" s="1373"/>
      <c r="I90" s="1372">
        <f>SUMIFS(Attendance!U$6:U$3000,Attendance!$F$6:$F$3000,'Manpower budget Status'!$E$86,Attendance!$E$6:$E$3000,'Manpower budget Status'!$A90)</f>
        <v>0</v>
      </c>
      <c r="J90" s="1372"/>
      <c r="K90" s="1372">
        <f>SUMIFS(Attendance!V$6:V$3000,Attendance!$F$6:$F$3000,'Manpower budget Status'!$E$86,Attendance!$E$6:$E$3000,'Manpower budget Status'!$A90)</f>
        <v>17</v>
      </c>
      <c r="L90" s="1374"/>
      <c r="M90" s="1375">
        <v>17</v>
      </c>
      <c r="N90" s="1376"/>
      <c r="O90" s="1372">
        <f t="shared" si="61"/>
        <v>0</v>
      </c>
      <c r="P90" s="1393"/>
      <c r="Q90" s="808"/>
      <c r="R90" s="808"/>
      <c r="S90" s="808"/>
      <c r="T90" s="808"/>
      <c r="U90" s="808"/>
      <c r="V90" s="803"/>
      <c r="W90" s="803"/>
      <c r="X90" s="803"/>
      <c r="Y90" s="803"/>
      <c r="Z90" s="803"/>
      <c r="AA90" s="803"/>
      <c r="AB90" s="803"/>
      <c r="AC90" s="803"/>
      <c r="AD90" s="803"/>
      <c r="AE90" s="803"/>
      <c r="AF90" s="803"/>
      <c r="AG90" s="803"/>
      <c r="AH90" s="803"/>
      <c r="AI90" s="803"/>
      <c r="AJ90" s="803"/>
      <c r="AK90" s="803"/>
      <c r="AL90" s="803"/>
      <c r="AM90" s="803"/>
      <c r="AN90" s="803"/>
      <c r="AO90" s="803"/>
      <c r="AP90" s="803"/>
      <c r="AQ90" s="803"/>
      <c r="AR90" s="803"/>
      <c r="AS90" s="803"/>
      <c r="AT90" s="803"/>
      <c r="AU90" s="803"/>
      <c r="AV90" s="803"/>
      <c r="AW90" s="803"/>
      <c r="AX90" s="803"/>
      <c r="AY90" s="803"/>
      <c r="AZ90" s="803"/>
      <c r="BA90" s="803"/>
      <c r="BB90" s="803"/>
      <c r="BC90" s="803"/>
      <c r="BD90" s="803"/>
      <c r="BE90" s="803"/>
      <c r="BF90" s="803"/>
      <c r="BG90" s="803"/>
    </row>
    <row r="91" spans="1:59" s="867" customFormat="1" ht="15.75" customHeight="1" x14ac:dyDescent="0.25">
      <c r="A91" s="1424"/>
      <c r="B91" s="1425"/>
      <c r="C91" s="1425"/>
      <c r="D91" s="1503"/>
      <c r="E91" s="1501">
        <f>SUMIFS(Attendance!S$6:S$3000,Attendance!$F$6:$F$3000,'Manpower budget Status'!$E$86,Attendance!$E$6:$E$3000,'Manpower budget Status'!$A91)</f>
        <v>0</v>
      </c>
      <c r="F91" s="1372"/>
      <c r="G91" s="1373">
        <f>SUMIFS(Attendance!T$6:T$3000,Attendance!$F$6:$F$3000,'Manpower budget Status'!$E$86,Attendance!$E$6:$E$3000,'Manpower budget Status'!$A91)</f>
        <v>0</v>
      </c>
      <c r="H91" s="1373"/>
      <c r="I91" s="1372">
        <f>SUMIFS(Attendance!U$6:U$3000,Attendance!$F$6:$F$3000,'Manpower budget Status'!$E$86,Attendance!$E$6:$E$3000,'Manpower budget Status'!$A91)</f>
        <v>0</v>
      </c>
      <c r="J91" s="1372"/>
      <c r="K91" s="1372">
        <f>SUMIFS(Attendance!V$6:V$3000,Attendance!$F$6:$F$3000,'Manpower budget Status'!$E$86,Attendance!$E$6:$E$3000,'Manpower budget Status'!$A91)</f>
        <v>0</v>
      </c>
      <c r="L91" s="1374"/>
      <c r="M91" s="1375"/>
      <c r="N91" s="1376"/>
      <c r="O91" s="1372">
        <f t="shared" ref="O91:O94" si="62">M91-K91</f>
        <v>0</v>
      </c>
      <c r="P91" s="1393"/>
      <c r="Q91" s="808"/>
      <c r="R91" s="808"/>
      <c r="S91" s="808"/>
      <c r="T91" s="808"/>
      <c r="U91" s="808"/>
      <c r="V91" s="803"/>
      <c r="W91" s="803"/>
      <c r="X91" s="803"/>
      <c r="Y91" s="803"/>
      <c r="Z91" s="803"/>
      <c r="AA91" s="803"/>
      <c r="AB91" s="803"/>
      <c r="AC91" s="803"/>
      <c r="AD91" s="803"/>
      <c r="AE91" s="803"/>
      <c r="AF91" s="803"/>
      <c r="AG91" s="803"/>
      <c r="AH91" s="803"/>
      <c r="AI91" s="803"/>
      <c r="AJ91" s="803"/>
      <c r="AK91" s="803"/>
      <c r="AL91" s="803"/>
      <c r="AM91" s="803"/>
      <c r="AN91" s="803"/>
      <c r="AO91" s="803"/>
      <c r="AP91" s="803"/>
      <c r="AQ91" s="803"/>
      <c r="AR91" s="803"/>
      <c r="AS91" s="803"/>
      <c r="AT91" s="803"/>
      <c r="AU91" s="803"/>
      <c r="AV91" s="803"/>
      <c r="AW91" s="803"/>
      <c r="AX91" s="803"/>
      <c r="AY91" s="803"/>
      <c r="AZ91" s="803"/>
      <c r="BA91" s="803"/>
      <c r="BB91" s="803"/>
      <c r="BC91" s="803"/>
      <c r="BD91" s="803"/>
      <c r="BE91" s="803"/>
      <c r="BF91" s="803"/>
      <c r="BG91" s="803"/>
    </row>
    <row r="92" spans="1:59" s="867" customFormat="1" ht="15.75" customHeight="1" x14ac:dyDescent="0.25">
      <c r="A92" s="1424"/>
      <c r="B92" s="1425"/>
      <c r="C92" s="1425"/>
      <c r="D92" s="1503"/>
      <c r="E92" s="1501">
        <f>SUMIFS(Attendance!S$6:S$3000,Attendance!$F$6:$F$3000,'Manpower budget Status'!$E$86,Attendance!$E$6:$E$3000,'Manpower budget Status'!$A92)</f>
        <v>0</v>
      </c>
      <c r="F92" s="1372"/>
      <c r="G92" s="1373">
        <f>SUMIFS(Attendance!T$6:T$3000,Attendance!$F$6:$F$3000,'Manpower budget Status'!$E$86,Attendance!$E$6:$E$3000,'Manpower budget Status'!$A92)</f>
        <v>0</v>
      </c>
      <c r="H92" s="1373"/>
      <c r="I92" s="1372">
        <f>SUMIFS(Attendance!U$6:U$3000,Attendance!$F$6:$F$3000,'Manpower budget Status'!$E$86,Attendance!$E$6:$E$3000,'Manpower budget Status'!$A92)</f>
        <v>0</v>
      </c>
      <c r="J92" s="1372"/>
      <c r="K92" s="1372">
        <f>SUMIFS(Attendance!V$6:V$3000,Attendance!$F$6:$F$3000,'Manpower budget Status'!$E$86,Attendance!$E$6:$E$3000,'Manpower budget Status'!$A92)</f>
        <v>0</v>
      </c>
      <c r="L92" s="1374"/>
      <c r="M92" s="1375"/>
      <c r="N92" s="1376"/>
      <c r="O92" s="1372">
        <f t="shared" si="62"/>
        <v>0</v>
      </c>
      <c r="P92" s="1393"/>
      <c r="Q92" s="808"/>
      <c r="R92" s="808"/>
      <c r="S92" s="808"/>
      <c r="T92" s="808"/>
      <c r="U92" s="808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3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</row>
    <row r="93" spans="1:59" s="867" customFormat="1" ht="15.75" customHeight="1" x14ac:dyDescent="0.25">
      <c r="A93" s="1424"/>
      <c r="B93" s="1425"/>
      <c r="C93" s="1425"/>
      <c r="D93" s="1503"/>
      <c r="E93" s="1501">
        <f>SUMIFS(Attendance!S$6:S$3000,Attendance!$F$6:$F$3000,'Manpower budget Status'!$E$86,Attendance!$E$6:$E$3000,'Manpower budget Status'!$A93)</f>
        <v>0</v>
      </c>
      <c r="F93" s="1372"/>
      <c r="G93" s="1373">
        <f>SUMIFS(Attendance!T$6:T$3000,Attendance!$F$6:$F$3000,'Manpower budget Status'!$E$86,Attendance!$E$6:$E$3000,'Manpower budget Status'!$A93)</f>
        <v>0</v>
      </c>
      <c r="H93" s="1373"/>
      <c r="I93" s="1372">
        <f>SUMIFS(Attendance!U$6:U$3000,Attendance!$F$6:$F$3000,'Manpower budget Status'!$E$86,Attendance!$E$6:$E$3000,'Manpower budget Status'!$A93)</f>
        <v>0</v>
      </c>
      <c r="J93" s="1372"/>
      <c r="K93" s="1372">
        <f>SUMIFS(Attendance!V$6:V$3000,Attendance!$F$6:$F$3000,'Manpower budget Status'!$E$86,Attendance!$E$6:$E$3000,'Manpower budget Status'!$A93)</f>
        <v>0</v>
      </c>
      <c r="L93" s="1374"/>
      <c r="M93" s="1375"/>
      <c r="N93" s="1376"/>
      <c r="O93" s="1372">
        <f t="shared" si="62"/>
        <v>0</v>
      </c>
      <c r="P93" s="1393"/>
      <c r="Q93" s="808"/>
      <c r="R93" s="808"/>
      <c r="S93" s="808"/>
      <c r="T93" s="808"/>
      <c r="U93" s="808"/>
      <c r="V93" s="803"/>
      <c r="W93" s="803"/>
      <c r="X93" s="803"/>
      <c r="Y93" s="803"/>
      <c r="Z93" s="803"/>
      <c r="AA93" s="803"/>
      <c r="AB93" s="803"/>
      <c r="AC93" s="803"/>
      <c r="AD93" s="803"/>
      <c r="AE93" s="803"/>
      <c r="AF93" s="803"/>
      <c r="AG93" s="803"/>
      <c r="AH93" s="803"/>
      <c r="AI93" s="803"/>
      <c r="AJ93" s="803"/>
      <c r="AK93" s="803"/>
      <c r="AL93" s="803"/>
      <c r="AM93" s="803"/>
      <c r="AN93" s="803"/>
      <c r="AO93" s="803"/>
      <c r="AP93" s="803"/>
      <c r="AQ93" s="803"/>
      <c r="AR93" s="803"/>
      <c r="AS93" s="803"/>
      <c r="AT93" s="803"/>
      <c r="AU93" s="803"/>
      <c r="AV93" s="803"/>
      <c r="AW93" s="803"/>
      <c r="AX93" s="803"/>
      <c r="AY93" s="803"/>
      <c r="AZ93" s="803"/>
      <c r="BA93" s="803"/>
      <c r="BB93" s="803"/>
      <c r="BC93" s="803"/>
      <c r="BD93" s="803"/>
      <c r="BE93" s="803"/>
      <c r="BF93" s="803"/>
      <c r="BG93" s="803"/>
    </row>
    <row r="94" spans="1:59" s="867" customFormat="1" ht="15.75" customHeight="1" x14ac:dyDescent="0.25">
      <c r="A94" s="1424"/>
      <c r="B94" s="1425"/>
      <c r="C94" s="1425"/>
      <c r="D94" s="1503"/>
      <c r="E94" s="1501">
        <f>SUMIFS(Attendance!S$6:S$3000,Attendance!$F$6:$F$3000,'Manpower budget Status'!$E$86,Attendance!$E$6:$E$3000,'Manpower budget Status'!$A94)</f>
        <v>0</v>
      </c>
      <c r="F94" s="1372"/>
      <c r="G94" s="1373">
        <f>SUMIFS(Attendance!T$6:T$3000,Attendance!$F$6:$F$3000,'Manpower budget Status'!$E$86,Attendance!$E$6:$E$3000,'Manpower budget Status'!$A94)</f>
        <v>0</v>
      </c>
      <c r="H94" s="1373"/>
      <c r="I94" s="1372">
        <f>SUMIFS(Attendance!U$6:U$3000,Attendance!$F$6:$F$3000,'Manpower budget Status'!$E$86,Attendance!$E$6:$E$3000,'Manpower budget Status'!$A94)</f>
        <v>0</v>
      </c>
      <c r="J94" s="1372"/>
      <c r="K94" s="1372">
        <f>SUMIFS(Attendance!V$6:V$3000,Attendance!$F$6:$F$3000,'Manpower budget Status'!$E$86,Attendance!$E$6:$E$3000,'Manpower budget Status'!$A94)</f>
        <v>0</v>
      </c>
      <c r="L94" s="1374"/>
      <c r="M94" s="1375"/>
      <c r="N94" s="1376"/>
      <c r="O94" s="1372">
        <f t="shared" si="62"/>
        <v>0</v>
      </c>
      <c r="P94" s="1393"/>
      <c r="Q94" s="808"/>
      <c r="R94" s="808"/>
      <c r="S94" s="808"/>
      <c r="T94" s="808"/>
      <c r="U94" s="808"/>
      <c r="V94" s="803"/>
      <c r="W94" s="803"/>
      <c r="X94" s="803"/>
      <c r="Y94" s="803"/>
      <c r="Z94" s="803"/>
      <c r="AA94" s="803"/>
      <c r="AB94" s="803"/>
      <c r="AC94" s="803"/>
      <c r="AD94" s="803"/>
      <c r="AE94" s="803"/>
      <c r="AF94" s="803"/>
      <c r="AG94" s="803"/>
      <c r="AH94" s="803"/>
      <c r="AI94" s="803"/>
      <c r="AJ94" s="803"/>
      <c r="AK94" s="803"/>
      <c r="AL94" s="803"/>
      <c r="AM94" s="803"/>
      <c r="AN94" s="803"/>
      <c r="AO94" s="803"/>
      <c r="AP94" s="803"/>
      <c r="AQ94" s="803"/>
      <c r="AR94" s="803"/>
      <c r="AS94" s="803"/>
      <c r="AT94" s="803"/>
      <c r="AU94" s="803"/>
      <c r="AV94" s="803"/>
      <c r="AW94" s="803"/>
      <c r="AX94" s="803"/>
      <c r="AY94" s="803"/>
      <c r="AZ94" s="803"/>
      <c r="BA94" s="803"/>
      <c r="BB94" s="803"/>
      <c r="BC94" s="803"/>
      <c r="BD94" s="803"/>
      <c r="BE94" s="803"/>
      <c r="BF94" s="803"/>
      <c r="BG94" s="803"/>
    </row>
    <row r="95" spans="1:59" s="867" customFormat="1" ht="15.75" customHeight="1" x14ac:dyDescent="0.25">
      <c r="A95" s="1424"/>
      <c r="B95" s="1425"/>
      <c r="C95" s="1425"/>
      <c r="D95" s="1503"/>
      <c r="E95" s="1501">
        <f>SUMIFS(Attendance!S$6:S$3000,Attendance!$F$6:$F$3000,'Manpower budget Status'!$E$86,Attendance!$E$6:$E$3000,'Manpower budget Status'!$A95)</f>
        <v>0</v>
      </c>
      <c r="F95" s="1372"/>
      <c r="G95" s="1373">
        <f>SUMIFS(Attendance!T$6:T$3000,Attendance!$F$6:$F$3000,'Manpower budget Status'!$E$86,Attendance!$E$6:$E$3000,'Manpower budget Status'!$A95)</f>
        <v>0</v>
      </c>
      <c r="H95" s="1373"/>
      <c r="I95" s="1372">
        <f>SUMIFS(Attendance!U$6:U$3000,Attendance!$F$6:$F$3000,'Manpower budget Status'!$E$86,Attendance!$E$6:$E$3000,'Manpower budget Status'!$A95)</f>
        <v>0</v>
      </c>
      <c r="J95" s="1372"/>
      <c r="K95" s="1372">
        <f>SUMIFS(Attendance!V$6:V$3000,Attendance!$F$6:$F$3000,'Manpower budget Status'!$E$86,Attendance!$E$6:$E$3000,'Manpower budget Status'!$A95)</f>
        <v>0</v>
      </c>
      <c r="L95" s="1374"/>
      <c r="M95" s="1375"/>
      <c r="N95" s="1376"/>
      <c r="O95" s="1372">
        <f t="shared" si="61"/>
        <v>0</v>
      </c>
      <c r="P95" s="1393"/>
      <c r="Q95" s="808"/>
      <c r="R95" s="808"/>
      <c r="S95" s="808"/>
      <c r="T95" s="808"/>
      <c r="U95" s="808"/>
      <c r="V95" s="803"/>
      <c r="W95" s="803"/>
      <c r="X95" s="803"/>
      <c r="Y95" s="803"/>
      <c r="Z95" s="803"/>
      <c r="AA95" s="803"/>
      <c r="AB95" s="803"/>
      <c r="AC95" s="803"/>
      <c r="AD95" s="803"/>
      <c r="AE95" s="803"/>
      <c r="AF95" s="803"/>
      <c r="AG95" s="803"/>
      <c r="AH95" s="803"/>
      <c r="AI95" s="803"/>
      <c r="AJ95" s="803"/>
      <c r="AK95" s="803"/>
      <c r="AL95" s="803"/>
      <c r="AM95" s="803"/>
      <c r="AN95" s="803"/>
      <c r="AO95" s="803"/>
      <c r="AP95" s="803"/>
      <c r="AQ95" s="803"/>
      <c r="AR95" s="803"/>
      <c r="AS95" s="803"/>
      <c r="AT95" s="803"/>
      <c r="AU95" s="803"/>
      <c r="AV95" s="803"/>
      <c r="AW95" s="803"/>
      <c r="AX95" s="803"/>
      <c r="AY95" s="803"/>
      <c r="AZ95" s="803"/>
      <c r="BA95" s="803"/>
      <c r="BB95" s="803"/>
      <c r="BC95" s="803"/>
      <c r="BD95" s="803"/>
      <c r="BE95" s="803"/>
      <c r="BF95" s="803"/>
      <c r="BG95" s="803"/>
    </row>
    <row r="96" spans="1:59" s="867" customFormat="1" ht="15.75" customHeight="1" x14ac:dyDescent="0.25">
      <c r="A96" s="1424"/>
      <c r="B96" s="1425"/>
      <c r="C96" s="1425"/>
      <c r="D96" s="1503"/>
      <c r="E96" s="1501">
        <f>SUMIFS(Attendance!S$6:S$3000,Attendance!$F$6:$F$3000,'Manpower budget Status'!$E$86,Attendance!$E$6:$E$3000,'Manpower budget Status'!$A96)</f>
        <v>0</v>
      </c>
      <c r="F96" s="1372"/>
      <c r="G96" s="1373">
        <f>SUMIFS(Attendance!T$6:T$3000,Attendance!$F$6:$F$3000,'Manpower budget Status'!$E$86,Attendance!$E$6:$E$3000,'Manpower budget Status'!$A96)</f>
        <v>0</v>
      </c>
      <c r="H96" s="1373"/>
      <c r="I96" s="1372">
        <f>SUMIFS(Attendance!U$6:U$3000,Attendance!$F$6:$F$3000,'Manpower budget Status'!$E$86,Attendance!$E$6:$E$3000,'Manpower budget Status'!$A96)</f>
        <v>0</v>
      </c>
      <c r="J96" s="1372"/>
      <c r="K96" s="1372">
        <f>SUMIFS(Attendance!V$6:V$3000,Attendance!$F$6:$F$3000,'Manpower budget Status'!$E$86,Attendance!$E$6:$E$3000,'Manpower budget Status'!$A96)</f>
        <v>0</v>
      </c>
      <c r="L96" s="1374"/>
      <c r="M96" s="1375"/>
      <c r="N96" s="1376"/>
      <c r="O96" s="1372">
        <f t="shared" ref="O96" si="63">M96-K96</f>
        <v>0</v>
      </c>
      <c r="P96" s="1393"/>
      <c r="Q96" s="808"/>
      <c r="R96" s="808"/>
      <c r="S96" s="808"/>
      <c r="T96" s="808"/>
      <c r="U96" s="808"/>
      <c r="V96" s="803"/>
      <c r="W96" s="803"/>
      <c r="X96" s="803"/>
      <c r="Y96" s="803"/>
      <c r="Z96" s="803"/>
      <c r="AA96" s="803"/>
      <c r="AB96" s="803"/>
      <c r="AC96" s="803"/>
      <c r="AD96" s="803"/>
      <c r="AE96" s="803"/>
      <c r="AF96" s="803"/>
      <c r="AG96" s="803"/>
      <c r="AH96" s="803"/>
      <c r="AI96" s="803"/>
      <c r="AJ96" s="803"/>
      <c r="AK96" s="803"/>
      <c r="AL96" s="803"/>
      <c r="AM96" s="803"/>
      <c r="AN96" s="803"/>
      <c r="AO96" s="803"/>
      <c r="AP96" s="803"/>
      <c r="AQ96" s="803"/>
      <c r="AR96" s="803"/>
      <c r="AS96" s="803"/>
      <c r="AT96" s="803"/>
      <c r="AU96" s="803"/>
      <c r="AV96" s="803"/>
      <c r="AW96" s="803"/>
      <c r="AX96" s="803"/>
      <c r="AY96" s="803"/>
      <c r="AZ96" s="803"/>
      <c r="BA96" s="803"/>
      <c r="BB96" s="803"/>
      <c r="BC96" s="803"/>
      <c r="BD96" s="803"/>
      <c r="BE96" s="803"/>
      <c r="BF96" s="803"/>
      <c r="BG96" s="803"/>
    </row>
    <row r="97" spans="1:59" s="867" customFormat="1" ht="15.75" customHeight="1" x14ac:dyDescent="0.25">
      <c r="A97" s="1424"/>
      <c r="B97" s="1425"/>
      <c r="C97" s="1425"/>
      <c r="D97" s="1503"/>
      <c r="E97" s="1501">
        <f>SUMIFS(Attendance!S$6:S$3000,Attendance!$F$6:$F$3000,'Manpower budget Status'!$E$86,Attendance!$E$6:$E$3000,'Manpower budget Status'!$A97)</f>
        <v>0</v>
      </c>
      <c r="F97" s="1372"/>
      <c r="G97" s="1373">
        <f>SUMIFS(Attendance!T$6:T$3000,Attendance!$F$6:$F$3000,'Manpower budget Status'!$E$86,Attendance!$E$6:$E$3000,'Manpower budget Status'!$A97)</f>
        <v>0</v>
      </c>
      <c r="H97" s="1373"/>
      <c r="I97" s="1372">
        <f>SUMIFS(Attendance!U$6:U$3000,Attendance!$F$6:$F$3000,'Manpower budget Status'!$E$86,Attendance!$E$6:$E$3000,'Manpower budget Status'!$A97)</f>
        <v>0</v>
      </c>
      <c r="J97" s="1372"/>
      <c r="K97" s="1372">
        <f>SUMIFS(Attendance!V$6:V$3000,Attendance!$F$6:$F$3000,'Manpower budget Status'!$E$86,Attendance!$E$6:$E$3000,'Manpower budget Status'!$A97)</f>
        <v>0</v>
      </c>
      <c r="L97" s="1374"/>
      <c r="M97" s="1375"/>
      <c r="N97" s="1376"/>
      <c r="O97" s="1372">
        <f t="shared" ref="O97" si="64">M97-K97</f>
        <v>0</v>
      </c>
      <c r="P97" s="1393"/>
      <c r="Q97" s="808"/>
      <c r="R97" s="808"/>
      <c r="S97" s="808"/>
      <c r="T97" s="808"/>
      <c r="U97" s="808"/>
      <c r="V97" s="803"/>
      <c r="W97" s="803"/>
      <c r="X97" s="803"/>
      <c r="Y97" s="803"/>
      <c r="Z97" s="803"/>
      <c r="AA97" s="803"/>
      <c r="AB97" s="803"/>
      <c r="AC97" s="803"/>
      <c r="AD97" s="803"/>
      <c r="AE97" s="803"/>
      <c r="AF97" s="803"/>
      <c r="AG97" s="803"/>
      <c r="AH97" s="803"/>
      <c r="AI97" s="803"/>
      <c r="AJ97" s="803"/>
      <c r="AK97" s="803"/>
      <c r="AL97" s="803"/>
      <c r="AM97" s="803"/>
      <c r="AN97" s="803"/>
      <c r="AO97" s="803"/>
      <c r="AP97" s="803"/>
      <c r="AQ97" s="803"/>
      <c r="AR97" s="803"/>
      <c r="AS97" s="803"/>
      <c r="AT97" s="803"/>
      <c r="AU97" s="803"/>
      <c r="AV97" s="803"/>
      <c r="AW97" s="803"/>
      <c r="AX97" s="803"/>
      <c r="AY97" s="803"/>
      <c r="AZ97" s="803"/>
      <c r="BA97" s="803"/>
      <c r="BB97" s="803"/>
      <c r="BC97" s="803"/>
      <c r="BD97" s="803"/>
      <c r="BE97" s="803"/>
      <c r="BF97" s="803"/>
      <c r="BG97" s="803"/>
    </row>
    <row r="98" spans="1:59" s="867" customFormat="1" ht="15.75" customHeight="1" x14ac:dyDescent="0.25">
      <c r="A98" s="1424"/>
      <c r="B98" s="1425"/>
      <c r="C98" s="1425"/>
      <c r="D98" s="1503"/>
      <c r="E98" s="1501">
        <f>SUMIFS(Attendance!S$6:S$3000,Attendance!$F$6:$F$3000,'Manpower budget Status'!$E$86,Attendance!$E$6:$E$3000,'Manpower budget Status'!$A98)</f>
        <v>0</v>
      </c>
      <c r="F98" s="1372"/>
      <c r="G98" s="1373">
        <f>SUMIFS(Attendance!T$6:T$3000,Attendance!$F$6:$F$3000,'Manpower budget Status'!$E$86,Attendance!$E$6:$E$3000,'Manpower budget Status'!$A98)</f>
        <v>0</v>
      </c>
      <c r="H98" s="1373"/>
      <c r="I98" s="1372">
        <f>SUMIFS(Attendance!U$6:U$3000,Attendance!$F$6:$F$3000,'Manpower budget Status'!$E$86,Attendance!$E$6:$E$3000,'Manpower budget Status'!$A98)</f>
        <v>0</v>
      </c>
      <c r="J98" s="1372"/>
      <c r="K98" s="1372">
        <f>SUMIFS(Attendance!V$6:V$3000,Attendance!$F$6:$F$3000,'Manpower budget Status'!$E$86,Attendance!$E$6:$E$3000,'Manpower budget Status'!$A98)</f>
        <v>0</v>
      </c>
      <c r="L98" s="1374"/>
      <c r="M98" s="1375"/>
      <c r="N98" s="1376"/>
      <c r="O98" s="1372">
        <f t="shared" si="61"/>
        <v>0</v>
      </c>
      <c r="P98" s="1393"/>
      <c r="Q98" s="808"/>
      <c r="R98" s="808"/>
      <c r="S98" s="808"/>
      <c r="T98" s="808"/>
      <c r="U98" s="808"/>
      <c r="V98" s="803"/>
      <c r="W98" s="803"/>
      <c r="X98" s="803"/>
      <c r="Y98" s="803"/>
      <c r="Z98" s="803"/>
      <c r="AA98" s="803"/>
      <c r="AB98" s="803"/>
      <c r="AC98" s="803"/>
      <c r="AD98" s="803"/>
      <c r="AE98" s="803"/>
      <c r="AF98" s="803"/>
      <c r="AG98" s="803"/>
      <c r="AH98" s="803"/>
      <c r="AI98" s="803"/>
      <c r="AJ98" s="803"/>
      <c r="AK98" s="803"/>
      <c r="AL98" s="803"/>
      <c r="AM98" s="803"/>
      <c r="AN98" s="803"/>
      <c r="AO98" s="803"/>
      <c r="AP98" s="803"/>
      <c r="AQ98" s="803"/>
      <c r="AR98" s="803"/>
      <c r="AS98" s="803"/>
      <c r="AT98" s="803"/>
      <c r="AU98" s="803"/>
      <c r="AV98" s="803"/>
      <c r="AW98" s="803"/>
      <c r="AX98" s="803"/>
      <c r="AY98" s="803"/>
      <c r="AZ98" s="803"/>
      <c r="BA98" s="803"/>
      <c r="BB98" s="803"/>
      <c r="BC98" s="803"/>
      <c r="BD98" s="803"/>
      <c r="BE98" s="803"/>
      <c r="BF98" s="803"/>
      <c r="BG98" s="803"/>
    </row>
    <row r="99" spans="1:59" s="867" customFormat="1" ht="15.75" customHeight="1" thickBot="1" x14ac:dyDescent="0.3">
      <c r="A99" s="1532"/>
      <c r="B99" s="1533"/>
      <c r="C99" s="1533"/>
      <c r="D99" s="1534"/>
      <c r="E99" s="1528">
        <f>SUMIFS(Attendance!S$6:S$3000,Attendance!$F$6:$F$3000,'Manpower budget Status'!$E$86,Attendance!$E$6:$E$3000,'Manpower budget Status'!$A99)</f>
        <v>0</v>
      </c>
      <c r="F99" s="1419"/>
      <c r="G99" s="1518">
        <f>SUMIFS(Attendance!T$6:T$3000,Attendance!$F$6:$F$3000,'Manpower budget Status'!$E$86,Attendance!$E$6:$E$3000,'Manpower budget Status'!$A99)</f>
        <v>0</v>
      </c>
      <c r="H99" s="1518"/>
      <c r="I99" s="1419">
        <f>SUMIFS(Attendance!U$6:U$3000,Attendance!$F$6:$F$3000,'Manpower budget Status'!$E$86,Attendance!$E$6:$E$3000,'Manpower budget Status'!$A99)</f>
        <v>0</v>
      </c>
      <c r="J99" s="1419"/>
      <c r="K99" s="1419">
        <f>SUMIFS(Attendance!V$6:V$3000,Attendance!$F$6:$F$3000,'Manpower budget Status'!$E$86,Attendance!$E$6:$E$3000,'Manpower budget Status'!$A99)</f>
        <v>0</v>
      </c>
      <c r="L99" s="1519"/>
      <c r="M99" s="1417"/>
      <c r="N99" s="1418"/>
      <c r="O99" s="1419">
        <f t="shared" si="61"/>
        <v>0</v>
      </c>
      <c r="P99" s="1420"/>
      <c r="Q99" s="808"/>
      <c r="R99" s="808"/>
      <c r="S99" s="808"/>
      <c r="T99" s="808"/>
      <c r="U99" s="808"/>
      <c r="V99" s="803"/>
      <c r="W99" s="803"/>
      <c r="X99" s="803"/>
      <c r="Y99" s="803"/>
      <c r="Z99" s="803"/>
      <c r="AA99" s="803"/>
      <c r="AB99" s="803"/>
      <c r="AC99" s="803"/>
      <c r="AD99" s="803"/>
      <c r="AE99" s="803"/>
      <c r="AF99" s="803"/>
      <c r="AG99" s="803"/>
      <c r="AH99" s="803"/>
      <c r="AI99" s="803"/>
      <c r="AJ99" s="803"/>
      <c r="AK99" s="803"/>
      <c r="AL99" s="803"/>
      <c r="AM99" s="803"/>
      <c r="AN99" s="803"/>
      <c r="AO99" s="803"/>
      <c r="AP99" s="803"/>
      <c r="AQ99" s="803"/>
      <c r="AR99" s="803"/>
      <c r="AS99" s="803"/>
      <c r="AT99" s="803"/>
      <c r="AU99" s="803"/>
      <c r="AV99" s="803"/>
      <c r="AW99" s="803"/>
      <c r="AX99" s="803"/>
      <c r="AY99" s="803"/>
      <c r="AZ99" s="803"/>
      <c r="BA99" s="803"/>
      <c r="BB99" s="803"/>
      <c r="BC99" s="803"/>
      <c r="BD99" s="803"/>
      <c r="BE99" s="803"/>
      <c r="BF99" s="803"/>
      <c r="BG99" s="803"/>
    </row>
    <row r="100" spans="1:59" s="878" customFormat="1" ht="19.5" customHeight="1" thickBot="1" x14ac:dyDescent="0.3">
      <c r="A100" s="1495" t="s">
        <v>713</v>
      </c>
      <c r="B100" s="1496"/>
      <c r="C100" s="1496"/>
      <c r="D100" s="1516"/>
      <c r="E100" s="1385">
        <f>SUM(E88:E99)</f>
        <v>19</v>
      </c>
      <c r="F100" s="1386"/>
      <c r="G100" s="1499">
        <f>SUM(G88:G99)</f>
        <v>0</v>
      </c>
      <c r="H100" s="1499"/>
      <c r="I100" s="1386">
        <f>SUM(I88:I99)</f>
        <v>0</v>
      </c>
      <c r="J100" s="1386"/>
      <c r="K100" s="1386">
        <f>SUM(K88:K99)</f>
        <v>19</v>
      </c>
      <c r="L100" s="1500"/>
      <c r="M100" s="1385">
        <f>SUM(M88:M99)</f>
        <v>19</v>
      </c>
      <c r="N100" s="1386"/>
      <c r="O100" s="1386">
        <f>SUM(O88:O99)</f>
        <v>0</v>
      </c>
      <c r="P100" s="1465"/>
      <c r="Q100" s="877"/>
      <c r="R100" s="877"/>
      <c r="S100" s="877"/>
      <c r="T100" s="877"/>
      <c r="U100" s="877"/>
    </row>
    <row r="101" spans="1:59" ht="15.75" thickBot="1" x14ac:dyDescent="0.3">
      <c r="K101" s="803"/>
      <c r="L101" s="803"/>
      <c r="M101" s="803"/>
      <c r="N101" s="803"/>
      <c r="O101" s="803"/>
      <c r="P101" s="803"/>
      <c r="Q101" s="803"/>
      <c r="R101" s="803"/>
      <c r="S101" s="808"/>
      <c r="T101" s="808"/>
      <c r="U101" s="808"/>
      <c r="V101" s="803"/>
      <c r="W101" s="803"/>
      <c r="X101" s="803"/>
      <c r="Y101" s="803"/>
      <c r="Z101" s="803"/>
      <c r="AA101" s="803"/>
      <c r="AB101" s="803"/>
      <c r="AC101" s="803"/>
      <c r="AD101" s="803"/>
      <c r="AE101" s="803"/>
      <c r="AF101" s="803"/>
      <c r="AG101" s="803"/>
      <c r="AH101" s="803"/>
      <c r="AI101" s="803"/>
      <c r="AJ101" s="803"/>
      <c r="AK101" s="803"/>
      <c r="AL101" s="803"/>
      <c r="AM101" s="803"/>
      <c r="AN101" s="803"/>
      <c r="AO101" s="803"/>
      <c r="AP101" s="803"/>
      <c r="AQ101" s="803"/>
      <c r="AR101" s="803"/>
      <c r="AS101" s="803"/>
      <c r="AT101" s="803"/>
    </row>
    <row r="102" spans="1:59" ht="24" thickBot="1" x14ac:dyDescent="0.4">
      <c r="A102" s="843" t="s">
        <v>716</v>
      </c>
      <c r="B102" s="853"/>
      <c r="C102" s="874"/>
      <c r="D102" s="874"/>
      <c r="E102" s="1522" t="s">
        <v>123</v>
      </c>
      <c r="F102" s="1522"/>
      <c r="G102" s="1522"/>
      <c r="H102" s="1522"/>
      <c r="I102" s="1522"/>
      <c r="J102" s="1522"/>
      <c r="K102" s="1522"/>
      <c r="L102" s="879" t="s">
        <v>1275</v>
      </c>
      <c r="M102" s="875"/>
      <c r="N102" s="1520" t="s">
        <v>124</v>
      </c>
      <c r="O102" s="1520"/>
      <c r="P102" s="1521"/>
      <c r="Q102" s="803"/>
      <c r="R102" s="803"/>
      <c r="S102" s="803"/>
      <c r="T102" s="803"/>
      <c r="U102" s="803"/>
      <c r="V102" s="803"/>
      <c r="W102" s="803"/>
      <c r="X102" s="803"/>
      <c r="Y102" s="803"/>
      <c r="Z102" s="803"/>
      <c r="AA102" s="803"/>
      <c r="AB102" s="803"/>
      <c r="AC102" s="803"/>
      <c r="AD102" s="803"/>
      <c r="AE102" s="803"/>
      <c r="AF102" s="803"/>
      <c r="AG102" s="803"/>
      <c r="AH102" s="803"/>
      <c r="AI102" s="803"/>
      <c r="AJ102" s="803"/>
      <c r="AK102" s="803"/>
      <c r="AL102" s="803"/>
      <c r="AM102" s="803"/>
      <c r="AN102" s="803"/>
      <c r="AO102" s="803"/>
      <c r="AP102" s="803"/>
      <c r="AQ102" s="803"/>
      <c r="AR102" s="803"/>
      <c r="AS102" s="803"/>
      <c r="AT102" s="803"/>
    </row>
    <row r="103" spans="1:59" s="808" customFormat="1" ht="28.5" customHeight="1" thickBot="1" x14ac:dyDescent="0.3">
      <c r="A103" s="1510" t="s">
        <v>725</v>
      </c>
      <c r="B103" s="1511"/>
      <c r="C103" s="1511"/>
      <c r="D103" s="1512"/>
      <c r="E103" s="1456" t="s">
        <v>710</v>
      </c>
      <c r="F103" s="1453"/>
      <c r="G103" s="1454" t="s">
        <v>711</v>
      </c>
      <c r="H103" s="1454"/>
      <c r="I103" s="1453" t="s">
        <v>712</v>
      </c>
      <c r="J103" s="1453"/>
      <c r="K103" s="1453" t="s">
        <v>713</v>
      </c>
      <c r="L103" s="1517"/>
      <c r="M103" s="1452" t="s">
        <v>735</v>
      </c>
      <c r="N103" s="1453"/>
      <c r="O103" s="1457" t="s">
        <v>1199</v>
      </c>
      <c r="P103" s="1458"/>
      <c r="V103" s="803"/>
      <c r="W103" s="803"/>
      <c r="X103" s="803"/>
      <c r="Y103" s="803"/>
      <c r="Z103" s="803"/>
      <c r="AA103" s="803"/>
      <c r="AB103" s="803"/>
      <c r="AC103" s="803"/>
      <c r="AD103" s="803"/>
      <c r="AE103" s="803"/>
      <c r="AF103" s="803"/>
      <c r="AG103" s="803"/>
      <c r="AH103" s="803"/>
      <c r="AI103" s="803"/>
      <c r="AJ103" s="803"/>
      <c r="AK103" s="803"/>
      <c r="AL103" s="803"/>
      <c r="AM103" s="803"/>
      <c r="AN103" s="803"/>
      <c r="AO103" s="803"/>
      <c r="AP103" s="803"/>
      <c r="AQ103" s="803"/>
      <c r="AR103" s="803"/>
      <c r="AS103" s="803"/>
      <c r="AT103" s="803"/>
      <c r="AU103" s="803"/>
      <c r="AV103" s="803"/>
      <c r="AW103" s="803"/>
      <c r="AX103" s="803"/>
      <c r="AY103" s="803"/>
      <c r="AZ103" s="803"/>
      <c r="BA103" s="803"/>
      <c r="BB103" s="803"/>
      <c r="BC103" s="803"/>
      <c r="BD103" s="803"/>
      <c r="BE103" s="803"/>
      <c r="BF103" s="803"/>
      <c r="BG103" s="803"/>
    </row>
    <row r="104" spans="1:59" s="867" customFormat="1" ht="15.75" customHeight="1" x14ac:dyDescent="0.25">
      <c r="A104" s="1513" t="s">
        <v>114</v>
      </c>
      <c r="B104" s="1514"/>
      <c r="C104" s="1514"/>
      <c r="D104" s="1515"/>
      <c r="E104" s="1507">
        <f>SUMIFS(Attendance!S$6:S$3000,Attendance!$F$6:$F$3000,'Manpower budget Status'!$E$102,Attendance!$E$6:$E$3000,'Manpower budget Status'!$A104,Attendance!$H$6:$H$3000,'Manpower budget Status'!$N$102)</f>
        <v>1</v>
      </c>
      <c r="F104" s="1441"/>
      <c r="G104" s="1442">
        <f>SUMIFS(Attendance!T$6:T$3000,Attendance!$F$6:$F$3000,'Manpower budget Status'!$E$102,Attendance!$E$6:$E$3000,'Manpower budget Status'!$A104,Attendance!$H$6:$H$3000,$N$102)</f>
        <v>0</v>
      </c>
      <c r="H104" s="1443"/>
      <c r="I104" s="1444">
        <f>SUMIFS(Attendance!U$6:U$3000,Attendance!$F$6:$F$3000,'Manpower budget Status'!$E$102,Attendance!$E$6:$E$3000,'Manpower budget Status'!$A104,Attendance!$H$6:$H$3000,$N$102)</f>
        <v>0</v>
      </c>
      <c r="J104" s="1441"/>
      <c r="K104" s="1444">
        <f>SUMIFS(Attendance!V$6:V$3000,Attendance!$F$6:$F$3000,'Manpower budget Status'!$E$102,Attendance!$E$6:$E$3000,'Manpower budget Status'!$A104,Attendance!$H$6:$H$3000,$N$102)</f>
        <v>1</v>
      </c>
      <c r="L104" s="1508"/>
      <c r="M104" s="1509">
        <v>1</v>
      </c>
      <c r="N104" s="1378"/>
      <c r="O104" s="1435">
        <f>M104-K104</f>
        <v>0</v>
      </c>
      <c r="P104" s="1436"/>
      <c r="Q104" s="808"/>
      <c r="R104" s="808"/>
      <c r="S104" s="808"/>
      <c r="T104" s="808"/>
      <c r="U104" s="808"/>
      <c r="V104" s="803"/>
      <c r="W104" s="803"/>
      <c r="X104" s="803"/>
      <c r="Y104" s="803"/>
      <c r="Z104" s="803"/>
      <c r="AA104" s="803"/>
      <c r="AB104" s="803"/>
      <c r="AC104" s="803"/>
      <c r="AD104" s="803"/>
      <c r="AE104" s="803"/>
      <c r="AF104" s="803"/>
      <c r="AG104" s="803"/>
      <c r="AH104" s="803"/>
      <c r="AI104" s="803"/>
      <c r="AJ104" s="803"/>
      <c r="AK104" s="803"/>
      <c r="AL104" s="803"/>
      <c r="AM104" s="803"/>
      <c r="AN104" s="803"/>
      <c r="AO104" s="803"/>
      <c r="AP104" s="803"/>
      <c r="AQ104" s="803"/>
      <c r="AR104" s="803"/>
      <c r="AS104" s="803"/>
      <c r="AT104" s="803"/>
      <c r="AU104" s="803"/>
      <c r="AV104" s="803"/>
      <c r="AW104" s="803"/>
      <c r="AX104" s="803"/>
      <c r="AY104" s="803"/>
      <c r="AZ104" s="803"/>
      <c r="BA104" s="803"/>
      <c r="BB104" s="803"/>
      <c r="BC104" s="803"/>
      <c r="BD104" s="803"/>
      <c r="BE104" s="803"/>
      <c r="BF104" s="803"/>
      <c r="BG104" s="803"/>
    </row>
    <row r="105" spans="1:59" s="867" customFormat="1" ht="15.75" customHeight="1" x14ac:dyDescent="0.25">
      <c r="A105" s="1429" t="s">
        <v>132</v>
      </c>
      <c r="B105" s="1430"/>
      <c r="C105" s="1430"/>
      <c r="D105" s="1473"/>
      <c r="E105" s="1501">
        <f>SUMIFS(Attendance!S$6:S$3000,Attendance!$F$6:$F$3000,'Manpower budget Status'!$E$102,Attendance!$E$6:$E$3000,'Manpower budget Status'!$A105,Attendance!$H$6:$H$3000,'Manpower budget Status'!$N$102)</f>
        <v>1</v>
      </c>
      <c r="F105" s="1372"/>
      <c r="G105" s="1373">
        <f>SUMIFS(Attendance!T$6:T$3000,Attendance!$F$6:$F$3000,'Manpower budget Status'!$E$102,Attendance!$E$6:$E$3000,'Manpower budget Status'!$A105,Attendance!$H$6:$H$3000,$N$102)</f>
        <v>0</v>
      </c>
      <c r="H105" s="1373"/>
      <c r="I105" s="1372">
        <f>SUMIFS(Attendance!U$6:U$3000,Attendance!$F$6:$F$3000,'Manpower budget Status'!$E$102,Attendance!$E$6:$E$3000,'Manpower budget Status'!$A105,Attendance!$H$6:$H$3000,$N$102)</f>
        <v>0</v>
      </c>
      <c r="J105" s="1372"/>
      <c r="K105" s="1372">
        <f>SUMIFS(Attendance!V$6:V$3000,Attendance!$F$6:$F$3000,'Manpower budget Status'!$E$102,Attendance!$E$6:$E$3000,'Manpower budget Status'!$A105,Attendance!$H$6:$H$3000,$N$102)</f>
        <v>1</v>
      </c>
      <c r="L105" s="1393"/>
      <c r="M105" s="1476">
        <v>1</v>
      </c>
      <c r="N105" s="1376"/>
      <c r="O105" s="1372">
        <f t="shared" ref="O105:O113" si="65">M105-K105</f>
        <v>0</v>
      </c>
      <c r="P105" s="1393"/>
      <c r="Q105" s="808"/>
      <c r="R105" s="808"/>
      <c r="S105" s="808"/>
      <c r="T105" s="808"/>
      <c r="U105" s="808"/>
      <c r="V105" s="803"/>
      <c r="W105" s="803"/>
      <c r="X105" s="803"/>
      <c r="Y105" s="803"/>
      <c r="Z105" s="803"/>
      <c r="AA105" s="803"/>
      <c r="AB105" s="803"/>
      <c r="AC105" s="803"/>
      <c r="AD105" s="803"/>
      <c r="AE105" s="803"/>
      <c r="AF105" s="803"/>
      <c r="AG105" s="803"/>
      <c r="AH105" s="803"/>
      <c r="AI105" s="803"/>
      <c r="AJ105" s="803"/>
      <c r="AK105" s="803"/>
      <c r="AL105" s="803"/>
      <c r="AM105" s="803"/>
      <c r="AN105" s="803"/>
      <c r="AO105" s="803"/>
      <c r="AP105" s="803"/>
      <c r="AQ105" s="803"/>
      <c r="AR105" s="803"/>
      <c r="AS105" s="803"/>
      <c r="AT105" s="803"/>
      <c r="AU105" s="803"/>
      <c r="AV105" s="803"/>
      <c r="AW105" s="803"/>
      <c r="AX105" s="803"/>
      <c r="AY105" s="803"/>
      <c r="AZ105" s="803"/>
      <c r="BA105" s="803"/>
      <c r="BB105" s="803"/>
      <c r="BC105" s="803"/>
      <c r="BD105" s="803"/>
      <c r="BE105" s="803"/>
      <c r="BF105" s="803"/>
      <c r="BG105" s="803"/>
    </row>
    <row r="106" spans="1:59" s="867" customFormat="1" ht="15.75" customHeight="1" x14ac:dyDescent="0.25">
      <c r="A106" s="1429" t="s">
        <v>239</v>
      </c>
      <c r="B106" s="1430"/>
      <c r="C106" s="1430"/>
      <c r="D106" s="1473"/>
      <c r="E106" s="1501">
        <f>SUMIFS(Attendance!S$6:S$3000,Attendance!$F$6:$F$3000,'Manpower budget Status'!$E$102,Attendance!$E$6:$E$3000,'Manpower budget Status'!$A106,Attendance!$H$6:$H$3000,'Manpower budget Status'!$N$102)</f>
        <v>1</v>
      </c>
      <c r="F106" s="1372"/>
      <c r="G106" s="1373">
        <f>SUMIFS(Attendance!T$6:T$3000,Attendance!$F$6:$F$3000,'Manpower budget Status'!$E$102,Attendance!$E$6:$E$3000,'Manpower budget Status'!$A106,Attendance!$H$6:$H$3000,$N$102)</f>
        <v>0</v>
      </c>
      <c r="H106" s="1373"/>
      <c r="I106" s="1372">
        <f>SUMIFS(Attendance!U$6:U$3000,Attendance!$F$6:$F$3000,'Manpower budget Status'!$E$102,Attendance!$E$6:$E$3000,'Manpower budget Status'!$A106,Attendance!$H$6:$H$3000,$N$102)</f>
        <v>0</v>
      </c>
      <c r="J106" s="1372"/>
      <c r="K106" s="1372">
        <f>SUMIFS(Attendance!V$6:V$3000,Attendance!$F$6:$F$3000,'Manpower budget Status'!$E$102,Attendance!$E$6:$E$3000,'Manpower budget Status'!$A106,Attendance!$H$6:$H$3000,$N$102)</f>
        <v>1</v>
      </c>
      <c r="L106" s="1393"/>
      <c r="M106" s="1476">
        <v>1</v>
      </c>
      <c r="N106" s="1376"/>
      <c r="O106" s="1372">
        <f t="shared" si="65"/>
        <v>0</v>
      </c>
      <c r="P106" s="1393"/>
      <c r="Q106" s="808"/>
      <c r="R106" s="808"/>
      <c r="S106" s="808"/>
      <c r="T106" s="808"/>
      <c r="U106" s="808"/>
      <c r="V106" s="803"/>
      <c r="W106" s="803"/>
      <c r="X106" s="803"/>
      <c r="Y106" s="803"/>
      <c r="Z106" s="803"/>
      <c r="AA106" s="803"/>
      <c r="AB106" s="803"/>
      <c r="AC106" s="803"/>
      <c r="AD106" s="803"/>
      <c r="AE106" s="803"/>
      <c r="AF106" s="803"/>
      <c r="AG106" s="803"/>
      <c r="AH106" s="803"/>
      <c r="AI106" s="803"/>
      <c r="AJ106" s="803"/>
      <c r="AK106" s="803"/>
      <c r="AL106" s="803"/>
      <c r="AM106" s="803"/>
      <c r="AN106" s="803"/>
      <c r="AO106" s="803"/>
      <c r="AP106" s="803"/>
      <c r="AQ106" s="803"/>
      <c r="AR106" s="803"/>
      <c r="AS106" s="803"/>
      <c r="AT106" s="803"/>
      <c r="AU106" s="803"/>
      <c r="AV106" s="803"/>
      <c r="AW106" s="803"/>
      <c r="AX106" s="803"/>
      <c r="AY106" s="803"/>
      <c r="AZ106" s="803"/>
      <c r="BA106" s="803"/>
      <c r="BB106" s="803"/>
      <c r="BC106" s="803"/>
      <c r="BD106" s="803"/>
      <c r="BE106" s="803"/>
      <c r="BF106" s="803"/>
      <c r="BG106" s="803"/>
    </row>
    <row r="107" spans="1:59" s="867" customFormat="1" ht="15.75" customHeight="1" x14ac:dyDescent="0.25">
      <c r="A107" s="1429" t="s">
        <v>122</v>
      </c>
      <c r="B107" s="1430"/>
      <c r="C107" s="1430"/>
      <c r="D107" s="1473"/>
      <c r="E107" s="1501">
        <f>SUMIFS(Attendance!S$6:S$3000,Attendance!$F$6:$F$3000,'Manpower budget Status'!$E$102,Attendance!$E$6:$E$3000,'Manpower budget Status'!$A107,Attendance!$H$6:$H$3000,'Manpower budget Status'!$N$102)</f>
        <v>4</v>
      </c>
      <c r="F107" s="1372"/>
      <c r="G107" s="1373">
        <f>SUMIFS(Attendance!T$6:T$3000,Attendance!$F$6:$F$3000,'Manpower budget Status'!$E$102,Attendance!$E$6:$E$3000,'Manpower budget Status'!$A107,Attendance!$H$6:$H$3000,$N$102)</f>
        <v>1</v>
      </c>
      <c r="H107" s="1373"/>
      <c r="I107" s="1372">
        <f>SUMIFS(Attendance!U$6:U$3000,Attendance!$F$6:$F$3000,'Manpower budget Status'!$E$102,Attendance!$E$6:$E$3000,'Manpower budget Status'!$A107,Attendance!$H$6:$H$3000,$N$102)</f>
        <v>0</v>
      </c>
      <c r="J107" s="1372"/>
      <c r="K107" s="1372">
        <f>SUMIFS(Attendance!V$6:V$3000,Attendance!$F$6:$F$3000,'Manpower budget Status'!$E$102,Attendance!$E$6:$E$3000,'Manpower budget Status'!$A107,Attendance!$H$6:$H$3000,$N$102)</f>
        <v>5</v>
      </c>
      <c r="L107" s="1393"/>
      <c r="M107" s="1476">
        <v>5</v>
      </c>
      <c r="N107" s="1376"/>
      <c r="O107" s="1372">
        <f t="shared" ref="O107:O108" si="66">M107-K107</f>
        <v>0</v>
      </c>
      <c r="P107" s="1393"/>
      <c r="Q107" s="808"/>
      <c r="R107" s="808"/>
      <c r="S107" s="808"/>
      <c r="T107" s="808"/>
      <c r="U107" s="808"/>
      <c r="V107" s="803"/>
      <c r="W107" s="803"/>
      <c r="X107" s="803"/>
      <c r="Y107" s="803"/>
      <c r="Z107" s="803"/>
      <c r="AA107" s="803"/>
      <c r="AB107" s="803"/>
      <c r="AC107" s="803"/>
      <c r="AD107" s="803"/>
      <c r="AE107" s="803"/>
      <c r="AF107" s="803"/>
      <c r="AG107" s="803"/>
      <c r="AH107" s="803"/>
      <c r="AI107" s="803"/>
      <c r="AJ107" s="803"/>
      <c r="AK107" s="803"/>
      <c r="AL107" s="803"/>
      <c r="AM107" s="803"/>
      <c r="AN107" s="803"/>
      <c r="AO107" s="803"/>
      <c r="AP107" s="803"/>
      <c r="AQ107" s="803"/>
      <c r="AR107" s="803"/>
      <c r="AS107" s="803"/>
      <c r="AT107" s="803"/>
      <c r="AU107" s="803"/>
      <c r="AV107" s="803"/>
      <c r="AW107" s="803"/>
      <c r="AX107" s="803"/>
      <c r="AY107" s="803"/>
      <c r="AZ107" s="803"/>
      <c r="BA107" s="803"/>
      <c r="BB107" s="803"/>
      <c r="BC107" s="803"/>
      <c r="BD107" s="803"/>
      <c r="BE107" s="803"/>
      <c r="BF107" s="803"/>
      <c r="BG107" s="803"/>
    </row>
    <row r="108" spans="1:59" s="867" customFormat="1" ht="15.75" customHeight="1" x14ac:dyDescent="0.25">
      <c r="A108" s="1429" t="s">
        <v>142</v>
      </c>
      <c r="B108" s="1430"/>
      <c r="C108" s="1430"/>
      <c r="D108" s="1473"/>
      <c r="E108" s="1501">
        <f>SUMIFS(Attendance!S$6:S$3000,Attendance!$F$6:$F$3000,'Manpower budget Status'!$E$102,Attendance!$E$6:$E$3000,'Manpower budget Status'!$A108,Attendance!$H$6:$H$3000,'Manpower budget Status'!$N$102)</f>
        <v>0</v>
      </c>
      <c r="F108" s="1372"/>
      <c r="G108" s="1373">
        <f>SUMIFS(Attendance!T$6:T$3000,Attendance!$F$6:$F$3000,'Manpower budget Status'!$E$102,Attendance!$E$6:$E$3000,'Manpower budget Status'!$A108,Attendance!$H$6:$H$3000,$N$102)</f>
        <v>1</v>
      </c>
      <c r="H108" s="1373"/>
      <c r="I108" s="1372">
        <f>SUMIFS(Attendance!U$6:U$3000,Attendance!$F$6:$F$3000,'Manpower budget Status'!$E$102,Attendance!$E$6:$E$3000,'Manpower budget Status'!$A108,Attendance!$H$6:$H$3000,$N$102)</f>
        <v>0</v>
      </c>
      <c r="J108" s="1372"/>
      <c r="K108" s="1372">
        <f>SUMIFS(Attendance!V$6:V$3000,Attendance!$F$6:$F$3000,'Manpower budget Status'!$E$102,Attendance!$E$6:$E$3000,'Manpower budget Status'!$A108,Attendance!$H$6:$H$3000,$N$102)</f>
        <v>1</v>
      </c>
      <c r="L108" s="1393"/>
      <c r="M108" s="1476">
        <v>1</v>
      </c>
      <c r="N108" s="1376"/>
      <c r="O108" s="1372">
        <f t="shared" si="66"/>
        <v>0</v>
      </c>
      <c r="P108" s="1393"/>
      <c r="Q108" s="808"/>
      <c r="R108" s="808"/>
      <c r="S108" s="808"/>
      <c r="T108" s="808"/>
      <c r="U108" s="808"/>
      <c r="V108" s="803"/>
      <c r="W108" s="803"/>
      <c r="X108" s="803"/>
      <c r="Y108" s="803"/>
      <c r="Z108" s="803"/>
      <c r="AA108" s="803"/>
      <c r="AB108" s="803"/>
      <c r="AC108" s="803"/>
      <c r="AD108" s="803"/>
      <c r="AE108" s="803"/>
      <c r="AF108" s="803"/>
      <c r="AG108" s="803"/>
      <c r="AH108" s="803"/>
      <c r="AI108" s="803"/>
      <c r="AJ108" s="803"/>
      <c r="AK108" s="803"/>
      <c r="AL108" s="803"/>
      <c r="AM108" s="803"/>
      <c r="AN108" s="803"/>
      <c r="AO108" s="803"/>
      <c r="AP108" s="803"/>
      <c r="AQ108" s="803"/>
      <c r="AR108" s="803"/>
      <c r="AS108" s="803"/>
      <c r="AT108" s="803"/>
      <c r="AU108" s="803"/>
      <c r="AV108" s="803"/>
      <c r="AW108" s="803"/>
      <c r="AX108" s="803"/>
      <c r="AY108" s="803"/>
      <c r="AZ108" s="803"/>
      <c r="BA108" s="803"/>
      <c r="BB108" s="803"/>
      <c r="BC108" s="803"/>
      <c r="BD108" s="803"/>
      <c r="BE108" s="803"/>
      <c r="BF108" s="803"/>
      <c r="BG108" s="803"/>
    </row>
    <row r="109" spans="1:59" s="867" customFormat="1" ht="15.75" customHeight="1" x14ac:dyDescent="0.25">
      <c r="A109" s="1429" t="s">
        <v>444</v>
      </c>
      <c r="B109" s="1430"/>
      <c r="C109" s="1430"/>
      <c r="D109" s="1473"/>
      <c r="E109" s="1501">
        <f>SUMIFS(Attendance!S$6:S$3000,Attendance!$F$6:$F$3000,'Manpower budget Status'!$E$102,Attendance!$E$6:$E$3000,'Manpower budget Status'!$A109,Attendance!$H$6:$H$3000,'Manpower budget Status'!$N$102)</f>
        <v>1</v>
      </c>
      <c r="F109" s="1372"/>
      <c r="G109" s="1373">
        <f>SUMIFS(Attendance!T$6:T$3000,Attendance!$F$6:$F$3000,'Manpower budget Status'!$E$102,Attendance!$E$6:$E$3000,'Manpower budget Status'!$A109,Attendance!$H$6:$H$3000,$N$102)</f>
        <v>0</v>
      </c>
      <c r="H109" s="1373"/>
      <c r="I109" s="1372">
        <f>SUMIFS(Attendance!U$6:U$3000,Attendance!$F$6:$F$3000,'Manpower budget Status'!$E$102,Attendance!$E$6:$E$3000,'Manpower budget Status'!$A109,Attendance!$H$6:$H$3000,$N$102)</f>
        <v>0</v>
      </c>
      <c r="J109" s="1372"/>
      <c r="K109" s="1372">
        <f>SUMIFS(Attendance!V$6:V$3000,Attendance!$F$6:$F$3000,'Manpower budget Status'!$E$102,Attendance!$E$6:$E$3000,'Manpower budget Status'!$A109,Attendance!$H$6:$H$3000,$N$102)</f>
        <v>1</v>
      </c>
      <c r="L109" s="1393"/>
      <c r="M109" s="1476">
        <v>1</v>
      </c>
      <c r="N109" s="1376"/>
      <c r="O109" s="1372">
        <f t="shared" si="65"/>
        <v>0</v>
      </c>
      <c r="P109" s="1393"/>
      <c r="Q109" s="808"/>
      <c r="R109" s="808"/>
      <c r="S109" s="808"/>
      <c r="T109" s="808"/>
      <c r="U109" s="808"/>
      <c r="V109" s="803"/>
      <c r="W109" s="803"/>
      <c r="X109" s="803"/>
      <c r="Y109" s="803"/>
      <c r="Z109" s="803"/>
      <c r="AA109" s="803"/>
      <c r="AB109" s="803"/>
      <c r="AC109" s="803"/>
      <c r="AD109" s="803"/>
      <c r="AE109" s="803"/>
      <c r="AF109" s="803"/>
      <c r="AG109" s="803"/>
      <c r="AH109" s="803"/>
      <c r="AI109" s="803"/>
      <c r="AJ109" s="803"/>
      <c r="AK109" s="803"/>
      <c r="AL109" s="803"/>
      <c r="AM109" s="803"/>
      <c r="AN109" s="803"/>
      <c r="AO109" s="803"/>
      <c r="AP109" s="803"/>
      <c r="AQ109" s="803"/>
      <c r="AR109" s="803"/>
      <c r="AS109" s="803"/>
      <c r="AT109" s="803"/>
      <c r="AU109" s="803"/>
      <c r="AV109" s="803"/>
      <c r="AW109" s="803"/>
      <c r="AX109" s="803"/>
      <c r="AY109" s="803"/>
      <c r="AZ109" s="803"/>
      <c r="BA109" s="803"/>
      <c r="BB109" s="803"/>
      <c r="BC109" s="803"/>
      <c r="BD109" s="803"/>
      <c r="BE109" s="803"/>
      <c r="BF109" s="803"/>
      <c r="BG109" s="803"/>
    </row>
    <row r="110" spans="1:59" s="867" customFormat="1" ht="15.75" customHeight="1" x14ac:dyDescent="0.25">
      <c r="A110" s="1424"/>
      <c r="B110" s="1425"/>
      <c r="C110" s="1425"/>
      <c r="D110" s="1503"/>
      <c r="E110" s="1501">
        <f>SUMIFS(Attendance!S$6:S$3000,Attendance!$F$6:$F$3000,'Manpower budget Status'!$E$102,Attendance!$E$6:$E$3000,'Manpower budget Status'!$A110,Attendance!$H$6:$H$3000,'Manpower budget Status'!$N$102)</f>
        <v>0</v>
      </c>
      <c r="F110" s="1372"/>
      <c r="G110" s="1373">
        <f>SUMIFS(Attendance!T$6:T$3000,Attendance!$F$6:$F$3000,'Manpower budget Status'!$E$102,Attendance!$E$6:$E$3000,'Manpower budget Status'!$A110,Attendance!$H$6:$H$3000,$N$102)</f>
        <v>0</v>
      </c>
      <c r="H110" s="1373"/>
      <c r="I110" s="1372">
        <f>SUMIFS(Attendance!U$6:U$3000,Attendance!$F$6:$F$3000,'Manpower budget Status'!$E$102,Attendance!$E$6:$E$3000,'Manpower budget Status'!$A110,Attendance!$H$6:$H$3000,$N$102)</f>
        <v>0</v>
      </c>
      <c r="J110" s="1372"/>
      <c r="K110" s="1372">
        <f>SUMIFS(Attendance!V$6:V$3000,Attendance!$F$6:$F$3000,'Manpower budget Status'!$E$102,Attendance!$E$6:$E$3000,'Manpower budget Status'!$A110,Attendance!$H$6:$H$3000,$N$102)</f>
        <v>0</v>
      </c>
      <c r="L110" s="1393"/>
      <c r="M110" s="1691"/>
      <c r="N110" s="1418"/>
      <c r="O110" s="1419">
        <f t="shared" ref="O110:O111" si="67">M110-K110</f>
        <v>0</v>
      </c>
      <c r="P110" s="1420"/>
      <c r="Q110" s="808"/>
      <c r="R110" s="808"/>
      <c r="S110" s="808"/>
      <c r="T110" s="808"/>
      <c r="U110" s="808"/>
      <c r="V110" s="803"/>
      <c r="W110" s="803"/>
      <c r="X110" s="803"/>
      <c r="Y110" s="803"/>
      <c r="Z110" s="803"/>
      <c r="AA110" s="803"/>
      <c r="AB110" s="803"/>
      <c r="AC110" s="803"/>
      <c r="AD110" s="803"/>
      <c r="AE110" s="803"/>
      <c r="AF110" s="803"/>
      <c r="AG110" s="803"/>
      <c r="AH110" s="803"/>
      <c r="AI110" s="803"/>
      <c r="AJ110" s="803"/>
      <c r="AK110" s="803"/>
      <c r="AL110" s="803"/>
      <c r="AM110" s="803"/>
      <c r="AN110" s="803"/>
      <c r="AO110" s="803"/>
      <c r="AP110" s="803"/>
      <c r="AQ110" s="803"/>
      <c r="AR110" s="803"/>
      <c r="AS110" s="803"/>
      <c r="AT110" s="803"/>
      <c r="AU110" s="803"/>
      <c r="AV110" s="803"/>
      <c r="AW110" s="803"/>
      <c r="AX110" s="803"/>
      <c r="AY110" s="803"/>
      <c r="AZ110" s="803"/>
      <c r="BA110" s="803"/>
      <c r="BB110" s="803"/>
      <c r="BC110" s="803"/>
      <c r="BD110" s="803"/>
      <c r="BE110" s="803"/>
      <c r="BF110" s="803"/>
      <c r="BG110" s="803"/>
    </row>
    <row r="111" spans="1:59" s="867" customFormat="1" ht="15.75" customHeight="1" x14ac:dyDescent="0.25">
      <c r="A111" s="1424"/>
      <c r="B111" s="1425"/>
      <c r="C111" s="1425"/>
      <c r="D111" s="1503"/>
      <c r="E111" s="1501">
        <f>SUMIFS(Attendance!S$6:S$3000,Attendance!$F$6:$F$3000,'Manpower budget Status'!$E$102,Attendance!$E$6:$E$3000,'Manpower budget Status'!$A111,Attendance!$H$6:$H$3000,'Manpower budget Status'!$N$102)</f>
        <v>0</v>
      </c>
      <c r="F111" s="1372"/>
      <c r="G111" s="1373">
        <f>SUMIFS(Attendance!T$6:T$3000,Attendance!$F$6:$F$3000,'Manpower budget Status'!$E$102,Attendance!$E$6:$E$3000,'Manpower budget Status'!$A111,Attendance!$H$6:$H$3000,$N$102)</f>
        <v>0</v>
      </c>
      <c r="H111" s="1373"/>
      <c r="I111" s="1372">
        <f>SUMIFS(Attendance!U$6:U$3000,Attendance!$F$6:$F$3000,'Manpower budget Status'!$E$102,Attendance!$E$6:$E$3000,'Manpower budget Status'!$A111,Attendance!$H$6:$H$3000,$N$102)</f>
        <v>0</v>
      </c>
      <c r="J111" s="1372"/>
      <c r="K111" s="1372">
        <f>SUMIFS(Attendance!V$6:V$3000,Attendance!$F$6:$F$3000,'Manpower budget Status'!$E$102,Attendance!$E$6:$E$3000,'Manpower budget Status'!$A111,Attendance!$H$6:$H$3000,$N$102)</f>
        <v>0</v>
      </c>
      <c r="L111" s="1393"/>
      <c r="M111" s="1476"/>
      <c r="N111" s="1376"/>
      <c r="O111" s="1372">
        <f t="shared" si="67"/>
        <v>0</v>
      </c>
      <c r="P111" s="1393"/>
      <c r="Q111" s="808"/>
      <c r="R111" s="808"/>
      <c r="S111" s="808"/>
      <c r="T111" s="808"/>
      <c r="U111" s="808"/>
      <c r="V111" s="803"/>
      <c r="W111" s="803"/>
      <c r="X111" s="803"/>
      <c r="Y111" s="803"/>
      <c r="Z111" s="803"/>
      <c r="AA111" s="803"/>
      <c r="AB111" s="803"/>
      <c r="AC111" s="803"/>
      <c r="AD111" s="803"/>
      <c r="AE111" s="803"/>
      <c r="AF111" s="803"/>
      <c r="AG111" s="803"/>
      <c r="AH111" s="803"/>
      <c r="AI111" s="803"/>
      <c r="AJ111" s="803"/>
      <c r="AK111" s="803"/>
      <c r="AL111" s="803"/>
      <c r="AM111" s="803"/>
      <c r="AN111" s="803"/>
      <c r="AO111" s="803"/>
      <c r="AP111" s="803"/>
      <c r="AQ111" s="803"/>
      <c r="AR111" s="803"/>
      <c r="AS111" s="803"/>
      <c r="AT111" s="803"/>
      <c r="AU111" s="803"/>
      <c r="AV111" s="803"/>
      <c r="AW111" s="803"/>
      <c r="AX111" s="803"/>
      <c r="AY111" s="803"/>
      <c r="AZ111" s="803"/>
      <c r="BA111" s="803"/>
      <c r="BB111" s="803"/>
      <c r="BC111" s="803"/>
      <c r="BD111" s="803"/>
      <c r="BE111" s="803"/>
      <c r="BF111" s="803"/>
      <c r="BG111" s="803"/>
    </row>
    <row r="112" spans="1:59" s="867" customFormat="1" ht="15.75" customHeight="1" x14ac:dyDescent="0.25">
      <c r="A112" s="1504"/>
      <c r="B112" s="1505"/>
      <c r="C112" s="1505"/>
      <c r="D112" s="1506"/>
      <c r="E112" s="1474">
        <f>SUMIFS(Attendance!S$6:S$3000,Attendance!$F$6:$F$3000,'Manpower budget Status'!$E$102,Attendance!$E$6:$E$3000,'Manpower budget Status'!$A112,Attendance!$H$6:$H$3000,'Manpower budget Status'!$N$102)</f>
        <v>0</v>
      </c>
      <c r="F112" s="1471"/>
      <c r="G112" s="1475">
        <f>SUMIFS(Attendance!T$6:T$3000,Attendance!$F$6:$F$3000,'Manpower budget Status'!$E$102,Attendance!$E$6:$E$3000,'Manpower budget Status'!$A112,Attendance!$H$6:$H$3000,$N$102)</f>
        <v>0</v>
      </c>
      <c r="H112" s="1475"/>
      <c r="I112" s="1471">
        <f>SUMIFS(Attendance!U$6:U$3000,Attendance!$F$6:$F$3000,'Manpower budget Status'!$E$102,Attendance!$E$6:$E$3000,'Manpower budget Status'!$A112,Attendance!$H$6:$H$3000,$N$102)</f>
        <v>0</v>
      </c>
      <c r="J112" s="1471"/>
      <c r="K112" s="1471">
        <f>SUMIFS(Attendance!V$6:V$3000,Attendance!$F$6:$F$3000,'Manpower budget Status'!$E$102,Attendance!$E$6:$E$3000,'Manpower budget Status'!$A112,Attendance!$H$6:$H$3000,$N$102)</f>
        <v>0</v>
      </c>
      <c r="L112" s="1472"/>
      <c r="M112" s="1687"/>
      <c r="N112" s="1688"/>
      <c r="O112" s="1689">
        <f t="shared" si="65"/>
        <v>0</v>
      </c>
      <c r="P112" s="1690"/>
      <c r="Q112" s="808"/>
      <c r="R112" s="808"/>
      <c r="S112" s="808"/>
      <c r="T112" s="808"/>
      <c r="U112" s="808"/>
      <c r="V112" s="803"/>
      <c r="W112" s="803"/>
      <c r="X112" s="803"/>
      <c r="Y112" s="803"/>
      <c r="Z112" s="803"/>
      <c r="AA112" s="803"/>
      <c r="AB112" s="803"/>
      <c r="AC112" s="803"/>
      <c r="AD112" s="803"/>
      <c r="AE112" s="803"/>
      <c r="AF112" s="803"/>
      <c r="AG112" s="803"/>
      <c r="AH112" s="803"/>
      <c r="AI112" s="803"/>
      <c r="AJ112" s="803"/>
      <c r="AK112" s="803"/>
      <c r="AL112" s="803"/>
      <c r="AM112" s="803"/>
      <c r="AN112" s="803"/>
      <c r="AO112" s="803"/>
      <c r="AP112" s="803"/>
      <c r="AQ112" s="803"/>
      <c r="AR112" s="803"/>
      <c r="AS112" s="803"/>
      <c r="AT112" s="803"/>
      <c r="AU112" s="803"/>
      <c r="AV112" s="803"/>
      <c r="AW112" s="803"/>
      <c r="AX112" s="803"/>
      <c r="AY112" s="803"/>
      <c r="AZ112" s="803"/>
      <c r="BA112" s="803"/>
      <c r="BB112" s="803"/>
      <c r="BC112" s="803"/>
      <c r="BD112" s="803"/>
      <c r="BE112" s="803"/>
      <c r="BF112" s="803"/>
      <c r="BG112" s="803"/>
    </row>
    <row r="113" spans="1:59" s="867" customFormat="1" ht="15.75" customHeight="1" thickBot="1" x14ac:dyDescent="0.3">
      <c r="A113" s="1387"/>
      <c r="B113" s="1388"/>
      <c r="C113" s="1388"/>
      <c r="D113" s="1466"/>
      <c r="E113" s="1502">
        <f>SUMIFS(Attendance!S$6:S$3000,Attendance!$F$6:$F$3000,'Manpower budget Status'!$E$102,Attendance!$E$6:$E$3000,'Manpower budget Status'!$A113,Attendance!$H$6:$H$3000,'Manpower budget Status'!$N$102)</f>
        <v>0</v>
      </c>
      <c r="F113" s="1391"/>
      <c r="G113" s="1392">
        <f>SUMIFS(Attendance!T$6:T$3000,Attendance!$F$6:$F$3000,'Manpower budget Status'!$E$102,Attendance!$E$6:$E$3000,'Manpower budget Status'!$A113,Attendance!$H$6:$H$3000,$N$102)</f>
        <v>0</v>
      </c>
      <c r="H113" s="1392"/>
      <c r="I113" s="1391">
        <f>SUMIFS(Attendance!U$6:U$3000,Attendance!$F$6:$F$3000,'Manpower budget Status'!$E$102,Attendance!$E$6:$E$3000,'Manpower budget Status'!$A113,Attendance!$H$6:$H$3000,$N$102)</f>
        <v>0</v>
      </c>
      <c r="J113" s="1391"/>
      <c r="K113" s="1391">
        <f>SUMIFS(Attendance!V$6:V$3000,Attendance!$F$6:$F$3000,'Manpower budget Status'!$E$102,Attendance!$E$6:$E$3000,'Manpower budget Status'!$A113,Attendance!$H$6:$H$3000,$N$102)</f>
        <v>0</v>
      </c>
      <c r="L113" s="1423"/>
      <c r="M113" s="1381"/>
      <c r="N113" s="1382"/>
      <c r="O113" s="1391">
        <f t="shared" si="65"/>
        <v>0</v>
      </c>
      <c r="P113" s="1423"/>
      <c r="Q113" s="808"/>
      <c r="R113" s="808"/>
      <c r="S113" s="808"/>
      <c r="T113" s="808"/>
      <c r="U113" s="808"/>
      <c r="V113" s="803"/>
      <c r="W113" s="803"/>
      <c r="X113" s="803"/>
      <c r="Y113" s="803"/>
      <c r="Z113" s="803"/>
      <c r="AA113" s="803"/>
      <c r="AB113" s="803"/>
      <c r="AC113" s="803"/>
      <c r="AD113" s="803"/>
      <c r="AE113" s="803"/>
      <c r="AF113" s="803"/>
      <c r="AG113" s="803"/>
      <c r="AH113" s="803"/>
      <c r="AI113" s="803"/>
      <c r="AJ113" s="803"/>
      <c r="AK113" s="803"/>
      <c r="AL113" s="803"/>
      <c r="AM113" s="803"/>
      <c r="AN113" s="803"/>
      <c r="AO113" s="803"/>
      <c r="AP113" s="803"/>
      <c r="AQ113" s="803"/>
      <c r="AR113" s="803"/>
      <c r="AS113" s="803"/>
      <c r="AT113" s="803"/>
      <c r="AU113" s="803"/>
      <c r="AV113" s="803"/>
      <c r="AW113" s="803"/>
      <c r="AX113" s="803"/>
      <c r="AY113" s="803"/>
      <c r="AZ113" s="803"/>
      <c r="BA113" s="803"/>
      <c r="BB113" s="803"/>
      <c r="BC113" s="803"/>
      <c r="BD113" s="803"/>
      <c r="BE113" s="803"/>
      <c r="BF113" s="803"/>
      <c r="BG113" s="803"/>
    </row>
    <row r="114" spans="1:59" s="878" customFormat="1" ht="19.5" customHeight="1" thickBot="1" x14ac:dyDescent="0.3">
      <c r="A114" s="1394" t="s">
        <v>713</v>
      </c>
      <c r="B114" s="1395"/>
      <c r="C114" s="1395"/>
      <c r="D114" s="1464"/>
      <c r="E114" s="1427">
        <f>SUM(E104:E113)</f>
        <v>8</v>
      </c>
      <c r="F114" s="1414"/>
      <c r="G114" s="1415">
        <f>SUM(G104:G113)</f>
        <v>2</v>
      </c>
      <c r="H114" s="1415"/>
      <c r="I114" s="1414">
        <f>SUM(I104:I113)</f>
        <v>0</v>
      </c>
      <c r="J114" s="1414"/>
      <c r="K114" s="1414">
        <f>SUM(K104:K113)</f>
        <v>10</v>
      </c>
      <c r="L114" s="1416"/>
      <c r="M114" s="1385">
        <f>SUM(M104:M113)</f>
        <v>10</v>
      </c>
      <c r="N114" s="1386"/>
      <c r="O114" s="1386">
        <f>SUM(O104:O113)</f>
        <v>0</v>
      </c>
      <c r="P114" s="1465"/>
      <c r="Q114" s="877"/>
      <c r="R114" s="877"/>
      <c r="S114" s="877"/>
      <c r="T114" s="877"/>
      <c r="U114" s="877"/>
    </row>
    <row r="115" spans="1:59" s="878" customFormat="1" ht="15" customHeight="1" x14ac:dyDescent="0.25">
      <c r="A115" s="880"/>
      <c r="B115" s="881"/>
      <c r="C115" s="881"/>
      <c r="D115" s="881"/>
      <c r="E115" s="881"/>
      <c r="F115" s="881"/>
      <c r="G115" s="881"/>
      <c r="H115" s="881"/>
      <c r="I115" s="881"/>
      <c r="J115" s="881"/>
      <c r="K115" s="881"/>
      <c r="L115" s="881"/>
      <c r="M115" s="881"/>
      <c r="N115" s="881"/>
      <c r="O115" s="881"/>
      <c r="P115" s="882"/>
      <c r="Q115" s="808"/>
      <c r="R115" s="808"/>
      <c r="S115" s="808"/>
      <c r="T115" s="808"/>
      <c r="U115" s="877"/>
    </row>
    <row r="116" spans="1:59" ht="24" thickBot="1" x14ac:dyDescent="0.4">
      <c r="A116" s="863" t="s">
        <v>716</v>
      </c>
      <c r="B116" s="864"/>
      <c r="C116" s="883"/>
      <c r="D116" s="883"/>
      <c r="E116" s="1482" t="s">
        <v>123</v>
      </c>
      <c r="F116" s="1482"/>
      <c r="G116" s="1482"/>
      <c r="H116" s="1482"/>
      <c r="I116" s="1482"/>
      <c r="J116" s="1482"/>
      <c r="K116" s="1482"/>
      <c r="L116" s="884" t="s">
        <v>1275</v>
      </c>
      <c r="M116" s="885"/>
      <c r="N116" s="1483" t="s">
        <v>155</v>
      </c>
      <c r="O116" s="1483"/>
      <c r="P116" s="1484"/>
      <c r="Q116" s="803"/>
      <c r="R116" s="803"/>
      <c r="S116" s="803"/>
      <c r="T116" s="803"/>
      <c r="U116" s="803"/>
      <c r="V116" s="803"/>
      <c r="W116" s="803"/>
      <c r="X116" s="803"/>
      <c r="Y116" s="803"/>
      <c r="Z116" s="803"/>
      <c r="AA116" s="803"/>
      <c r="AB116" s="803"/>
      <c r="AC116" s="803"/>
      <c r="AD116" s="803"/>
      <c r="AE116" s="803"/>
      <c r="AF116" s="803"/>
      <c r="AG116" s="803"/>
      <c r="AH116" s="803"/>
      <c r="AI116" s="803"/>
      <c r="AJ116" s="803"/>
      <c r="AK116" s="803"/>
      <c r="AL116" s="803"/>
      <c r="AM116" s="803"/>
      <c r="AN116" s="803"/>
      <c r="AO116" s="803"/>
      <c r="AP116" s="803"/>
      <c r="AQ116" s="803"/>
      <c r="AR116" s="803"/>
      <c r="AS116" s="803"/>
      <c r="AT116" s="803"/>
    </row>
    <row r="117" spans="1:59" s="808" customFormat="1" ht="28.5" customHeight="1" thickBot="1" x14ac:dyDescent="0.3">
      <c r="A117" s="1495" t="s">
        <v>725</v>
      </c>
      <c r="B117" s="1496"/>
      <c r="C117" s="1496"/>
      <c r="D117" s="1516"/>
      <c r="E117" s="1488" t="s">
        <v>710</v>
      </c>
      <c r="F117" s="1489"/>
      <c r="G117" s="1490" t="s">
        <v>711</v>
      </c>
      <c r="H117" s="1490"/>
      <c r="I117" s="1489" t="s">
        <v>712</v>
      </c>
      <c r="J117" s="1489"/>
      <c r="K117" s="1489" t="s">
        <v>713</v>
      </c>
      <c r="L117" s="1491"/>
      <c r="M117" s="1492" t="s">
        <v>735</v>
      </c>
      <c r="N117" s="1489"/>
      <c r="O117" s="1493" t="s">
        <v>1199</v>
      </c>
      <c r="P117" s="1494"/>
      <c r="V117" s="803"/>
      <c r="W117" s="803"/>
      <c r="X117" s="803"/>
      <c r="Y117" s="803"/>
      <c r="Z117" s="803"/>
      <c r="AA117" s="803"/>
      <c r="AB117" s="803"/>
      <c r="AC117" s="803"/>
      <c r="AD117" s="803"/>
      <c r="AE117" s="803"/>
      <c r="AF117" s="803"/>
      <c r="AG117" s="803"/>
      <c r="AH117" s="803"/>
      <c r="AI117" s="803"/>
      <c r="AJ117" s="803"/>
      <c r="AK117" s="803"/>
      <c r="AL117" s="803"/>
      <c r="AM117" s="803"/>
      <c r="AN117" s="803"/>
      <c r="AO117" s="803"/>
      <c r="AP117" s="803"/>
      <c r="AQ117" s="803"/>
      <c r="AR117" s="803"/>
      <c r="AS117" s="803"/>
      <c r="AT117" s="803"/>
      <c r="AU117" s="803"/>
      <c r="AV117" s="803"/>
      <c r="AW117" s="803"/>
      <c r="AX117" s="803"/>
      <c r="AY117" s="803"/>
      <c r="AZ117" s="803"/>
      <c r="BA117" s="803"/>
      <c r="BB117" s="803"/>
      <c r="BC117" s="803"/>
      <c r="BD117" s="803"/>
      <c r="BE117" s="803"/>
      <c r="BF117" s="803"/>
      <c r="BG117" s="803"/>
    </row>
    <row r="118" spans="1:59" s="867" customFormat="1" ht="15.75" customHeight="1" x14ac:dyDescent="0.25">
      <c r="A118" s="1477" t="s">
        <v>142</v>
      </c>
      <c r="B118" s="1478"/>
      <c r="C118" s="1478"/>
      <c r="D118" s="1479"/>
      <c r="E118" s="1474">
        <f>SUMIFS(Attendance!S$6:S$3000,Attendance!$F$6:$F$3000,'Manpower budget Status'!$E$116,Attendance!$E$6:$E$3000,'Manpower budget Status'!$A118,Attendance!$H$6:$H$3000,'Manpower budget Status'!$N$116)</f>
        <v>1</v>
      </c>
      <c r="F118" s="1471"/>
      <c r="G118" s="1475">
        <f>SUMIFS(Attendance!T$6:T$3000,Attendance!$F$6:$F$3000,'Manpower budget Status'!$E$116,Attendance!$E$6:$E$3000,'Manpower budget Status'!$A118,Attendance!$H$6:$H$3000,$N$116)</f>
        <v>1</v>
      </c>
      <c r="H118" s="1475"/>
      <c r="I118" s="1471">
        <f>SUMIFS(Attendance!U$6:U$3000,Attendance!$F$6:$F$3000,'Manpower budget Status'!$E$116,Attendance!$E$6:$E$3000,'Manpower budget Status'!$A118,Attendance!$H$6:$H$3000,$N$116)</f>
        <v>0</v>
      </c>
      <c r="J118" s="1471"/>
      <c r="K118" s="1471">
        <f>SUMIFS(Attendance!V$6:V$3000,Attendance!$F$6:$F$3000,'Manpower budget Status'!$E$116,Attendance!$E$6:$E$3000,'Manpower budget Status'!$A118,Attendance!$H$6:$H$3000,$N$116)</f>
        <v>2</v>
      </c>
      <c r="L118" s="1472"/>
      <c r="M118" s="1383">
        <v>2</v>
      </c>
      <c r="N118" s="1384"/>
      <c r="O118" s="1471">
        <f>M118-K118</f>
        <v>0</v>
      </c>
      <c r="P118" s="1472"/>
      <c r="Q118" s="808"/>
      <c r="R118" s="808"/>
      <c r="S118" s="808"/>
      <c r="T118" s="808"/>
      <c r="U118" s="808"/>
      <c r="V118" s="808"/>
      <c r="W118" s="808"/>
      <c r="X118" s="808"/>
      <c r="Y118" s="808"/>
      <c r="Z118" s="808"/>
      <c r="AA118" s="808"/>
      <c r="AB118" s="808"/>
      <c r="AC118" s="808"/>
      <c r="AD118" s="808"/>
      <c r="AE118" s="808"/>
      <c r="AF118" s="808"/>
      <c r="AG118" s="808"/>
      <c r="AH118" s="808"/>
      <c r="AI118" s="808"/>
      <c r="AJ118" s="808"/>
      <c r="AK118" s="808"/>
      <c r="AL118" s="808"/>
      <c r="AM118" s="808"/>
      <c r="AN118" s="808"/>
      <c r="AO118" s="808"/>
      <c r="AP118" s="808"/>
      <c r="AQ118" s="808"/>
      <c r="AR118" s="808"/>
      <c r="AS118" s="808"/>
      <c r="AT118" s="808"/>
      <c r="AU118" s="803"/>
      <c r="AV118" s="803"/>
      <c r="AW118" s="803"/>
      <c r="AX118" s="803"/>
      <c r="AY118" s="803"/>
      <c r="AZ118" s="803"/>
      <c r="BA118" s="803"/>
      <c r="BB118" s="803"/>
      <c r="BC118" s="803"/>
      <c r="BD118" s="803"/>
      <c r="BE118" s="803"/>
      <c r="BF118" s="803"/>
      <c r="BG118" s="803"/>
    </row>
    <row r="119" spans="1:59" s="867" customFormat="1" ht="15.75" customHeight="1" x14ac:dyDescent="0.25">
      <c r="A119" s="1429"/>
      <c r="B119" s="1430"/>
      <c r="C119" s="1430"/>
      <c r="D119" s="1473"/>
      <c r="E119" s="1501">
        <f>SUMIFS(Attendance!S$6:S$3000,Attendance!$F$6:$F$3000,'Manpower budget Status'!$E$116,Attendance!$E$6:$E$3000,'Manpower budget Status'!$A119,Attendance!$H$6:$H$3000,'Manpower budget Status'!$N$116)</f>
        <v>0</v>
      </c>
      <c r="F119" s="1372"/>
      <c r="G119" s="1373">
        <f>SUMIFS(Attendance!T$6:T$3000,Attendance!$F$6:$F$3000,'Manpower budget Status'!$E$116,Attendance!$E$6:$E$3000,'Manpower budget Status'!$A119,Attendance!$H$6:$H$3000,$N$116)</f>
        <v>0</v>
      </c>
      <c r="H119" s="1373"/>
      <c r="I119" s="1372">
        <f>SUMIFS(Attendance!U$6:U$3000,Attendance!$F$6:$F$3000,'Manpower budget Status'!$E$116,Attendance!$E$6:$E$3000,'Manpower budget Status'!$A119,Attendance!$H$6:$H$3000,$N$116)</f>
        <v>0</v>
      </c>
      <c r="J119" s="1372"/>
      <c r="K119" s="1372">
        <f>SUMIFS(Attendance!V$6:V$3000,Attendance!$F$6:$F$3000,'Manpower budget Status'!$E$116,Attendance!$E$6:$E$3000,'Manpower budget Status'!$A119,Attendance!$H$6:$H$3000,$N$116)</f>
        <v>0</v>
      </c>
      <c r="L119" s="1393"/>
      <c r="M119" s="1476"/>
      <c r="N119" s="1376"/>
      <c r="O119" s="1372">
        <f t="shared" ref="O119" si="68">M119-K119</f>
        <v>0</v>
      </c>
      <c r="P119" s="1393"/>
      <c r="Q119" s="808"/>
      <c r="R119" s="808"/>
      <c r="S119" s="808"/>
      <c r="T119" s="808"/>
      <c r="U119" s="808"/>
      <c r="V119" s="808"/>
      <c r="W119" s="808"/>
      <c r="X119" s="808"/>
      <c r="Y119" s="808"/>
      <c r="Z119" s="808"/>
      <c r="AA119" s="808"/>
      <c r="AB119" s="808"/>
      <c r="AC119" s="808"/>
      <c r="AD119" s="808"/>
      <c r="AE119" s="808"/>
      <c r="AF119" s="808"/>
      <c r="AG119" s="808"/>
      <c r="AH119" s="808"/>
      <c r="AI119" s="808"/>
      <c r="AJ119" s="808"/>
      <c r="AK119" s="808"/>
      <c r="AL119" s="808"/>
      <c r="AM119" s="808"/>
      <c r="AN119" s="808"/>
      <c r="AO119" s="808"/>
      <c r="AP119" s="808"/>
      <c r="AQ119" s="808"/>
      <c r="AR119" s="808"/>
      <c r="AS119" s="808"/>
      <c r="AT119" s="808"/>
      <c r="AU119" s="803"/>
      <c r="AV119" s="803"/>
      <c r="AW119" s="803"/>
      <c r="AX119" s="803"/>
      <c r="AY119" s="803"/>
      <c r="AZ119" s="803"/>
      <c r="BA119" s="803"/>
      <c r="BB119" s="803"/>
      <c r="BC119" s="803"/>
      <c r="BD119" s="803"/>
      <c r="BE119" s="803"/>
      <c r="BF119" s="803"/>
      <c r="BG119" s="803"/>
    </row>
    <row r="120" spans="1:59" s="867" customFormat="1" ht="15.75" customHeight="1" x14ac:dyDescent="0.25">
      <c r="A120" s="1429"/>
      <c r="B120" s="1430"/>
      <c r="C120" s="1430"/>
      <c r="D120" s="1473"/>
      <c r="E120" s="1501">
        <f>SUMIFS(Attendance!S$6:S$3000,Attendance!$F$6:$F$3000,'Manpower budget Status'!$E$116,Attendance!$E$6:$E$3000,'Manpower budget Status'!$A120,Attendance!$H$6:$H$3000,'Manpower budget Status'!$N$116)</f>
        <v>0</v>
      </c>
      <c r="F120" s="1372"/>
      <c r="G120" s="1373">
        <f>SUMIFS(Attendance!T$6:T$3000,Attendance!$F$6:$F$3000,'Manpower budget Status'!$E$116,Attendance!$E$6:$E$3000,'Manpower budget Status'!$A120,Attendance!$H$6:$H$3000,$N$116)</f>
        <v>0</v>
      </c>
      <c r="H120" s="1373"/>
      <c r="I120" s="1372">
        <f>SUMIFS(Attendance!U$6:U$3000,Attendance!$F$6:$F$3000,'Manpower budget Status'!$E$116,Attendance!$E$6:$E$3000,'Manpower budget Status'!$A120,Attendance!$H$6:$H$3000,$N$116)</f>
        <v>0</v>
      </c>
      <c r="J120" s="1372"/>
      <c r="K120" s="1372">
        <f>SUMIFS(Attendance!V$6:V$3000,Attendance!$F$6:$F$3000,'Manpower budget Status'!$E$116,Attendance!$E$6:$E$3000,'Manpower budget Status'!$A120,Attendance!$H$6:$H$3000,$N$116)</f>
        <v>0</v>
      </c>
      <c r="L120" s="1393"/>
      <c r="M120" s="1476"/>
      <c r="N120" s="1376"/>
      <c r="O120" s="1372">
        <f t="shared" ref="O120:O121" si="69">M120-K120</f>
        <v>0</v>
      </c>
      <c r="P120" s="1393"/>
      <c r="Q120" s="808"/>
      <c r="R120" s="808"/>
      <c r="S120" s="808"/>
      <c r="T120" s="808"/>
      <c r="U120" s="808"/>
      <c r="V120" s="808"/>
      <c r="W120" s="808"/>
      <c r="X120" s="808"/>
      <c r="Y120" s="808"/>
      <c r="Z120" s="808"/>
      <c r="AA120" s="808"/>
      <c r="AB120" s="808"/>
      <c r="AC120" s="808"/>
      <c r="AD120" s="808"/>
      <c r="AE120" s="808"/>
      <c r="AF120" s="808"/>
      <c r="AG120" s="808"/>
      <c r="AH120" s="808"/>
      <c r="AI120" s="808"/>
      <c r="AJ120" s="808"/>
      <c r="AK120" s="808"/>
      <c r="AL120" s="808"/>
      <c r="AM120" s="808"/>
      <c r="AN120" s="808"/>
      <c r="AO120" s="808"/>
      <c r="AP120" s="808"/>
      <c r="AQ120" s="808"/>
      <c r="AR120" s="808"/>
      <c r="AS120" s="808"/>
      <c r="AT120" s="808"/>
      <c r="AU120" s="803"/>
      <c r="AV120" s="803"/>
      <c r="AW120" s="803"/>
      <c r="AX120" s="803"/>
      <c r="AY120" s="803"/>
      <c r="AZ120" s="803"/>
      <c r="BA120" s="803"/>
      <c r="BB120" s="803"/>
      <c r="BC120" s="803"/>
      <c r="BD120" s="803"/>
      <c r="BE120" s="803"/>
      <c r="BF120" s="803"/>
      <c r="BG120" s="803"/>
    </row>
    <row r="121" spans="1:59" s="867" customFormat="1" ht="15.75" customHeight="1" x14ac:dyDescent="0.25">
      <c r="A121" s="1424"/>
      <c r="B121" s="1425"/>
      <c r="C121" s="1425"/>
      <c r="D121" s="1503"/>
      <c r="E121" s="1501">
        <f>SUMIFS(Attendance!S$6:S$3000,Attendance!$F$6:$F$3000,'Manpower budget Status'!$E$116,Attendance!$E$6:$E$3000,'Manpower budget Status'!$A121,Attendance!$H$6:$H$3000,'Manpower budget Status'!$N$116)</f>
        <v>0</v>
      </c>
      <c r="F121" s="1372"/>
      <c r="G121" s="1373">
        <f>SUMIFS(Attendance!T$6:T$3000,Attendance!$F$6:$F$3000,'Manpower budget Status'!$E$116,Attendance!$E$6:$E$3000,'Manpower budget Status'!$A121,Attendance!$H$6:$H$3000,$N$116)</f>
        <v>0</v>
      </c>
      <c r="H121" s="1373"/>
      <c r="I121" s="1372">
        <f>SUMIFS(Attendance!U$6:U$3000,Attendance!$F$6:$F$3000,'Manpower budget Status'!$E$116,Attendance!$E$6:$E$3000,'Manpower budget Status'!$A121,Attendance!$H$6:$H$3000,$N$116)</f>
        <v>0</v>
      </c>
      <c r="J121" s="1372"/>
      <c r="K121" s="1372">
        <f>SUMIFS(Attendance!V$6:V$3000,Attendance!$F$6:$F$3000,'Manpower budget Status'!$E$116,Attendance!$E$6:$E$3000,'Manpower budget Status'!$A121,Attendance!$H$6:$H$3000,$N$116)</f>
        <v>0</v>
      </c>
      <c r="L121" s="1393"/>
      <c r="M121" s="1476"/>
      <c r="N121" s="1376"/>
      <c r="O121" s="1372">
        <f t="shared" si="69"/>
        <v>0</v>
      </c>
      <c r="P121" s="1393"/>
      <c r="Q121" s="808"/>
      <c r="R121" s="808"/>
      <c r="S121" s="808"/>
      <c r="T121" s="808"/>
      <c r="U121" s="808"/>
      <c r="V121" s="808"/>
      <c r="W121" s="808"/>
      <c r="X121" s="808"/>
      <c r="Y121" s="808"/>
      <c r="Z121" s="808"/>
      <c r="AA121" s="808"/>
      <c r="AB121" s="808"/>
      <c r="AC121" s="808"/>
      <c r="AD121" s="808"/>
      <c r="AE121" s="808"/>
      <c r="AF121" s="808"/>
      <c r="AG121" s="808"/>
      <c r="AH121" s="808"/>
      <c r="AI121" s="808"/>
      <c r="AJ121" s="808"/>
      <c r="AK121" s="808"/>
      <c r="AL121" s="808"/>
      <c r="AM121" s="808"/>
      <c r="AN121" s="808"/>
      <c r="AO121" s="808"/>
      <c r="AP121" s="808"/>
      <c r="AQ121" s="808"/>
      <c r="AR121" s="808"/>
      <c r="AS121" s="808"/>
      <c r="AT121" s="808"/>
      <c r="AU121" s="803"/>
      <c r="AV121" s="803"/>
      <c r="AW121" s="803"/>
      <c r="AX121" s="803"/>
      <c r="AY121" s="803"/>
      <c r="AZ121" s="803"/>
      <c r="BA121" s="803"/>
      <c r="BB121" s="803"/>
      <c r="BC121" s="803"/>
      <c r="BD121" s="803"/>
      <c r="BE121" s="803"/>
      <c r="BF121" s="803"/>
      <c r="BG121" s="803"/>
    </row>
    <row r="122" spans="1:59" s="867" customFormat="1" ht="15.75" customHeight="1" x14ac:dyDescent="0.25">
      <c r="A122" s="1477"/>
      <c r="B122" s="1478"/>
      <c r="C122" s="1478"/>
      <c r="D122" s="1479"/>
      <c r="E122" s="1474">
        <f>SUMIFS(Attendance!S$6:S$3000,Attendance!$F$6:$F$3000,'Manpower budget Status'!$E$116,Attendance!$E$6:$E$3000,'Manpower budget Status'!$A122,Attendance!$H$6:$H$3000,'Manpower budget Status'!$N$116)</f>
        <v>0</v>
      </c>
      <c r="F122" s="1471"/>
      <c r="G122" s="1475">
        <f>SUMIFS(Attendance!T$6:T$3000,Attendance!$F$6:$F$3000,'Manpower budget Status'!$E$116,Attendance!$E$6:$E$3000,'Manpower budget Status'!$A122,Attendance!$H$6:$H$3000,$N$116)</f>
        <v>0</v>
      </c>
      <c r="H122" s="1475"/>
      <c r="I122" s="1471">
        <f>SUMIFS(Attendance!U$6:U$3000,Attendance!$F$6:$F$3000,'Manpower budget Status'!$E$116,Attendance!$E$6:$E$3000,'Manpower budget Status'!$A122,Attendance!$H$6:$H$3000,$N$116)</f>
        <v>0</v>
      </c>
      <c r="J122" s="1471"/>
      <c r="K122" s="1471">
        <f>SUMIFS(Attendance!V$6:V$3000,Attendance!$F$6:$F$3000,'Manpower budget Status'!$E$116,Attendance!$E$6:$E$3000,'Manpower budget Status'!$A122,Attendance!$H$6:$H$3000,$N$116)</f>
        <v>0</v>
      </c>
      <c r="L122" s="1472"/>
      <c r="M122" s="1383"/>
      <c r="N122" s="1384"/>
      <c r="O122" s="1471">
        <f t="shared" ref="O122:O123" si="70">M122-K122</f>
        <v>0</v>
      </c>
      <c r="P122" s="1472"/>
      <c r="Q122" s="808"/>
      <c r="R122" s="808"/>
      <c r="S122" s="808"/>
      <c r="T122" s="808"/>
      <c r="U122" s="808"/>
      <c r="V122" s="808"/>
      <c r="W122" s="808"/>
      <c r="X122" s="808"/>
      <c r="Y122" s="808"/>
      <c r="Z122" s="808"/>
      <c r="AA122" s="808"/>
      <c r="AB122" s="808"/>
      <c r="AC122" s="808"/>
      <c r="AD122" s="808"/>
      <c r="AE122" s="808"/>
      <c r="AF122" s="808"/>
      <c r="AG122" s="808"/>
      <c r="AH122" s="808"/>
      <c r="AI122" s="808"/>
      <c r="AJ122" s="808"/>
      <c r="AK122" s="808"/>
      <c r="AL122" s="808"/>
      <c r="AM122" s="808"/>
      <c r="AN122" s="808"/>
      <c r="AO122" s="808"/>
      <c r="AP122" s="808"/>
      <c r="AQ122" s="808"/>
      <c r="AR122" s="808"/>
      <c r="AS122" s="808"/>
      <c r="AT122" s="808"/>
      <c r="AU122" s="803"/>
      <c r="AV122" s="803"/>
      <c r="AW122" s="803"/>
      <c r="AX122" s="803"/>
      <c r="AY122" s="803"/>
      <c r="AZ122" s="803"/>
      <c r="BA122" s="803"/>
      <c r="BB122" s="803"/>
      <c r="BC122" s="803"/>
      <c r="BD122" s="803"/>
      <c r="BE122" s="803"/>
      <c r="BF122" s="803"/>
      <c r="BG122" s="803"/>
    </row>
    <row r="123" spans="1:59" s="867" customFormat="1" ht="15.75" customHeight="1" thickBot="1" x14ac:dyDescent="0.3">
      <c r="A123" s="1387"/>
      <c r="B123" s="1388"/>
      <c r="C123" s="1388"/>
      <c r="D123" s="1466"/>
      <c r="E123" s="1502">
        <f>SUMIFS(Attendance!S$6:S$3000,Attendance!$F$6:$F$3000,'Manpower budget Status'!$E$116,Attendance!$E$6:$E$3000,'Manpower budget Status'!$A123,Attendance!$H$6:$H$3000,'Manpower budget Status'!$N$116)</f>
        <v>0</v>
      </c>
      <c r="F123" s="1391"/>
      <c r="G123" s="1392">
        <f>SUMIFS(Attendance!T$6:T$3000,Attendance!$F$6:$F$3000,'Manpower budget Status'!$E$116,Attendance!$E$6:$E$3000,'Manpower budget Status'!$A123,Attendance!$H$6:$H$3000,$N$116)</f>
        <v>0</v>
      </c>
      <c r="H123" s="1392"/>
      <c r="I123" s="1391">
        <f>SUMIFS(Attendance!U$6:U$3000,Attendance!$F$6:$F$3000,'Manpower budget Status'!$E$116,Attendance!$E$6:$E$3000,'Manpower budget Status'!$A123,Attendance!$H$6:$H$3000,$N$116)</f>
        <v>0</v>
      </c>
      <c r="J123" s="1391"/>
      <c r="K123" s="1391">
        <f>SUMIFS(Attendance!V$6:V$3000,Attendance!$F$6:$F$3000,'Manpower budget Status'!$E$116,Attendance!$E$6:$E$3000,'Manpower budget Status'!$A123,Attendance!$H$6:$H$3000,$N$116)</f>
        <v>0</v>
      </c>
      <c r="L123" s="1423"/>
      <c r="M123" s="1381"/>
      <c r="N123" s="1382"/>
      <c r="O123" s="1391">
        <f t="shared" si="70"/>
        <v>0</v>
      </c>
      <c r="P123" s="1423"/>
      <c r="Q123" s="808"/>
      <c r="R123" s="808"/>
      <c r="S123" s="808"/>
      <c r="T123" s="808"/>
      <c r="U123" s="808"/>
      <c r="V123" s="808"/>
      <c r="W123" s="808"/>
      <c r="X123" s="808"/>
      <c r="Y123" s="808"/>
      <c r="Z123" s="808"/>
      <c r="AA123" s="808"/>
      <c r="AB123" s="808"/>
      <c r="AC123" s="808"/>
      <c r="AD123" s="808"/>
      <c r="AE123" s="808"/>
      <c r="AF123" s="808"/>
      <c r="AG123" s="808"/>
      <c r="AH123" s="808"/>
      <c r="AI123" s="808"/>
      <c r="AJ123" s="808"/>
      <c r="AK123" s="808"/>
      <c r="AL123" s="808"/>
      <c r="AM123" s="808"/>
      <c r="AN123" s="808"/>
      <c r="AO123" s="808"/>
      <c r="AP123" s="808"/>
      <c r="AQ123" s="808"/>
      <c r="AR123" s="808"/>
      <c r="AS123" s="808"/>
      <c r="AT123" s="808"/>
      <c r="AU123" s="803"/>
      <c r="AV123" s="803"/>
      <c r="AW123" s="803"/>
      <c r="AX123" s="803"/>
      <c r="AY123" s="803"/>
      <c r="AZ123" s="803"/>
      <c r="BA123" s="803"/>
      <c r="BB123" s="803"/>
      <c r="BC123" s="803"/>
      <c r="BD123" s="803"/>
      <c r="BE123" s="803"/>
      <c r="BF123" s="803"/>
      <c r="BG123" s="803"/>
    </row>
    <row r="124" spans="1:59" s="878" customFormat="1" ht="19.5" customHeight="1" thickBot="1" x14ac:dyDescent="0.3">
      <c r="A124" s="1394" t="s">
        <v>713</v>
      </c>
      <c r="B124" s="1395"/>
      <c r="C124" s="1395"/>
      <c r="D124" s="1464"/>
      <c r="E124" s="1427">
        <f>SUM(E118:E123)</f>
        <v>1</v>
      </c>
      <c r="F124" s="1414"/>
      <c r="G124" s="1415">
        <f>SUM(G118:G123)</f>
        <v>1</v>
      </c>
      <c r="H124" s="1415"/>
      <c r="I124" s="1414">
        <f>SUM(I118:I123)</f>
        <v>0</v>
      </c>
      <c r="J124" s="1414"/>
      <c r="K124" s="1414">
        <f>SUM(K118:K123)</f>
        <v>2</v>
      </c>
      <c r="L124" s="1416"/>
      <c r="M124" s="1385">
        <f>SUM(M118:M123)</f>
        <v>2</v>
      </c>
      <c r="N124" s="1386"/>
      <c r="O124" s="1386">
        <f>SUM(O118:O123)</f>
        <v>0</v>
      </c>
      <c r="P124" s="1465"/>
      <c r="Q124" s="808"/>
      <c r="R124" s="808"/>
      <c r="S124" s="808"/>
      <c r="T124" s="808"/>
      <c r="U124" s="808"/>
      <c r="V124" s="808"/>
      <c r="W124" s="808"/>
      <c r="X124" s="808"/>
      <c r="Y124" s="808"/>
      <c r="Z124" s="808"/>
      <c r="AA124" s="808"/>
      <c r="AB124" s="808"/>
      <c r="AC124" s="808"/>
      <c r="AD124" s="808"/>
      <c r="AE124" s="808"/>
      <c r="AF124" s="808"/>
      <c r="AG124" s="808"/>
      <c r="AH124" s="808"/>
      <c r="AI124" s="808"/>
      <c r="AJ124" s="808"/>
      <c r="AK124" s="808"/>
      <c r="AL124" s="808"/>
      <c r="AM124" s="808"/>
      <c r="AN124" s="808"/>
      <c r="AO124" s="808"/>
      <c r="AP124" s="808"/>
      <c r="AQ124" s="808"/>
      <c r="AR124" s="808"/>
      <c r="AS124" s="808"/>
      <c r="AT124" s="808"/>
    </row>
    <row r="125" spans="1:59" ht="9.75" customHeight="1" thickBot="1" x14ac:dyDescent="0.35">
      <c r="A125" s="869"/>
      <c r="B125" s="870"/>
      <c r="C125" s="870"/>
      <c r="D125" s="870"/>
      <c r="E125" s="870"/>
      <c r="F125" s="870"/>
      <c r="G125" s="871"/>
      <c r="H125" s="871"/>
      <c r="I125" s="870"/>
      <c r="J125" s="870"/>
      <c r="K125" s="870"/>
      <c r="L125" s="870"/>
      <c r="M125" s="870"/>
      <c r="N125" s="870"/>
      <c r="O125" s="870"/>
      <c r="P125" s="872"/>
      <c r="Q125" s="808"/>
      <c r="R125" s="808"/>
      <c r="S125" s="808"/>
      <c r="T125" s="808"/>
      <c r="U125" s="808"/>
      <c r="V125" s="808"/>
      <c r="W125" s="808"/>
      <c r="X125" s="808"/>
      <c r="Y125" s="808"/>
      <c r="Z125" s="808"/>
      <c r="AA125" s="808"/>
      <c r="AB125" s="808"/>
      <c r="AC125" s="808"/>
      <c r="AD125" s="808"/>
      <c r="AE125" s="808"/>
      <c r="AF125" s="808"/>
      <c r="AG125" s="808"/>
      <c r="AH125" s="808"/>
      <c r="AI125" s="808"/>
      <c r="AJ125" s="808"/>
      <c r="AK125" s="808"/>
      <c r="AL125" s="808"/>
      <c r="AM125" s="808"/>
      <c r="AN125" s="808"/>
      <c r="AO125" s="808"/>
      <c r="AP125" s="808"/>
      <c r="AQ125" s="808"/>
      <c r="AR125" s="808"/>
      <c r="AS125" s="808"/>
      <c r="AT125" s="808"/>
    </row>
    <row r="126" spans="1:59" s="878" customFormat="1" ht="25.5" customHeight="1" thickBot="1" x14ac:dyDescent="0.3">
      <c r="A126" s="1459" t="s">
        <v>1276</v>
      </c>
      <c r="B126" s="1460"/>
      <c r="C126" s="1460"/>
      <c r="D126" s="1461"/>
      <c r="E126" s="1379">
        <f>E114+E124</f>
        <v>9</v>
      </c>
      <c r="F126" s="1380"/>
      <c r="G126" s="1462">
        <f t="shared" ref="G126" si="71">G114+G124</f>
        <v>3</v>
      </c>
      <c r="H126" s="1463"/>
      <c r="I126" s="1379">
        <f t="shared" ref="I126" si="72">I114+I124</f>
        <v>0</v>
      </c>
      <c r="J126" s="1380"/>
      <c r="K126" s="1379">
        <f t="shared" ref="K126" si="73">K114+K124</f>
        <v>12</v>
      </c>
      <c r="L126" s="1380"/>
      <c r="M126" s="1379">
        <f t="shared" ref="M126" si="74">M114+M124</f>
        <v>12</v>
      </c>
      <c r="N126" s="1380"/>
      <c r="O126" s="1379">
        <f t="shared" ref="O126" si="75">O114+O124</f>
        <v>0</v>
      </c>
      <c r="P126" s="1445"/>
      <c r="Q126" s="808"/>
      <c r="R126" s="808"/>
      <c r="S126" s="808"/>
      <c r="T126" s="808"/>
      <c r="U126" s="808"/>
      <c r="V126" s="808"/>
      <c r="W126" s="808"/>
      <c r="X126" s="808"/>
      <c r="Y126" s="808"/>
      <c r="Z126" s="808"/>
      <c r="AA126" s="808"/>
      <c r="AB126" s="808"/>
      <c r="AC126" s="808"/>
      <c r="AD126" s="808"/>
      <c r="AE126" s="808"/>
      <c r="AF126" s="808"/>
      <c r="AG126" s="808"/>
      <c r="AH126" s="808"/>
      <c r="AI126" s="808"/>
      <c r="AJ126" s="808"/>
      <c r="AK126" s="808"/>
      <c r="AL126" s="808"/>
      <c r="AM126" s="808"/>
      <c r="AN126" s="808"/>
      <c r="AO126" s="808"/>
      <c r="AP126" s="808"/>
      <c r="AQ126" s="808"/>
      <c r="AR126" s="808"/>
      <c r="AS126" s="808"/>
      <c r="AT126" s="808"/>
    </row>
    <row r="127" spans="1:59" ht="15.75" thickBot="1" x14ac:dyDescent="0.3">
      <c r="Q127" s="808"/>
      <c r="R127" s="808"/>
      <c r="S127" s="808"/>
      <c r="T127" s="808"/>
      <c r="U127" s="808"/>
      <c r="V127" s="808"/>
      <c r="W127" s="808"/>
      <c r="X127" s="808"/>
      <c r="Y127" s="808"/>
      <c r="Z127" s="808"/>
      <c r="AA127" s="808"/>
      <c r="AB127" s="808"/>
      <c r="AC127" s="808"/>
      <c r="AD127" s="808"/>
      <c r="AE127" s="808"/>
      <c r="AF127" s="808"/>
      <c r="AG127" s="808"/>
      <c r="AH127" s="808"/>
      <c r="AI127" s="808"/>
      <c r="AJ127" s="808"/>
      <c r="AK127" s="808"/>
      <c r="AL127" s="808"/>
      <c r="AM127" s="808"/>
      <c r="AN127" s="808"/>
      <c r="AO127" s="808"/>
      <c r="AP127" s="808"/>
      <c r="AQ127" s="808"/>
      <c r="AR127" s="808"/>
      <c r="AS127" s="808"/>
      <c r="AT127" s="808"/>
    </row>
    <row r="128" spans="1:59" ht="24" thickBot="1" x14ac:dyDescent="0.4">
      <c r="A128" s="843" t="s">
        <v>716</v>
      </c>
      <c r="B128" s="853"/>
      <c r="C128" s="874"/>
      <c r="D128" s="874"/>
      <c r="E128" s="1522" t="s">
        <v>110</v>
      </c>
      <c r="F128" s="1522"/>
      <c r="G128" s="1522"/>
      <c r="H128" s="1522"/>
      <c r="I128" s="1522"/>
      <c r="J128" s="1522"/>
      <c r="K128" s="1522"/>
      <c r="L128" s="879" t="s">
        <v>1275</v>
      </c>
      <c r="M128" s="875"/>
      <c r="N128" s="1447" t="s">
        <v>111</v>
      </c>
      <c r="O128" s="1447"/>
      <c r="P128" s="1448"/>
      <c r="Q128" s="803"/>
      <c r="R128" s="803"/>
      <c r="S128" s="803"/>
      <c r="T128" s="803"/>
      <c r="U128" s="803"/>
      <c r="V128" s="803"/>
      <c r="W128" s="803"/>
      <c r="X128" s="803"/>
      <c r="Y128" s="803"/>
      <c r="Z128" s="803"/>
      <c r="AA128" s="803"/>
      <c r="AB128" s="803"/>
      <c r="AC128" s="803"/>
      <c r="AD128" s="803"/>
      <c r="AE128" s="803"/>
      <c r="AF128" s="803"/>
      <c r="AG128" s="803"/>
      <c r="AH128" s="803"/>
      <c r="AI128" s="803"/>
      <c r="AJ128" s="803"/>
      <c r="AK128" s="803"/>
      <c r="AL128" s="803"/>
      <c r="AM128" s="803"/>
      <c r="AN128" s="803"/>
      <c r="AO128" s="803"/>
      <c r="AP128" s="803"/>
      <c r="AQ128" s="803"/>
      <c r="AR128" s="803"/>
      <c r="AS128" s="803"/>
      <c r="AT128" s="803"/>
    </row>
    <row r="129" spans="1:59" s="808" customFormat="1" ht="28.5" customHeight="1" thickBot="1" x14ac:dyDescent="0.3">
      <c r="A129" s="1449" t="s">
        <v>725</v>
      </c>
      <c r="B129" s="1450"/>
      <c r="C129" s="1450"/>
      <c r="D129" s="1451"/>
      <c r="E129" s="1452" t="s">
        <v>710</v>
      </c>
      <c r="F129" s="1453"/>
      <c r="G129" s="1454" t="s">
        <v>711</v>
      </c>
      <c r="H129" s="1454"/>
      <c r="I129" s="1453" t="s">
        <v>712</v>
      </c>
      <c r="J129" s="1453"/>
      <c r="K129" s="1453" t="s">
        <v>713</v>
      </c>
      <c r="L129" s="1455"/>
      <c r="M129" s="1456" t="s">
        <v>735</v>
      </c>
      <c r="N129" s="1453"/>
      <c r="O129" s="1457" t="s">
        <v>1199</v>
      </c>
      <c r="P129" s="1458"/>
      <c r="V129" s="803"/>
      <c r="W129" s="803"/>
      <c r="X129" s="803"/>
      <c r="Y129" s="803"/>
      <c r="Z129" s="803"/>
      <c r="AA129" s="803"/>
      <c r="AB129" s="803"/>
      <c r="AC129" s="803"/>
      <c r="AD129" s="803"/>
      <c r="AE129" s="803"/>
      <c r="AF129" s="803"/>
      <c r="AG129" s="803"/>
      <c r="AH129" s="803"/>
      <c r="AI129" s="803"/>
      <c r="AJ129" s="803"/>
      <c r="AK129" s="803"/>
      <c r="AL129" s="803"/>
      <c r="AM129" s="803"/>
      <c r="AN129" s="803"/>
      <c r="AO129" s="803"/>
      <c r="AP129" s="803"/>
      <c r="AQ129" s="803"/>
      <c r="AR129" s="803"/>
      <c r="AS129" s="803"/>
      <c r="AT129" s="803"/>
      <c r="AU129" s="803"/>
      <c r="AV129" s="803"/>
      <c r="AW129" s="803"/>
      <c r="AX129" s="803"/>
      <c r="AY129" s="803"/>
      <c r="AZ129" s="803"/>
      <c r="BA129" s="803"/>
      <c r="BB129" s="803"/>
      <c r="BC129" s="803"/>
      <c r="BD129" s="803"/>
      <c r="BE129" s="803"/>
      <c r="BF129" s="803"/>
      <c r="BG129" s="803"/>
    </row>
    <row r="130" spans="1:59" s="867" customFormat="1" ht="30" customHeight="1" x14ac:dyDescent="0.25">
      <c r="A130" s="1692" t="s">
        <v>112</v>
      </c>
      <c r="B130" s="1693"/>
      <c r="C130" s="1693"/>
      <c r="D130" s="1694"/>
      <c r="E130" s="1440">
        <f>SUMIFS(Attendance!S$6:S$3000,Attendance!$F$6:$F$3000,'Manpower budget Status'!$E$128,Attendance!$E$6:$E$3000,'Manpower budget Status'!$A130,Attendance!$H$6:$H$3000,'Manpower budget Status'!$N$128)</f>
        <v>1</v>
      </c>
      <c r="F130" s="1441"/>
      <c r="G130" s="1442">
        <f>SUMIFS(Attendance!T$6:T$3000,Attendance!$F$6:$F$3000,'Manpower budget Status'!$E$128,Attendance!$E$6:$E$3000,'Manpower budget Status'!$A130,Attendance!$H$6:$H$3000,$N$128)</f>
        <v>0</v>
      </c>
      <c r="H130" s="1443"/>
      <c r="I130" s="1444">
        <f>SUMIFS(Attendance!U$6:U$3000,Attendance!$F$6:$F$3000,'Manpower budget Status'!$E$128,Attendance!$E$6:$E$3000,'Manpower budget Status'!$A130,Attendance!$H$6:$H$3000,$N$128)</f>
        <v>0</v>
      </c>
      <c r="J130" s="1441"/>
      <c r="K130" s="1444">
        <f>SUMIFS(Attendance!V$6:V$3000,Attendance!$F$6:$F$3000,'Manpower budget Status'!$E$128,Attendance!$E$6:$E$3000,'Manpower budget Status'!$A130,Attendance!$H$6:$H$3000,$N$128)</f>
        <v>1</v>
      </c>
      <c r="L130" s="1440"/>
      <c r="M130" s="1377">
        <v>1</v>
      </c>
      <c r="N130" s="1378"/>
      <c r="O130" s="1435">
        <f>M130-K130</f>
        <v>0</v>
      </c>
      <c r="P130" s="1436"/>
      <c r="Q130" s="808"/>
      <c r="R130" s="808"/>
      <c r="S130" s="808"/>
      <c r="T130" s="808"/>
      <c r="U130" s="808"/>
      <c r="V130" s="803"/>
      <c r="W130" s="803"/>
      <c r="X130" s="803"/>
      <c r="Y130" s="803"/>
      <c r="Z130" s="803"/>
      <c r="AA130" s="803"/>
      <c r="AB130" s="803"/>
      <c r="AC130" s="803"/>
      <c r="AD130" s="803"/>
      <c r="AE130" s="803"/>
      <c r="AF130" s="803"/>
      <c r="AG130" s="803"/>
      <c r="AH130" s="803"/>
      <c r="AI130" s="803"/>
      <c r="AJ130" s="803"/>
      <c r="AK130" s="803"/>
      <c r="AL130" s="803"/>
      <c r="AM130" s="803"/>
      <c r="AN130" s="803"/>
      <c r="AO130" s="803"/>
      <c r="AP130" s="803"/>
      <c r="AQ130" s="803"/>
      <c r="AR130" s="803"/>
      <c r="AS130" s="803"/>
      <c r="AT130" s="803"/>
      <c r="AU130" s="803"/>
      <c r="AV130" s="803"/>
      <c r="AW130" s="803"/>
      <c r="AX130" s="803"/>
      <c r="AY130" s="803"/>
      <c r="AZ130" s="803"/>
      <c r="BA130" s="803"/>
      <c r="BB130" s="803"/>
      <c r="BC130" s="803"/>
      <c r="BD130" s="803"/>
      <c r="BE130" s="803"/>
      <c r="BF130" s="803"/>
      <c r="BG130" s="803"/>
    </row>
    <row r="131" spans="1:59" s="867" customFormat="1" ht="15.75" customHeight="1" x14ac:dyDescent="0.25">
      <c r="A131" s="1368" t="s">
        <v>114</v>
      </c>
      <c r="B131" s="1369"/>
      <c r="C131" s="1369"/>
      <c r="D131" s="1370"/>
      <c r="E131" s="1371">
        <f>SUMIFS(Attendance!S$6:S$3000,Attendance!$F$6:$F$3000,'Manpower budget Status'!$E$128,Attendance!$E$6:$E$3000,'Manpower budget Status'!$A131,Attendance!$H$6:$H$3000,'Manpower budget Status'!$N$128)</f>
        <v>1</v>
      </c>
      <c r="F131" s="1372"/>
      <c r="G131" s="1373">
        <f>SUMIFS(Attendance!T$6:T$3000,Attendance!$F$6:$F$3000,'Manpower budget Status'!$E$128,Attendance!$E$6:$E$3000,'Manpower budget Status'!$A131,Attendance!$H$6:$H$3000,$N$128)</f>
        <v>0</v>
      </c>
      <c r="H131" s="1373"/>
      <c r="I131" s="1372">
        <f>SUMIFS(Attendance!U$6:U$3000,Attendance!$F$6:$F$3000,'Manpower budget Status'!$E$128,Attendance!$E$6:$E$3000,'Manpower budget Status'!$A131,Attendance!$H$6:$H$3000,$N$128)</f>
        <v>0</v>
      </c>
      <c r="J131" s="1372"/>
      <c r="K131" s="1372">
        <f>SUMIFS(Attendance!V$6:V$3000,Attendance!$F$6:$F$3000,'Manpower budget Status'!$E$128,Attendance!$E$6:$E$3000,'Manpower budget Status'!$A131,Attendance!$H$6:$H$3000,$N$128)</f>
        <v>1</v>
      </c>
      <c r="L131" s="1374"/>
      <c r="M131" s="1375">
        <v>1</v>
      </c>
      <c r="N131" s="1376"/>
      <c r="O131" s="1372">
        <f t="shared" ref="O131:O139" si="76">M131-K131</f>
        <v>0</v>
      </c>
      <c r="P131" s="1393"/>
      <c r="Q131" s="808"/>
      <c r="R131" s="808"/>
      <c r="S131" s="808"/>
      <c r="T131" s="808"/>
      <c r="U131" s="808"/>
      <c r="V131" s="803"/>
      <c r="W131" s="803"/>
      <c r="X131" s="803"/>
      <c r="Y131" s="803"/>
      <c r="Z131" s="803"/>
      <c r="AA131" s="803"/>
      <c r="AB131" s="803"/>
      <c r="AC131" s="803"/>
      <c r="AD131" s="803"/>
      <c r="AE131" s="803"/>
      <c r="AF131" s="803"/>
      <c r="AG131" s="803"/>
      <c r="AH131" s="803"/>
      <c r="AI131" s="803"/>
      <c r="AJ131" s="803"/>
      <c r="AK131" s="803"/>
      <c r="AL131" s="803"/>
      <c r="AM131" s="803"/>
      <c r="AN131" s="803"/>
      <c r="AO131" s="803"/>
      <c r="AP131" s="803"/>
      <c r="AQ131" s="803"/>
      <c r="AR131" s="803"/>
      <c r="AS131" s="803"/>
      <c r="AT131" s="803"/>
      <c r="AU131" s="803"/>
      <c r="AV131" s="803"/>
      <c r="AW131" s="803"/>
      <c r="AX131" s="803"/>
      <c r="AY131" s="803"/>
      <c r="AZ131" s="803"/>
      <c r="BA131" s="803"/>
      <c r="BB131" s="803"/>
      <c r="BC131" s="803"/>
      <c r="BD131" s="803"/>
      <c r="BE131" s="803"/>
      <c r="BF131" s="803"/>
      <c r="BG131" s="803"/>
    </row>
    <row r="132" spans="1:59" s="867" customFormat="1" ht="15.75" customHeight="1" x14ac:dyDescent="0.25">
      <c r="A132" s="1368" t="s">
        <v>195</v>
      </c>
      <c r="B132" s="1369"/>
      <c r="C132" s="1369"/>
      <c r="D132" s="1370"/>
      <c r="E132" s="1371">
        <f>SUMIFS(Attendance!S$6:S$3000,Attendance!$F$6:$F$3000,'Manpower budget Status'!$E$128,Attendance!$E$6:$E$3000,'Manpower budget Status'!$A132,Attendance!$H$6:$H$3000,'Manpower budget Status'!$N$128)</f>
        <v>3</v>
      </c>
      <c r="F132" s="1372"/>
      <c r="G132" s="1373">
        <f>SUMIFS(Attendance!T$6:T$3000,Attendance!$F$6:$F$3000,'Manpower budget Status'!$E$128,Attendance!$E$6:$E$3000,'Manpower budget Status'!$A132,Attendance!$H$6:$H$3000,$N$128)</f>
        <v>0</v>
      </c>
      <c r="H132" s="1373"/>
      <c r="I132" s="1372">
        <f>SUMIFS(Attendance!U$6:U$3000,Attendance!$F$6:$F$3000,'Manpower budget Status'!$E$128,Attendance!$E$6:$E$3000,'Manpower budget Status'!$A132,Attendance!$H$6:$H$3000,$N$128)</f>
        <v>0</v>
      </c>
      <c r="J132" s="1372"/>
      <c r="K132" s="1372">
        <f>SUMIFS(Attendance!V$6:V$3000,Attendance!$F$6:$F$3000,'Manpower budget Status'!$E$128,Attendance!$E$6:$E$3000,'Manpower budget Status'!$A132,Attendance!$H$6:$H$3000,$N$128)</f>
        <v>3</v>
      </c>
      <c r="L132" s="1374"/>
      <c r="M132" s="1375">
        <v>3</v>
      </c>
      <c r="N132" s="1376"/>
      <c r="O132" s="1372">
        <f t="shared" si="76"/>
        <v>0</v>
      </c>
      <c r="P132" s="1393"/>
      <c r="Q132" s="808"/>
      <c r="R132" s="808"/>
      <c r="S132" s="808"/>
      <c r="T132" s="808"/>
      <c r="U132" s="808"/>
      <c r="V132" s="803"/>
      <c r="W132" s="803"/>
      <c r="X132" s="803"/>
      <c r="Y132" s="803"/>
      <c r="Z132" s="803"/>
      <c r="AA132" s="803"/>
      <c r="AB132" s="803"/>
      <c r="AC132" s="803"/>
      <c r="AD132" s="803"/>
      <c r="AE132" s="803"/>
      <c r="AF132" s="803"/>
      <c r="AG132" s="803"/>
      <c r="AH132" s="803"/>
      <c r="AI132" s="803"/>
      <c r="AJ132" s="803"/>
      <c r="AK132" s="803"/>
      <c r="AL132" s="803"/>
      <c r="AM132" s="803"/>
      <c r="AN132" s="803"/>
      <c r="AO132" s="803"/>
      <c r="AP132" s="803"/>
      <c r="AQ132" s="803"/>
      <c r="AR132" s="803"/>
      <c r="AS132" s="803"/>
      <c r="AT132" s="803"/>
      <c r="AU132" s="803"/>
      <c r="AV132" s="803"/>
      <c r="AW132" s="803"/>
      <c r="AX132" s="803"/>
      <c r="AY132" s="803"/>
      <c r="AZ132" s="803"/>
      <c r="BA132" s="803"/>
      <c r="BB132" s="803"/>
      <c r="BC132" s="803"/>
      <c r="BD132" s="803"/>
      <c r="BE132" s="803"/>
      <c r="BF132" s="803"/>
      <c r="BG132" s="803"/>
    </row>
    <row r="133" spans="1:59" s="867" customFormat="1" ht="15.75" customHeight="1" x14ac:dyDescent="0.25">
      <c r="A133" s="1368" t="s">
        <v>194</v>
      </c>
      <c r="B133" s="1369"/>
      <c r="C133" s="1369"/>
      <c r="D133" s="1370"/>
      <c r="E133" s="1371">
        <f>SUMIFS(Attendance!S$6:S$3000,Attendance!$F$6:$F$3000,'Manpower budget Status'!$E$128,Attendance!$E$6:$E$3000,'Manpower budget Status'!$A133,Attendance!$H$6:$H$3000,'Manpower budget Status'!$N$128)</f>
        <v>1</v>
      </c>
      <c r="F133" s="1372"/>
      <c r="G133" s="1373">
        <f>SUMIFS(Attendance!T$6:T$3000,Attendance!$F$6:$F$3000,'Manpower budget Status'!$E$128,Attendance!$E$6:$E$3000,'Manpower budget Status'!$A133,Attendance!$H$6:$H$3000,$N$128)</f>
        <v>0</v>
      </c>
      <c r="H133" s="1373"/>
      <c r="I133" s="1372">
        <f>SUMIFS(Attendance!U$6:U$3000,Attendance!$F$6:$F$3000,'Manpower budget Status'!$E$128,Attendance!$E$6:$E$3000,'Manpower budget Status'!$A133,Attendance!$H$6:$H$3000,$N$128)</f>
        <v>0</v>
      </c>
      <c r="J133" s="1372"/>
      <c r="K133" s="1372">
        <f>SUMIFS(Attendance!V$6:V$3000,Attendance!$F$6:$F$3000,'Manpower budget Status'!$E$128,Attendance!$E$6:$E$3000,'Manpower budget Status'!$A133,Attendance!$H$6:$H$3000,$N$128)</f>
        <v>1</v>
      </c>
      <c r="L133" s="1374"/>
      <c r="M133" s="1375">
        <v>1</v>
      </c>
      <c r="N133" s="1376"/>
      <c r="O133" s="1372">
        <f t="shared" si="76"/>
        <v>0</v>
      </c>
      <c r="P133" s="1393"/>
      <c r="Q133" s="808"/>
      <c r="R133" s="808"/>
      <c r="S133" s="808"/>
      <c r="T133" s="808"/>
      <c r="U133" s="808"/>
      <c r="V133" s="803"/>
      <c r="W133" s="803"/>
      <c r="X133" s="803"/>
      <c r="Y133" s="803"/>
      <c r="Z133" s="803"/>
      <c r="AA133" s="803"/>
      <c r="AB133" s="803"/>
      <c r="AC133" s="803"/>
      <c r="AD133" s="803"/>
      <c r="AE133" s="803"/>
      <c r="AF133" s="803"/>
      <c r="AG133" s="803"/>
      <c r="AH133" s="803"/>
      <c r="AI133" s="803"/>
      <c r="AJ133" s="803"/>
      <c r="AK133" s="803"/>
      <c r="AL133" s="803"/>
      <c r="AM133" s="803"/>
      <c r="AN133" s="803"/>
      <c r="AO133" s="803"/>
      <c r="AP133" s="803"/>
      <c r="AQ133" s="803"/>
      <c r="AR133" s="803"/>
      <c r="AS133" s="803"/>
      <c r="AT133" s="803"/>
      <c r="AU133" s="803"/>
      <c r="AV133" s="803"/>
      <c r="AW133" s="803"/>
      <c r="AX133" s="803"/>
      <c r="AY133" s="803"/>
      <c r="AZ133" s="803"/>
      <c r="BA133" s="803"/>
      <c r="BB133" s="803"/>
      <c r="BC133" s="803"/>
      <c r="BD133" s="803"/>
      <c r="BE133" s="803"/>
      <c r="BF133" s="803"/>
      <c r="BG133" s="803"/>
    </row>
    <row r="134" spans="1:59" s="867" customFormat="1" ht="15.75" customHeight="1" x14ac:dyDescent="0.25">
      <c r="A134" s="1368" t="s">
        <v>531</v>
      </c>
      <c r="B134" s="1369"/>
      <c r="C134" s="1369"/>
      <c r="D134" s="1370"/>
      <c r="E134" s="1371">
        <f>SUMIFS(Attendance!S$6:S$3000,Attendance!$F$6:$F$3000,'Manpower budget Status'!$E$128,Attendance!$E$6:$E$3000,'Manpower budget Status'!$A134,Attendance!$H$6:$H$3000,'Manpower budget Status'!$N$128)</f>
        <v>1</v>
      </c>
      <c r="F134" s="1372"/>
      <c r="G134" s="1373">
        <f>SUMIFS(Attendance!T$6:T$3000,Attendance!$F$6:$F$3000,'Manpower budget Status'!$E$128,Attendance!$E$6:$E$3000,'Manpower budget Status'!$A134,Attendance!$H$6:$H$3000,$N$128)</f>
        <v>0</v>
      </c>
      <c r="H134" s="1373"/>
      <c r="I134" s="1372">
        <f>SUMIFS(Attendance!U$6:U$3000,Attendance!$F$6:$F$3000,'Manpower budget Status'!$E$128,Attendance!$E$6:$E$3000,'Manpower budget Status'!$A134,Attendance!$H$6:$H$3000,$N$128)</f>
        <v>0</v>
      </c>
      <c r="J134" s="1372"/>
      <c r="K134" s="1372">
        <f>SUMIFS(Attendance!V$6:V$3000,Attendance!$F$6:$F$3000,'Manpower budget Status'!$E$128,Attendance!$E$6:$E$3000,'Manpower budget Status'!$A134,Attendance!$H$6:$H$3000,$N$128)</f>
        <v>1</v>
      </c>
      <c r="L134" s="1374"/>
      <c r="M134" s="1375">
        <v>2</v>
      </c>
      <c r="N134" s="1376"/>
      <c r="O134" s="1372">
        <f t="shared" si="76"/>
        <v>1</v>
      </c>
      <c r="P134" s="1393"/>
      <c r="Q134" s="808"/>
      <c r="R134" s="808"/>
      <c r="S134" s="808"/>
      <c r="T134" s="808"/>
      <c r="U134" s="808"/>
      <c r="V134" s="803"/>
      <c r="W134" s="803"/>
      <c r="X134" s="803"/>
      <c r="Y134" s="803"/>
      <c r="Z134" s="803"/>
      <c r="AA134" s="803"/>
      <c r="AB134" s="803"/>
      <c r="AC134" s="803"/>
      <c r="AD134" s="803"/>
      <c r="AE134" s="803"/>
      <c r="AF134" s="803"/>
      <c r="AG134" s="803"/>
      <c r="AH134" s="803"/>
      <c r="AI134" s="803"/>
      <c r="AJ134" s="803"/>
      <c r="AK134" s="803"/>
      <c r="AL134" s="803"/>
      <c r="AM134" s="803"/>
      <c r="AN134" s="803"/>
      <c r="AO134" s="803"/>
      <c r="AP134" s="803"/>
      <c r="AQ134" s="803"/>
      <c r="AR134" s="803"/>
      <c r="AS134" s="803"/>
      <c r="AT134" s="803"/>
      <c r="AU134" s="803"/>
      <c r="AV134" s="803"/>
      <c r="AW134" s="803"/>
      <c r="AX134" s="803"/>
      <c r="AY134" s="803"/>
      <c r="AZ134" s="803"/>
      <c r="BA134" s="803"/>
      <c r="BB134" s="803"/>
      <c r="BC134" s="803"/>
      <c r="BD134" s="803"/>
      <c r="BE134" s="803"/>
      <c r="BF134" s="803"/>
      <c r="BG134" s="803"/>
    </row>
    <row r="135" spans="1:59" s="867" customFormat="1" ht="15.75" customHeight="1" x14ac:dyDescent="0.25">
      <c r="A135" s="1429"/>
      <c r="B135" s="1430"/>
      <c r="C135" s="1430"/>
      <c r="D135" s="1431"/>
      <c r="E135" s="1371">
        <f>SUMIFS(Attendance!S$6:S$3000,Attendance!$F$6:$F$3000,'Manpower budget Status'!$E$128,Attendance!$E$6:$E$3000,'Manpower budget Status'!$A135,Attendance!$H$6:$H$3000,'Manpower budget Status'!$N$128)</f>
        <v>0</v>
      </c>
      <c r="F135" s="1372"/>
      <c r="G135" s="1373">
        <f>SUMIFS(Attendance!T$6:T$3000,Attendance!$F$6:$F$3000,'Manpower budget Status'!$E$128,Attendance!$E$6:$E$3000,'Manpower budget Status'!$A135,Attendance!$H$6:$H$3000,$N$128)</f>
        <v>0</v>
      </c>
      <c r="H135" s="1373"/>
      <c r="I135" s="1372">
        <f>SUMIFS(Attendance!U$6:U$3000,Attendance!$F$6:$F$3000,'Manpower budget Status'!$E$128,Attendance!$E$6:$E$3000,'Manpower budget Status'!$A135,Attendance!$H$6:$H$3000,$N$128)</f>
        <v>0</v>
      </c>
      <c r="J135" s="1372"/>
      <c r="K135" s="1372">
        <f>SUMIFS(Attendance!V$6:V$3000,Attendance!$F$6:$F$3000,'Manpower budget Status'!$E$128,Attendance!$E$6:$E$3000,'Manpower budget Status'!$A135,Attendance!$H$6:$H$3000,$N$128)</f>
        <v>0</v>
      </c>
      <c r="L135" s="1374"/>
      <c r="M135" s="1375"/>
      <c r="N135" s="1376"/>
      <c r="O135" s="1372">
        <f t="shared" ref="O135:O136" si="77">M135-K135</f>
        <v>0</v>
      </c>
      <c r="P135" s="1393"/>
      <c r="Q135" s="808"/>
      <c r="R135" s="808"/>
      <c r="S135" s="808"/>
      <c r="T135" s="808"/>
      <c r="U135" s="808"/>
      <c r="V135" s="803"/>
      <c r="W135" s="803"/>
      <c r="X135" s="803"/>
      <c r="Y135" s="803"/>
      <c r="Z135" s="803"/>
      <c r="AA135" s="803"/>
      <c r="AB135" s="803"/>
      <c r="AC135" s="803"/>
      <c r="AD135" s="803"/>
      <c r="AE135" s="803"/>
      <c r="AF135" s="803"/>
      <c r="AG135" s="803"/>
      <c r="AH135" s="803"/>
      <c r="AI135" s="803"/>
      <c r="AJ135" s="803"/>
      <c r="AK135" s="803"/>
      <c r="AL135" s="803"/>
      <c r="AM135" s="803"/>
      <c r="AN135" s="803"/>
      <c r="AO135" s="803"/>
      <c r="AP135" s="803"/>
      <c r="AQ135" s="803"/>
      <c r="AR135" s="803"/>
      <c r="AS135" s="803"/>
      <c r="AT135" s="803"/>
      <c r="AU135" s="803"/>
      <c r="AV135" s="803"/>
      <c r="AW135" s="803"/>
      <c r="AX135" s="803"/>
      <c r="AY135" s="803"/>
      <c r="AZ135" s="803"/>
      <c r="BA135" s="803"/>
      <c r="BB135" s="803"/>
      <c r="BC135" s="803"/>
      <c r="BD135" s="803"/>
      <c r="BE135" s="803"/>
      <c r="BF135" s="803"/>
      <c r="BG135" s="803"/>
    </row>
    <row r="136" spans="1:59" s="867" customFormat="1" ht="15.75" customHeight="1" x14ac:dyDescent="0.25">
      <c r="A136" s="1424"/>
      <c r="B136" s="1425"/>
      <c r="C136" s="1425"/>
      <c r="D136" s="1426"/>
      <c r="E136" s="1371">
        <f>SUMIFS(Attendance!S$6:S$3000,Attendance!$F$6:$F$3000,'Manpower budget Status'!$E$128,Attendance!$E$6:$E$3000,'Manpower budget Status'!$A136,Attendance!$H$6:$H$3000,'Manpower budget Status'!$N$128)</f>
        <v>0</v>
      </c>
      <c r="F136" s="1372"/>
      <c r="G136" s="1373">
        <f>SUMIFS(Attendance!T$6:T$3000,Attendance!$F$6:$F$3000,'Manpower budget Status'!$E$128,Attendance!$E$6:$E$3000,'Manpower budget Status'!$A136,Attendance!$H$6:$H$3000,$N$128)</f>
        <v>0</v>
      </c>
      <c r="H136" s="1373"/>
      <c r="I136" s="1372">
        <f>SUMIFS(Attendance!U$6:U$3000,Attendance!$F$6:$F$3000,'Manpower budget Status'!$E$128,Attendance!$E$6:$E$3000,'Manpower budget Status'!$A136,Attendance!$H$6:$H$3000,$N$128)</f>
        <v>0</v>
      </c>
      <c r="J136" s="1372"/>
      <c r="K136" s="1372">
        <f>SUMIFS(Attendance!V$6:V$3000,Attendance!$F$6:$F$3000,'Manpower budget Status'!$E$128,Attendance!$E$6:$E$3000,'Manpower budget Status'!$A136,Attendance!$H$6:$H$3000,$N$128)</f>
        <v>0</v>
      </c>
      <c r="L136" s="1374"/>
      <c r="M136" s="1417"/>
      <c r="N136" s="1418"/>
      <c r="O136" s="1419">
        <f t="shared" si="77"/>
        <v>0</v>
      </c>
      <c r="P136" s="1420"/>
      <c r="Q136" s="808"/>
      <c r="R136" s="808"/>
      <c r="S136" s="808"/>
      <c r="T136" s="808"/>
      <c r="U136" s="808"/>
      <c r="V136" s="803"/>
      <c r="W136" s="803"/>
      <c r="X136" s="803"/>
      <c r="Y136" s="803"/>
      <c r="Z136" s="803"/>
      <c r="AA136" s="803"/>
      <c r="AB136" s="803"/>
      <c r="AC136" s="803"/>
      <c r="AD136" s="803"/>
      <c r="AE136" s="803"/>
      <c r="AF136" s="803"/>
      <c r="AG136" s="803"/>
      <c r="AH136" s="803"/>
      <c r="AI136" s="803"/>
      <c r="AJ136" s="803"/>
      <c r="AK136" s="803"/>
      <c r="AL136" s="803"/>
      <c r="AM136" s="803"/>
      <c r="AN136" s="803"/>
      <c r="AO136" s="803"/>
      <c r="AP136" s="803"/>
      <c r="AQ136" s="803"/>
      <c r="AR136" s="803"/>
      <c r="AS136" s="803"/>
      <c r="AT136" s="803"/>
      <c r="AU136" s="803"/>
      <c r="AV136" s="803"/>
      <c r="AW136" s="803"/>
      <c r="AX136" s="803"/>
      <c r="AY136" s="803"/>
      <c r="AZ136" s="803"/>
      <c r="BA136" s="803"/>
      <c r="BB136" s="803"/>
      <c r="BC136" s="803"/>
      <c r="BD136" s="803"/>
      <c r="BE136" s="803"/>
      <c r="BF136" s="803"/>
      <c r="BG136" s="803"/>
    </row>
    <row r="137" spans="1:59" s="867" customFormat="1" ht="15.75" customHeight="1" x14ac:dyDescent="0.25">
      <c r="A137" s="1429"/>
      <c r="B137" s="1430"/>
      <c r="C137" s="1430"/>
      <c r="D137" s="1431"/>
      <c r="E137" s="1371">
        <f>SUMIFS(Attendance!S$6:S$3000,Attendance!$F$6:$F$3000,'Manpower budget Status'!$E$128,Attendance!$E$6:$E$3000,'Manpower budget Status'!$A137,Attendance!$H$6:$H$3000,'Manpower budget Status'!$N$128)</f>
        <v>0</v>
      </c>
      <c r="F137" s="1372"/>
      <c r="G137" s="1373">
        <f>SUMIFS(Attendance!T$6:T$3000,Attendance!$F$6:$F$3000,'Manpower budget Status'!$E$128,Attendance!$E$6:$E$3000,'Manpower budget Status'!$A137,Attendance!$H$6:$H$3000,$N$128)</f>
        <v>0</v>
      </c>
      <c r="H137" s="1373"/>
      <c r="I137" s="1372">
        <f>SUMIFS(Attendance!U$6:U$3000,Attendance!$F$6:$F$3000,'Manpower budget Status'!$E$128,Attendance!$E$6:$E$3000,'Manpower budget Status'!$A137,Attendance!$H$6:$H$3000,$N$128)</f>
        <v>0</v>
      </c>
      <c r="J137" s="1372"/>
      <c r="K137" s="1372">
        <f>SUMIFS(Attendance!V$6:V$3000,Attendance!$F$6:$F$3000,'Manpower budget Status'!$E$128,Attendance!$E$6:$E$3000,'Manpower budget Status'!$A137,Attendance!$H$6:$H$3000,$N$128)</f>
        <v>0</v>
      </c>
      <c r="L137" s="1374"/>
      <c r="M137" s="1375"/>
      <c r="N137" s="1376"/>
      <c r="O137" s="1372">
        <f t="shared" si="76"/>
        <v>0</v>
      </c>
      <c r="P137" s="1393"/>
      <c r="Q137" s="808"/>
      <c r="R137" s="808"/>
      <c r="S137" s="808"/>
      <c r="T137" s="808"/>
      <c r="U137" s="808"/>
      <c r="V137" s="803"/>
      <c r="W137" s="803"/>
      <c r="X137" s="803"/>
      <c r="Y137" s="803"/>
      <c r="Z137" s="803"/>
      <c r="AA137" s="803"/>
      <c r="AB137" s="803"/>
      <c r="AC137" s="803"/>
      <c r="AD137" s="803"/>
      <c r="AE137" s="803"/>
      <c r="AF137" s="803"/>
      <c r="AG137" s="803"/>
      <c r="AH137" s="803"/>
      <c r="AI137" s="803"/>
      <c r="AJ137" s="803"/>
      <c r="AK137" s="803"/>
      <c r="AL137" s="803"/>
      <c r="AM137" s="803"/>
      <c r="AN137" s="803"/>
      <c r="AO137" s="803"/>
      <c r="AP137" s="803"/>
      <c r="AQ137" s="803"/>
      <c r="AR137" s="803"/>
      <c r="AS137" s="803"/>
      <c r="AT137" s="803"/>
      <c r="AU137" s="803"/>
      <c r="AV137" s="803"/>
      <c r="AW137" s="803"/>
      <c r="AX137" s="803"/>
      <c r="AY137" s="803"/>
      <c r="AZ137" s="803"/>
      <c r="BA137" s="803"/>
      <c r="BB137" s="803"/>
      <c r="BC137" s="803"/>
      <c r="BD137" s="803"/>
      <c r="BE137" s="803"/>
      <c r="BF137" s="803"/>
      <c r="BG137" s="803"/>
    </row>
    <row r="138" spans="1:59" s="867" customFormat="1" ht="15.75" customHeight="1" x14ac:dyDescent="0.25">
      <c r="A138" s="1424"/>
      <c r="B138" s="1425"/>
      <c r="C138" s="1425"/>
      <c r="D138" s="1426"/>
      <c r="E138" s="1371">
        <f>SUMIFS(Attendance!S$6:S$3000,Attendance!$F$6:$F$3000,'Manpower budget Status'!$E$128,Attendance!$E$6:$E$3000,'Manpower budget Status'!$A138,Attendance!$H$6:$H$3000,'Manpower budget Status'!$N$128)</f>
        <v>0</v>
      </c>
      <c r="F138" s="1372"/>
      <c r="G138" s="1373">
        <f>SUMIFS(Attendance!T$6:T$3000,Attendance!$F$6:$F$3000,'Manpower budget Status'!$E$128,Attendance!$E$6:$E$3000,'Manpower budget Status'!$A138,Attendance!$H$6:$H$3000,$N$128)</f>
        <v>0</v>
      </c>
      <c r="H138" s="1373"/>
      <c r="I138" s="1372">
        <f>SUMIFS(Attendance!U$6:U$3000,Attendance!$F$6:$F$3000,'Manpower budget Status'!$E$128,Attendance!$E$6:$E$3000,'Manpower budget Status'!$A138,Attendance!$H$6:$H$3000,$N$128)</f>
        <v>0</v>
      </c>
      <c r="J138" s="1372"/>
      <c r="K138" s="1372">
        <f>SUMIFS(Attendance!V$6:V$3000,Attendance!$F$6:$F$3000,'Manpower budget Status'!$E$128,Attendance!$E$6:$E$3000,'Manpower budget Status'!$A138,Attendance!$H$6:$H$3000,$N$128)</f>
        <v>0</v>
      </c>
      <c r="L138" s="1374"/>
      <c r="M138" s="1417"/>
      <c r="N138" s="1418"/>
      <c r="O138" s="1419">
        <f t="shared" si="76"/>
        <v>0</v>
      </c>
      <c r="P138" s="1420"/>
      <c r="Q138" s="808"/>
      <c r="R138" s="808"/>
      <c r="S138" s="808"/>
      <c r="T138" s="808"/>
      <c r="U138" s="808"/>
      <c r="V138" s="803"/>
      <c r="W138" s="803"/>
      <c r="X138" s="803"/>
      <c r="Y138" s="803"/>
      <c r="Z138" s="803"/>
      <c r="AA138" s="803"/>
      <c r="AB138" s="803"/>
      <c r="AC138" s="803"/>
      <c r="AD138" s="803"/>
      <c r="AE138" s="803"/>
      <c r="AF138" s="803"/>
      <c r="AG138" s="803"/>
      <c r="AH138" s="803"/>
      <c r="AI138" s="803"/>
      <c r="AJ138" s="803"/>
      <c r="AK138" s="803"/>
      <c r="AL138" s="803"/>
      <c r="AM138" s="803"/>
      <c r="AN138" s="803"/>
      <c r="AO138" s="803"/>
      <c r="AP138" s="803"/>
      <c r="AQ138" s="803"/>
      <c r="AR138" s="803"/>
      <c r="AS138" s="803"/>
      <c r="AT138" s="803"/>
      <c r="AU138" s="803"/>
      <c r="AV138" s="803"/>
      <c r="AW138" s="803"/>
      <c r="AX138" s="803"/>
      <c r="AY138" s="803"/>
      <c r="AZ138" s="803"/>
      <c r="BA138" s="803"/>
      <c r="BB138" s="803"/>
      <c r="BC138" s="803"/>
      <c r="BD138" s="803"/>
      <c r="BE138" s="803"/>
      <c r="BF138" s="803"/>
      <c r="BG138" s="803"/>
    </row>
    <row r="139" spans="1:59" s="867" customFormat="1" ht="15.75" customHeight="1" thickBot="1" x14ac:dyDescent="0.3">
      <c r="A139" s="1387"/>
      <c r="B139" s="1388"/>
      <c r="C139" s="1388"/>
      <c r="D139" s="1389"/>
      <c r="E139" s="1390">
        <f>SUMIFS(Attendance!S$6:S$3000,Attendance!$F$6:$F$3000,'Manpower budget Status'!$E$128,Attendance!$E$6:$E$3000,'Manpower budget Status'!$A139,Attendance!$H$6:$H$3000,'Manpower budget Status'!$N$128)</f>
        <v>0</v>
      </c>
      <c r="F139" s="1391"/>
      <c r="G139" s="1392">
        <f>SUMIFS(Attendance!T$6:T$3000,Attendance!$F$6:$F$3000,'Manpower budget Status'!$E$128,Attendance!$E$6:$E$3000,'Manpower budget Status'!$A139,Attendance!$H$6:$H$3000,$N$128)</f>
        <v>0</v>
      </c>
      <c r="H139" s="1392"/>
      <c r="I139" s="1391">
        <f>SUMIFS(Attendance!U$6:U$3000,Attendance!$F$6:$F$3000,'Manpower budget Status'!$E$128,Attendance!$E$6:$E$3000,'Manpower budget Status'!$A139,Attendance!$H$6:$H$3000,$N$128)</f>
        <v>0</v>
      </c>
      <c r="J139" s="1391"/>
      <c r="K139" s="1391">
        <f>SUMIFS(Attendance!V$6:V$3000,Attendance!$F$6:$F$3000,'Manpower budget Status'!$E$128,Attendance!$E$6:$E$3000,'Manpower budget Status'!$A139,Attendance!$H$6:$H$3000,$N$128)</f>
        <v>0</v>
      </c>
      <c r="L139" s="1421"/>
      <c r="M139" s="1422"/>
      <c r="N139" s="1382"/>
      <c r="O139" s="1391">
        <f t="shared" si="76"/>
        <v>0</v>
      </c>
      <c r="P139" s="1423"/>
      <c r="Q139" s="808"/>
      <c r="R139" s="808"/>
      <c r="S139" s="808"/>
      <c r="T139" s="808"/>
      <c r="U139" s="808"/>
      <c r="V139" s="803"/>
      <c r="W139" s="803"/>
      <c r="X139" s="803"/>
      <c r="Y139" s="803"/>
      <c r="Z139" s="803"/>
      <c r="AA139" s="803"/>
      <c r="AB139" s="803"/>
      <c r="AC139" s="803"/>
      <c r="AD139" s="803"/>
      <c r="AE139" s="803"/>
      <c r="AF139" s="803"/>
      <c r="AG139" s="803"/>
      <c r="AH139" s="803"/>
      <c r="AI139" s="803"/>
      <c r="AJ139" s="803"/>
      <c r="AK139" s="803"/>
      <c r="AL139" s="803"/>
      <c r="AM139" s="803"/>
      <c r="AN139" s="803"/>
      <c r="AO139" s="803"/>
      <c r="AP139" s="803"/>
      <c r="AQ139" s="803"/>
      <c r="AR139" s="803"/>
      <c r="AS139" s="803"/>
      <c r="AT139" s="803"/>
      <c r="AU139" s="803"/>
      <c r="AV139" s="803"/>
      <c r="AW139" s="803"/>
      <c r="AX139" s="803"/>
      <c r="AY139" s="803"/>
      <c r="AZ139" s="803"/>
      <c r="BA139" s="803"/>
      <c r="BB139" s="803"/>
      <c r="BC139" s="803"/>
      <c r="BD139" s="803"/>
      <c r="BE139" s="803"/>
      <c r="BF139" s="803"/>
      <c r="BG139" s="803"/>
    </row>
    <row r="140" spans="1:59" s="878" customFormat="1" ht="19.5" customHeight="1" thickBot="1" x14ac:dyDescent="0.3">
      <c r="A140" s="1495" t="s">
        <v>713</v>
      </c>
      <c r="B140" s="1496"/>
      <c r="C140" s="1496"/>
      <c r="D140" s="1497"/>
      <c r="E140" s="1498">
        <f>SUM(E130:E139)</f>
        <v>7</v>
      </c>
      <c r="F140" s="1386"/>
      <c r="G140" s="1499">
        <f>SUM(G130:G139)</f>
        <v>0</v>
      </c>
      <c r="H140" s="1499"/>
      <c r="I140" s="1386">
        <f>SUM(I130:I139)</f>
        <v>0</v>
      </c>
      <c r="J140" s="1386"/>
      <c r="K140" s="1386">
        <f>SUM(K130:K139)</f>
        <v>7</v>
      </c>
      <c r="L140" s="1500"/>
      <c r="M140" s="1385">
        <f>SUM(M130:M139)</f>
        <v>8</v>
      </c>
      <c r="N140" s="1386"/>
      <c r="O140" s="1386">
        <f>SUM(O130:O139)</f>
        <v>1</v>
      </c>
      <c r="P140" s="1465"/>
      <c r="Q140" s="877"/>
      <c r="R140" s="877"/>
      <c r="S140" s="877"/>
      <c r="T140" s="877"/>
      <c r="U140" s="877"/>
    </row>
    <row r="141" spans="1:59" s="878" customFormat="1" ht="10.5" customHeight="1" x14ac:dyDescent="0.25">
      <c r="A141" s="886"/>
      <c r="B141" s="887"/>
      <c r="C141" s="887"/>
      <c r="D141" s="887"/>
      <c r="E141" s="799"/>
      <c r="F141" s="799"/>
      <c r="G141" s="799"/>
      <c r="H141" s="799"/>
      <c r="I141" s="799"/>
      <c r="J141" s="799"/>
      <c r="K141" s="799"/>
      <c r="L141" s="799"/>
      <c r="M141" s="799"/>
      <c r="N141" s="799"/>
      <c r="O141" s="799"/>
      <c r="P141" s="800"/>
      <c r="Q141" s="877"/>
      <c r="R141" s="877"/>
      <c r="S141" s="877"/>
      <c r="T141" s="877"/>
      <c r="U141" s="877"/>
    </row>
    <row r="142" spans="1:59" ht="24" thickBot="1" x14ac:dyDescent="0.4">
      <c r="A142" s="888" t="s">
        <v>716</v>
      </c>
      <c r="B142" s="889"/>
      <c r="C142" s="890"/>
      <c r="D142" s="890"/>
      <c r="E142" s="1482" t="s">
        <v>110</v>
      </c>
      <c r="F142" s="1482"/>
      <c r="G142" s="1482"/>
      <c r="H142" s="1482"/>
      <c r="I142" s="1482"/>
      <c r="J142" s="1482"/>
      <c r="K142" s="1482"/>
      <c r="L142" s="891" t="s">
        <v>1275</v>
      </c>
      <c r="M142" s="892"/>
      <c r="N142" s="1483" t="s">
        <v>563</v>
      </c>
      <c r="O142" s="1483"/>
      <c r="P142" s="1484"/>
      <c r="Q142" s="803"/>
      <c r="R142" s="803"/>
      <c r="S142" s="803"/>
      <c r="T142" s="803"/>
      <c r="U142" s="803"/>
      <c r="V142" s="803"/>
      <c r="W142" s="803"/>
      <c r="X142" s="803"/>
      <c r="Y142" s="803"/>
      <c r="Z142" s="803"/>
      <c r="AA142" s="803"/>
      <c r="AB142" s="803"/>
      <c r="AC142" s="803"/>
      <c r="AD142" s="803"/>
      <c r="AE142" s="803"/>
      <c r="AF142" s="803"/>
      <c r="AG142" s="803"/>
      <c r="AH142" s="803"/>
      <c r="AI142" s="803"/>
      <c r="AJ142" s="803"/>
      <c r="AK142" s="803"/>
      <c r="AL142" s="803"/>
      <c r="AM142" s="803"/>
      <c r="AN142" s="803"/>
      <c r="AO142" s="803"/>
      <c r="AP142" s="803"/>
      <c r="AQ142" s="803"/>
      <c r="AR142" s="803"/>
      <c r="AS142" s="803"/>
      <c r="AT142" s="803"/>
    </row>
    <row r="143" spans="1:59" s="808" customFormat="1" ht="28.5" customHeight="1" thickBot="1" x14ac:dyDescent="0.3">
      <c r="A143" s="1485" t="s">
        <v>725</v>
      </c>
      <c r="B143" s="1486"/>
      <c r="C143" s="1486"/>
      <c r="D143" s="1487"/>
      <c r="E143" s="1488" t="s">
        <v>710</v>
      </c>
      <c r="F143" s="1489"/>
      <c r="G143" s="1490" t="s">
        <v>711</v>
      </c>
      <c r="H143" s="1490"/>
      <c r="I143" s="1489" t="s">
        <v>712</v>
      </c>
      <c r="J143" s="1489"/>
      <c r="K143" s="1489" t="s">
        <v>713</v>
      </c>
      <c r="L143" s="1491"/>
      <c r="M143" s="1492" t="s">
        <v>735</v>
      </c>
      <c r="N143" s="1489"/>
      <c r="O143" s="1493" t="s">
        <v>1199</v>
      </c>
      <c r="P143" s="1494"/>
      <c r="V143" s="803"/>
      <c r="W143" s="803"/>
      <c r="X143" s="803"/>
      <c r="Y143" s="803"/>
      <c r="Z143" s="803"/>
      <c r="AA143" s="803"/>
      <c r="AB143" s="803"/>
      <c r="AC143" s="803"/>
      <c r="AD143" s="803"/>
      <c r="AE143" s="803"/>
      <c r="AF143" s="803"/>
      <c r="AG143" s="803"/>
      <c r="AH143" s="803"/>
      <c r="AI143" s="803"/>
      <c r="AJ143" s="803"/>
      <c r="AK143" s="803"/>
      <c r="AL143" s="803"/>
      <c r="AM143" s="803"/>
      <c r="AN143" s="803"/>
      <c r="AO143" s="803"/>
      <c r="AP143" s="803"/>
      <c r="AQ143" s="803"/>
      <c r="AR143" s="803"/>
      <c r="AS143" s="803"/>
      <c r="AT143" s="803"/>
      <c r="AU143" s="803"/>
      <c r="AV143" s="803"/>
      <c r="AW143" s="803"/>
      <c r="AX143" s="803"/>
      <c r="AY143" s="803"/>
      <c r="AZ143" s="803"/>
      <c r="BA143" s="803"/>
      <c r="BB143" s="803"/>
      <c r="BC143" s="803"/>
      <c r="BD143" s="803"/>
      <c r="BE143" s="803"/>
      <c r="BF143" s="803"/>
      <c r="BG143" s="803"/>
    </row>
    <row r="144" spans="1:59" s="867" customFormat="1" ht="15.75" customHeight="1" x14ac:dyDescent="0.25">
      <c r="A144" s="1477" t="s">
        <v>195</v>
      </c>
      <c r="B144" s="1478"/>
      <c r="C144" s="1478"/>
      <c r="D144" s="1479"/>
      <c r="E144" s="1480">
        <f>SUMIFS(Attendance!S$6:S$3000,Attendance!$F$6:$F$3000,'Manpower budget Status'!$E$142,Attendance!$E$6:$E$3000,'Manpower budget Status'!$A144,Attendance!$H$6:$H$3000,'Manpower budget Status'!$N$142)</f>
        <v>1</v>
      </c>
      <c r="F144" s="1435"/>
      <c r="G144" s="1481">
        <f>SUMIFS(Attendance!T$6:T$3000,Attendance!$F$6:$F$3000,'Manpower budget Status'!$E$142,Attendance!$E$6:$E$3000,'Manpower budget Status'!$A144,Attendance!$H$6:$H$3000,$N$142)</f>
        <v>0</v>
      </c>
      <c r="H144" s="1481"/>
      <c r="I144" s="1435">
        <f>SUMIFS(Attendance!U$6:U$3000,Attendance!$F$6:$F$3000,'Manpower budget Status'!$E$142,Attendance!$E$6:$E$3000,'Manpower budget Status'!$A144,Attendance!$H$6:$H$3000,$N$116)</f>
        <v>0</v>
      </c>
      <c r="J144" s="1435"/>
      <c r="K144" s="1435">
        <f>SUMIFS(Attendance!V$6:V$3000,Attendance!$F$6:$F$3000,'Manpower budget Status'!$E$142,Attendance!$E$6:$E$3000,'Manpower budget Status'!$A144,Attendance!$H$6:$H$3000,$N$142)</f>
        <v>1</v>
      </c>
      <c r="L144" s="1436"/>
      <c r="M144" s="1383">
        <v>1</v>
      </c>
      <c r="N144" s="1384"/>
      <c r="O144" s="1471">
        <f>M144-K144</f>
        <v>0</v>
      </c>
      <c r="P144" s="1472"/>
      <c r="Q144" s="808"/>
      <c r="R144" s="808"/>
      <c r="S144" s="808"/>
      <c r="T144" s="808"/>
      <c r="U144" s="808"/>
      <c r="V144" s="808"/>
      <c r="W144" s="808"/>
      <c r="X144" s="808"/>
      <c r="Y144" s="808"/>
      <c r="Z144" s="808"/>
      <c r="AA144" s="808"/>
      <c r="AB144" s="808"/>
      <c r="AC144" s="808"/>
      <c r="AD144" s="808"/>
      <c r="AE144" s="808"/>
      <c r="AF144" s="808"/>
      <c r="AG144" s="808"/>
      <c r="AH144" s="808"/>
      <c r="AI144" s="808"/>
      <c r="AJ144" s="808"/>
      <c r="AK144" s="808"/>
      <c r="AL144" s="808"/>
      <c r="AM144" s="808"/>
      <c r="AN144" s="808"/>
      <c r="AO144" s="808"/>
      <c r="AP144" s="808"/>
      <c r="AQ144" s="808"/>
      <c r="AR144" s="808"/>
      <c r="AS144" s="808"/>
      <c r="AT144" s="808"/>
      <c r="AU144" s="803"/>
      <c r="AV144" s="803"/>
      <c r="AW144" s="803"/>
      <c r="AX144" s="803"/>
      <c r="AY144" s="803"/>
      <c r="AZ144" s="803"/>
      <c r="BA144" s="803"/>
      <c r="BB144" s="803"/>
      <c r="BC144" s="803"/>
      <c r="BD144" s="803"/>
      <c r="BE144" s="803"/>
      <c r="BF144" s="803"/>
      <c r="BG144" s="803"/>
    </row>
    <row r="145" spans="1:59" s="867" customFormat="1" ht="15.75" customHeight="1" x14ac:dyDescent="0.25">
      <c r="A145" s="1429"/>
      <c r="B145" s="1430"/>
      <c r="C145" s="1430"/>
      <c r="D145" s="1473"/>
      <c r="E145" s="1474">
        <f>SUMIFS(Attendance!S$6:S$3000,Attendance!$F$6:$F$3000,'Manpower budget Status'!$E$142,Attendance!$E$6:$E$3000,'Manpower budget Status'!$A145,Attendance!$H$6:$H$3000,'Manpower budget Status'!$N$142)</f>
        <v>0</v>
      </c>
      <c r="F145" s="1471"/>
      <c r="G145" s="1475">
        <f>SUMIFS(Attendance!T$6:T$3000,Attendance!$F$6:$F$3000,'Manpower budget Status'!$E$142,Attendance!$E$6:$E$3000,'Manpower budget Status'!$A145,Attendance!$H$6:$H$3000,$N$142)</f>
        <v>0</v>
      </c>
      <c r="H145" s="1475"/>
      <c r="I145" s="1471">
        <f>SUMIFS(Attendance!U$6:U$3000,Attendance!$F$6:$F$3000,'Manpower budget Status'!$E$142,Attendance!$E$6:$E$3000,'Manpower budget Status'!$A145,Attendance!$H$6:$H$3000,$N$116)</f>
        <v>0</v>
      </c>
      <c r="J145" s="1471"/>
      <c r="K145" s="1471">
        <f>SUMIFS(Attendance!V$6:V$3000,Attendance!$F$6:$F$3000,'Manpower budget Status'!$E$142,Attendance!$E$6:$E$3000,'Manpower budget Status'!$A145,Attendance!$H$6:$H$3000,$N$142)</f>
        <v>0</v>
      </c>
      <c r="L145" s="1472"/>
      <c r="M145" s="1476"/>
      <c r="N145" s="1376"/>
      <c r="O145" s="1372">
        <f t="shared" ref="O145:O146" si="78">M145-K145</f>
        <v>0</v>
      </c>
      <c r="P145" s="1393"/>
      <c r="Q145" s="808"/>
      <c r="R145" s="808"/>
      <c r="S145" s="808"/>
      <c r="T145" s="808"/>
      <c r="U145" s="808"/>
      <c r="V145" s="808"/>
      <c r="W145" s="808"/>
      <c r="X145" s="808"/>
      <c r="Y145" s="808"/>
      <c r="Z145" s="808"/>
      <c r="AA145" s="808"/>
      <c r="AB145" s="808"/>
      <c r="AC145" s="808"/>
      <c r="AD145" s="808"/>
      <c r="AE145" s="808"/>
      <c r="AF145" s="808"/>
      <c r="AG145" s="808"/>
      <c r="AH145" s="808"/>
      <c r="AI145" s="808"/>
      <c r="AJ145" s="808"/>
      <c r="AK145" s="808"/>
      <c r="AL145" s="808"/>
      <c r="AM145" s="808"/>
      <c r="AN145" s="808"/>
      <c r="AO145" s="808"/>
      <c r="AP145" s="808"/>
      <c r="AQ145" s="808"/>
      <c r="AR145" s="808"/>
      <c r="AS145" s="808"/>
      <c r="AT145" s="808"/>
      <c r="AU145" s="803"/>
      <c r="AV145" s="803"/>
      <c r="AW145" s="803"/>
      <c r="AX145" s="803"/>
      <c r="AY145" s="803"/>
      <c r="AZ145" s="803"/>
      <c r="BA145" s="803"/>
      <c r="BB145" s="803"/>
      <c r="BC145" s="803"/>
      <c r="BD145" s="803"/>
      <c r="BE145" s="803"/>
      <c r="BF145" s="803"/>
      <c r="BG145" s="803"/>
    </row>
    <row r="146" spans="1:59" s="867" customFormat="1" ht="15.75" customHeight="1" x14ac:dyDescent="0.25">
      <c r="A146" s="1429"/>
      <c r="B146" s="1430"/>
      <c r="C146" s="1430"/>
      <c r="D146" s="1473"/>
      <c r="E146" s="1474">
        <f>SUMIFS(Attendance!S$6:S$3000,Attendance!$F$6:$F$3000,'Manpower budget Status'!$E$142,Attendance!$E$6:$E$3000,'Manpower budget Status'!$A146,Attendance!$H$6:$H$3000,'Manpower budget Status'!$N$142)</f>
        <v>0</v>
      </c>
      <c r="F146" s="1471"/>
      <c r="G146" s="1475">
        <f>SUMIFS(Attendance!T$6:T$3000,Attendance!$F$6:$F$3000,'Manpower budget Status'!$E$142,Attendance!$E$6:$E$3000,'Manpower budget Status'!$A146,Attendance!$H$6:$H$3000,$N$142)</f>
        <v>0</v>
      </c>
      <c r="H146" s="1475"/>
      <c r="I146" s="1471">
        <f>SUMIFS(Attendance!U$6:U$3000,Attendance!$F$6:$F$3000,'Manpower budget Status'!$E$142,Attendance!$E$6:$E$3000,'Manpower budget Status'!$A146,Attendance!$H$6:$H$3000,$N$116)</f>
        <v>0</v>
      </c>
      <c r="J146" s="1471"/>
      <c r="K146" s="1471">
        <f>SUMIFS(Attendance!V$6:V$3000,Attendance!$F$6:$F$3000,'Manpower budget Status'!$E$142,Attendance!$E$6:$E$3000,'Manpower budget Status'!$A146,Attendance!$H$6:$H$3000,$N$142)</f>
        <v>0</v>
      </c>
      <c r="L146" s="1472"/>
      <c r="M146" s="1476"/>
      <c r="N146" s="1376"/>
      <c r="O146" s="1372">
        <f t="shared" si="78"/>
        <v>0</v>
      </c>
      <c r="P146" s="1393"/>
      <c r="Q146" s="808"/>
      <c r="R146" s="808"/>
      <c r="S146" s="808"/>
      <c r="T146" s="808"/>
      <c r="U146" s="808"/>
      <c r="V146" s="808"/>
      <c r="W146" s="808"/>
      <c r="X146" s="808"/>
      <c r="Y146" s="808"/>
      <c r="Z146" s="808"/>
      <c r="AA146" s="808"/>
      <c r="AB146" s="808"/>
      <c r="AC146" s="808"/>
      <c r="AD146" s="808"/>
      <c r="AE146" s="808"/>
      <c r="AF146" s="808"/>
      <c r="AG146" s="808"/>
      <c r="AH146" s="808"/>
      <c r="AI146" s="808"/>
      <c r="AJ146" s="808"/>
      <c r="AK146" s="808"/>
      <c r="AL146" s="808"/>
      <c r="AM146" s="808"/>
      <c r="AN146" s="808"/>
      <c r="AO146" s="808"/>
      <c r="AP146" s="808"/>
      <c r="AQ146" s="808"/>
      <c r="AR146" s="808"/>
      <c r="AS146" s="808"/>
      <c r="AT146" s="808"/>
      <c r="AU146" s="803"/>
      <c r="AV146" s="803"/>
      <c r="AW146" s="803"/>
      <c r="AX146" s="803"/>
      <c r="AY146" s="803"/>
      <c r="AZ146" s="803"/>
      <c r="BA146" s="803"/>
      <c r="BB146" s="803"/>
      <c r="BC146" s="803"/>
      <c r="BD146" s="803"/>
      <c r="BE146" s="803"/>
      <c r="BF146" s="803"/>
      <c r="BG146" s="803"/>
    </row>
    <row r="147" spans="1:59" s="867" customFormat="1" ht="15.75" customHeight="1" x14ac:dyDescent="0.25">
      <c r="A147" s="1429"/>
      <c r="B147" s="1430"/>
      <c r="C147" s="1430"/>
      <c r="D147" s="1473"/>
      <c r="E147" s="1474">
        <f>SUMIFS(Attendance!S$6:S$3000,Attendance!$F$6:$F$3000,'Manpower budget Status'!$E$142,Attendance!$E$6:$E$3000,'Manpower budget Status'!$A147,Attendance!$H$6:$H$3000,'Manpower budget Status'!$N$142)</f>
        <v>0</v>
      </c>
      <c r="F147" s="1471"/>
      <c r="G147" s="1475">
        <f>SUMIFS(Attendance!T$6:T$3000,Attendance!$F$6:$F$3000,'Manpower budget Status'!$E$142,Attendance!$E$6:$E$3000,'Manpower budget Status'!$A147,Attendance!$H$6:$H$3000,$N$142)</f>
        <v>0</v>
      </c>
      <c r="H147" s="1475"/>
      <c r="I147" s="1471">
        <f>SUMIFS(Attendance!U$6:U$3000,Attendance!$F$6:$F$3000,'Manpower budget Status'!$E$142,Attendance!$E$6:$E$3000,'Manpower budget Status'!$A147,Attendance!$H$6:$H$3000,$N$116)</f>
        <v>0</v>
      </c>
      <c r="J147" s="1471"/>
      <c r="K147" s="1471">
        <f>SUMIFS(Attendance!V$6:V$3000,Attendance!$F$6:$F$3000,'Manpower budget Status'!$E$142,Attendance!$E$6:$E$3000,'Manpower budget Status'!$A147,Attendance!$H$6:$H$3000,$N$142)</f>
        <v>0</v>
      </c>
      <c r="L147" s="1472"/>
      <c r="M147" s="1476"/>
      <c r="N147" s="1376"/>
      <c r="O147" s="1372">
        <f t="shared" ref="O147" si="79">M147-K147</f>
        <v>0</v>
      </c>
      <c r="P147" s="1393"/>
      <c r="Q147" s="808"/>
      <c r="R147" s="808"/>
      <c r="S147" s="808"/>
      <c r="T147" s="808"/>
      <c r="U147" s="808"/>
      <c r="V147" s="808"/>
      <c r="W147" s="808"/>
      <c r="X147" s="808"/>
      <c r="Y147" s="808"/>
      <c r="Z147" s="808"/>
      <c r="AA147" s="808"/>
      <c r="AB147" s="808"/>
      <c r="AC147" s="808"/>
      <c r="AD147" s="808"/>
      <c r="AE147" s="808"/>
      <c r="AF147" s="808"/>
      <c r="AG147" s="808"/>
      <c r="AH147" s="808"/>
      <c r="AI147" s="808"/>
      <c r="AJ147" s="808"/>
      <c r="AK147" s="808"/>
      <c r="AL147" s="808"/>
      <c r="AM147" s="808"/>
      <c r="AN147" s="808"/>
      <c r="AO147" s="808"/>
      <c r="AP147" s="808"/>
      <c r="AQ147" s="808"/>
      <c r="AR147" s="808"/>
      <c r="AS147" s="808"/>
      <c r="AT147" s="808"/>
      <c r="AU147" s="803"/>
      <c r="AV147" s="803"/>
      <c r="AW147" s="803"/>
      <c r="AX147" s="803"/>
      <c r="AY147" s="803"/>
      <c r="AZ147" s="803"/>
      <c r="BA147" s="803"/>
      <c r="BB147" s="803"/>
      <c r="BC147" s="803"/>
      <c r="BD147" s="803"/>
      <c r="BE147" s="803"/>
      <c r="BF147" s="803"/>
      <c r="BG147" s="803"/>
    </row>
    <row r="148" spans="1:59" s="867" customFormat="1" ht="15.75" customHeight="1" x14ac:dyDescent="0.25">
      <c r="A148" s="1429"/>
      <c r="B148" s="1430"/>
      <c r="C148" s="1430"/>
      <c r="D148" s="1473"/>
      <c r="E148" s="1474">
        <f>SUMIFS(Attendance!S$6:S$3000,Attendance!$F$6:$F$3000,'Manpower budget Status'!$E$142,Attendance!$E$6:$E$3000,'Manpower budget Status'!$A148,Attendance!$H$6:$H$3000,'Manpower budget Status'!$N$142)</f>
        <v>0</v>
      </c>
      <c r="F148" s="1471"/>
      <c r="G148" s="1475">
        <f>SUMIFS(Attendance!T$6:T$3000,Attendance!$F$6:$F$3000,'Manpower budget Status'!$E$142,Attendance!$E$6:$E$3000,'Manpower budget Status'!$A148,Attendance!$H$6:$H$3000,$N$142)</f>
        <v>0</v>
      </c>
      <c r="H148" s="1475"/>
      <c r="I148" s="1471">
        <f>SUMIFS(Attendance!U$6:U$3000,Attendance!$F$6:$F$3000,'Manpower budget Status'!$E$142,Attendance!$E$6:$E$3000,'Manpower budget Status'!$A148,Attendance!$H$6:$H$3000,$N$116)</f>
        <v>0</v>
      </c>
      <c r="J148" s="1471"/>
      <c r="K148" s="1471">
        <f>SUMIFS(Attendance!V$6:V$3000,Attendance!$F$6:$F$3000,'Manpower budget Status'!$E$142,Attendance!$E$6:$E$3000,'Manpower budget Status'!$A148,Attendance!$H$6:$H$3000,$N$142)</f>
        <v>0</v>
      </c>
      <c r="L148" s="1472"/>
      <c r="M148" s="1476"/>
      <c r="N148" s="1376"/>
      <c r="O148" s="1372">
        <f t="shared" ref="O148:O149" si="80">M148-K148</f>
        <v>0</v>
      </c>
      <c r="P148" s="1393"/>
      <c r="Q148" s="808"/>
      <c r="R148" s="808"/>
      <c r="S148" s="808"/>
      <c r="T148" s="808"/>
      <c r="U148" s="808"/>
      <c r="V148" s="808"/>
      <c r="W148" s="808"/>
      <c r="X148" s="808"/>
      <c r="Y148" s="808"/>
      <c r="Z148" s="808"/>
      <c r="AA148" s="808"/>
      <c r="AB148" s="808"/>
      <c r="AC148" s="808"/>
      <c r="AD148" s="808"/>
      <c r="AE148" s="808"/>
      <c r="AF148" s="808"/>
      <c r="AG148" s="808"/>
      <c r="AH148" s="808"/>
      <c r="AI148" s="808"/>
      <c r="AJ148" s="808"/>
      <c r="AK148" s="808"/>
      <c r="AL148" s="808"/>
      <c r="AM148" s="808"/>
      <c r="AN148" s="808"/>
      <c r="AO148" s="808"/>
      <c r="AP148" s="808"/>
      <c r="AQ148" s="808"/>
      <c r="AR148" s="808"/>
      <c r="AS148" s="808"/>
      <c r="AT148" s="808"/>
      <c r="AU148" s="803"/>
      <c r="AV148" s="803"/>
      <c r="AW148" s="803"/>
      <c r="AX148" s="803"/>
      <c r="AY148" s="803"/>
      <c r="AZ148" s="803"/>
      <c r="BA148" s="803"/>
      <c r="BB148" s="803"/>
      <c r="BC148" s="803"/>
      <c r="BD148" s="803"/>
      <c r="BE148" s="803"/>
      <c r="BF148" s="803"/>
      <c r="BG148" s="803"/>
    </row>
    <row r="149" spans="1:59" s="867" customFormat="1" ht="15.75" customHeight="1" thickBot="1" x14ac:dyDescent="0.3">
      <c r="A149" s="1387"/>
      <c r="B149" s="1388"/>
      <c r="C149" s="1388"/>
      <c r="D149" s="1466"/>
      <c r="E149" s="1467">
        <f>SUMIFS(Attendance!S$6:S$3000,Attendance!$F$6:$F$3000,'Manpower budget Status'!$E$142,Attendance!$E$6:$E$3000,'Manpower budget Status'!$A149,Attendance!$H$6:$H$3000,'Manpower budget Status'!$N$142)</f>
        <v>0</v>
      </c>
      <c r="F149" s="1468"/>
      <c r="G149" s="1469">
        <f>SUMIFS(Attendance!T$6:T$3000,Attendance!$F$6:$F$3000,'Manpower budget Status'!$E$142,Attendance!$E$6:$E$3000,'Manpower budget Status'!$A149,Attendance!$H$6:$H$3000,$N$142)</f>
        <v>0</v>
      </c>
      <c r="H149" s="1469"/>
      <c r="I149" s="1468">
        <f>SUMIFS(Attendance!U$6:U$3000,Attendance!$F$6:$F$3000,'Manpower budget Status'!$E$142,Attendance!$E$6:$E$3000,'Manpower budget Status'!$A149,Attendance!$H$6:$H$3000,$N$116)</f>
        <v>0</v>
      </c>
      <c r="J149" s="1468"/>
      <c r="K149" s="1468">
        <f>SUMIFS(Attendance!V$6:V$3000,Attendance!$F$6:$F$3000,'Manpower budget Status'!$E$142,Attendance!$E$6:$E$3000,'Manpower budget Status'!$A149,Attendance!$H$6:$H$3000,$N$142)</f>
        <v>0</v>
      </c>
      <c r="L149" s="1470"/>
      <c r="M149" s="1381"/>
      <c r="N149" s="1382"/>
      <c r="O149" s="1391">
        <f t="shared" si="80"/>
        <v>0</v>
      </c>
      <c r="P149" s="1423"/>
      <c r="Q149" s="808"/>
      <c r="R149" s="808"/>
      <c r="S149" s="808"/>
      <c r="T149" s="808"/>
      <c r="U149" s="808"/>
      <c r="V149" s="808"/>
      <c r="W149" s="808"/>
      <c r="X149" s="808"/>
      <c r="Y149" s="808"/>
      <c r="Z149" s="808"/>
      <c r="AA149" s="808"/>
      <c r="AB149" s="808"/>
      <c r="AC149" s="808"/>
      <c r="AD149" s="808"/>
      <c r="AE149" s="808"/>
      <c r="AF149" s="808"/>
      <c r="AG149" s="808"/>
      <c r="AH149" s="808"/>
      <c r="AI149" s="808"/>
      <c r="AJ149" s="808"/>
      <c r="AK149" s="808"/>
      <c r="AL149" s="808"/>
      <c r="AM149" s="808"/>
      <c r="AN149" s="808"/>
      <c r="AO149" s="808"/>
      <c r="AP149" s="808"/>
      <c r="AQ149" s="808"/>
      <c r="AR149" s="808"/>
      <c r="AS149" s="808"/>
      <c r="AT149" s="808"/>
      <c r="AU149" s="803"/>
      <c r="AV149" s="803"/>
      <c r="AW149" s="803"/>
      <c r="AX149" s="803"/>
      <c r="AY149" s="803"/>
      <c r="AZ149" s="803"/>
      <c r="BA149" s="803"/>
      <c r="BB149" s="803"/>
      <c r="BC149" s="803"/>
      <c r="BD149" s="803"/>
      <c r="BE149" s="803"/>
      <c r="BF149" s="803"/>
      <c r="BG149" s="803"/>
    </row>
    <row r="150" spans="1:59" s="878" customFormat="1" ht="19.5" customHeight="1" thickBot="1" x14ac:dyDescent="0.3">
      <c r="A150" s="1394" t="s">
        <v>713</v>
      </c>
      <c r="B150" s="1395"/>
      <c r="C150" s="1395"/>
      <c r="D150" s="1464"/>
      <c r="E150" s="1427">
        <f>SUM(E144:E149)</f>
        <v>1</v>
      </c>
      <c r="F150" s="1414"/>
      <c r="G150" s="1415">
        <f>SUM(G144:G149)</f>
        <v>0</v>
      </c>
      <c r="H150" s="1415"/>
      <c r="I150" s="1414">
        <f>SUM(I144:I149)</f>
        <v>0</v>
      </c>
      <c r="J150" s="1414"/>
      <c r="K150" s="1414">
        <f>SUM(K144:K149)</f>
        <v>1</v>
      </c>
      <c r="L150" s="1416"/>
      <c r="M150" s="1385">
        <f>SUM(M144:M149)</f>
        <v>1</v>
      </c>
      <c r="N150" s="1386"/>
      <c r="O150" s="1386">
        <f>SUM(O144:O149)</f>
        <v>0</v>
      </c>
      <c r="P150" s="1465"/>
      <c r="Q150" s="808"/>
      <c r="R150" s="808"/>
      <c r="S150" s="808"/>
      <c r="T150" s="808"/>
      <c r="U150" s="808"/>
      <c r="V150" s="808"/>
      <c r="W150" s="808"/>
      <c r="X150" s="808"/>
      <c r="Y150" s="808"/>
      <c r="Z150" s="808"/>
      <c r="AA150" s="808"/>
      <c r="AB150" s="808"/>
      <c r="AC150" s="808"/>
      <c r="AD150" s="808"/>
      <c r="AE150" s="808"/>
      <c r="AF150" s="808"/>
      <c r="AG150" s="808"/>
      <c r="AH150" s="808"/>
      <c r="AI150" s="808"/>
      <c r="AJ150" s="808"/>
      <c r="AK150" s="808"/>
      <c r="AL150" s="808"/>
      <c r="AM150" s="808"/>
      <c r="AN150" s="808"/>
      <c r="AO150" s="808"/>
      <c r="AP150" s="808"/>
      <c r="AQ150" s="808"/>
      <c r="AR150" s="808"/>
      <c r="AS150" s="808"/>
      <c r="AT150" s="808"/>
    </row>
    <row r="151" spans="1:59" ht="9.75" customHeight="1" thickBot="1" x14ac:dyDescent="0.35">
      <c r="A151" s="869"/>
      <c r="B151" s="870"/>
      <c r="C151" s="870"/>
      <c r="D151" s="870"/>
      <c r="E151" s="870"/>
      <c r="F151" s="870"/>
      <c r="G151" s="871"/>
      <c r="H151" s="871"/>
      <c r="I151" s="870"/>
      <c r="J151" s="870"/>
      <c r="K151" s="870"/>
      <c r="L151" s="870"/>
      <c r="M151" s="870"/>
      <c r="N151" s="870"/>
      <c r="O151" s="870"/>
      <c r="P151" s="872"/>
      <c r="Q151" s="808"/>
      <c r="R151" s="808"/>
      <c r="S151" s="808"/>
      <c r="T151" s="808"/>
      <c r="U151" s="808"/>
      <c r="V151" s="808"/>
      <c r="W151" s="808"/>
      <c r="X151" s="808"/>
      <c r="Y151" s="808"/>
      <c r="Z151" s="808"/>
      <c r="AA151" s="808"/>
      <c r="AB151" s="808"/>
      <c r="AC151" s="808"/>
      <c r="AD151" s="808"/>
      <c r="AE151" s="808"/>
      <c r="AF151" s="808"/>
      <c r="AG151" s="808"/>
      <c r="AH151" s="808"/>
      <c r="AI151" s="808"/>
      <c r="AJ151" s="808"/>
      <c r="AK151" s="808"/>
      <c r="AL151" s="808"/>
      <c r="AM151" s="808"/>
      <c r="AN151" s="808"/>
      <c r="AO151" s="808"/>
      <c r="AP151" s="808"/>
      <c r="AQ151" s="808"/>
      <c r="AR151" s="808"/>
      <c r="AS151" s="808"/>
      <c r="AT151" s="808"/>
    </row>
    <row r="152" spans="1:59" s="878" customFormat="1" ht="25.5" customHeight="1" thickBot="1" x14ac:dyDescent="0.3">
      <c r="A152" s="1459" t="s">
        <v>1277</v>
      </c>
      <c r="B152" s="1460"/>
      <c r="C152" s="1460"/>
      <c r="D152" s="1461"/>
      <c r="E152" s="1379">
        <f>E140+E150</f>
        <v>8</v>
      </c>
      <c r="F152" s="1380"/>
      <c r="G152" s="1462">
        <f t="shared" ref="G152" si="81">G140+G150</f>
        <v>0</v>
      </c>
      <c r="H152" s="1463"/>
      <c r="I152" s="1379">
        <f t="shared" ref="I152" si="82">I140+I150</f>
        <v>0</v>
      </c>
      <c r="J152" s="1380"/>
      <c r="K152" s="1379">
        <f t="shared" ref="K152" si="83">K140+K150</f>
        <v>8</v>
      </c>
      <c r="L152" s="1380"/>
      <c r="M152" s="1379">
        <f t="shared" ref="M152" si="84">M140+M150</f>
        <v>9</v>
      </c>
      <c r="N152" s="1380"/>
      <c r="O152" s="1379">
        <f t="shared" ref="O152" si="85">O140+O150</f>
        <v>1</v>
      </c>
      <c r="P152" s="1445"/>
      <c r="Q152" s="808"/>
      <c r="R152" s="808"/>
      <c r="S152" s="808"/>
      <c r="T152" s="808"/>
      <c r="U152" s="808"/>
      <c r="V152" s="808"/>
      <c r="W152" s="808"/>
      <c r="X152" s="808"/>
      <c r="Y152" s="808"/>
      <c r="Z152" s="808"/>
      <c r="AA152" s="808"/>
      <c r="AB152" s="808"/>
      <c r="AC152" s="808"/>
      <c r="AD152" s="808"/>
      <c r="AE152" s="808"/>
      <c r="AF152" s="808"/>
      <c r="AG152" s="808"/>
      <c r="AH152" s="808"/>
      <c r="AI152" s="808"/>
      <c r="AJ152" s="808"/>
      <c r="AK152" s="808"/>
      <c r="AL152" s="808"/>
      <c r="AM152" s="808"/>
      <c r="AN152" s="808"/>
      <c r="AO152" s="808"/>
      <c r="AP152" s="808"/>
      <c r="AQ152" s="808"/>
      <c r="AR152" s="808"/>
      <c r="AS152" s="808"/>
      <c r="AT152" s="808"/>
    </row>
    <row r="153" spans="1:59" ht="15.75" thickBot="1" x14ac:dyDescent="0.3"/>
    <row r="154" spans="1:59" ht="24" thickBot="1" x14ac:dyDescent="0.4">
      <c r="A154" s="843" t="s">
        <v>716</v>
      </c>
      <c r="B154" s="853"/>
      <c r="C154" s="874"/>
      <c r="D154" s="874"/>
      <c r="E154" s="1446" t="s">
        <v>135</v>
      </c>
      <c r="F154" s="1446"/>
      <c r="G154" s="1446"/>
      <c r="H154" s="1446"/>
      <c r="I154" s="1446"/>
      <c r="J154" s="1446"/>
      <c r="K154" s="1446"/>
      <c r="L154" s="879" t="s">
        <v>1275</v>
      </c>
      <c r="M154" s="875"/>
      <c r="N154" s="1447" t="s">
        <v>136</v>
      </c>
      <c r="O154" s="1447"/>
      <c r="P154" s="1448"/>
      <c r="Q154" s="803"/>
      <c r="R154" s="803"/>
      <c r="S154" s="803"/>
      <c r="T154" s="803"/>
      <c r="U154" s="803"/>
      <c r="V154" s="803"/>
      <c r="W154" s="803"/>
      <c r="X154" s="803"/>
      <c r="Y154" s="803"/>
      <c r="Z154" s="803"/>
      <c r="AA154" s="803"/>
      <c r="AB154" s="803"/>
      <c r="AC154" s="803"/>
      <c r="AD154" s="803"/>
      <c r="AE154" s="803"/>
      <c r="AF154" s="803"/>
      <c r="AG154" s="803"/>
      <c r="AH154" s="803"/>
      <c r="AI154" s="803"/>
      <c r="AJ154" s="803"/>
      <c r="AK154" s="803"/>
      <c r="AL154" s="803"/>
      <c r="AM154" s="803"/>
      <c r="AN154" s="803"/>
      <c r="AO154" s="803"/>
      <c r="AP154" s="803"/>
      <c r="AQ154" s="803"/>
      <c r="AR154" s="803"/>
      <c r="AS154" s="803"/>
      <c r="AT154" s="803"/>
    </row>
    <row r="155" spans="1:59" s="808" customFormat="1" ht="28.5" customHeight="1" thickBot="1" x14ac:dyDescent="0.3">
      <c r="A155" s="1449" t="s">
        <v>725</v>
      </c>
      <c r="B155" s="1450"/>
      <c r="C155" s="1450"/>
      <c r="D155" s="1451"/>
      <c r="E155" s="1452" t="s">
        <v>710</v>
      </c>
      <c r="F155" s="1453"/>
      <c r="G155" s="1454" t="s">
        <v>711</v>
      </c>
      <c r="H155" s="1454"/>
      <c r="I155" s="1453" t="s">
        <v>712</v>
      </c>
      <c r="J155" s="1453"/>
      <c r="K155" s="1453" t="s">
        <v>713</v>
      </c>
      <c r="L155" s="1455"/>
      <c r="M155" s="1456" t="s">
        <v>735</v>
      </c>
      <c r="N155" s="1453"/>
      <c r="O155" s="1457" t="s">
        <v>1199</v>
      </c>
      <c r="P155" s="1458"/>
      <c r="V155" s="803"/>
      <c r="W155" s="803"/>
      <c r="X155" s="803"/>
      <c r="Y155" s="803"/>
      <c r="Z155" s="803"/>
      <c r="AA155" s="803"/>
      <c r="AB155" s="803"/>
      <c r="AC155" s="803"/>
      <c r="AD155" s="803"/>
      <c r="AE155" s="803"/>
      <c r="AF155" s="803"/>
      <c r="AG155" s="803"/>
      <c r="AH155" s="803"/>
      <c r="AI155" s="803"/>
      <c r="AJ155" s="803"/>
      <c r="AK155" s="803"/>
      <c r="AL155" s="803"/>
      <c r="AM155" s="803"/>
      <c r="AN155" s="803"/>
      <c r="AO155" s="803"/>
      <c r="AP155" s="803"/>
      <c r="AQ155" s="803"/>
      <c r="AR155" s="803"/>
      <c r="AS155" s="803"/>
      <c r="AT155" s="803"/>
      <c r="AU155" s="803"/>
      <c r="AV155" s="803"/>
      <c r="AW155" s="803"/>
      <c r="AX155" s="803"/>
      <c r="AY155" s="803"/>
      <c r="AZ155" s="803"/>
      <c r="BA155" s="803"/>
      <c r="BB155" s="803"/>
      <c r="BC155" s="803"/>
      <c r="BD155" s="803"/>
      <c r="BE155" s="803"/>
      <c r="BF155" s="803"/>
      <c r="BG155" s="803"/>
    </row>
    <row r="156" spans="1:59" s="867" customFormat="1" ht="16.5" customHeight="1" x14ac:dyDescent="0.25">
      <c r="A156" s="1437" t="s">
        <v>529</v>
      </c>
      <c r="B156" s="1438"/>
      <c r="C156" s="1438"/>
      <c r="D156" s="1439"/>
      <c r="E156" s="1440">
        <f>SUMIFS(Attendance!S$6:S$3000,Attendance!$F$6:$F$3000,'Manpower budget Status'!$E$154,Attendance!$E$6:$E$3000,'Manpower budget Status'!$A156,Attendance!$H$6:$H$3000,'Manpower budget Status'!$N$154)</f>
        <v>0</v>
      </c>
      <c r="F156" s="1441"/>
      <c r="G156" s="1442">
        <f>SUMIFS(Attendance!T$6:T$3000,Attendance!$F$6:$F$3000,'Manpower budget Status'!$E$154,Attendance!$E$6:$E$3000,'Manpower budget Status'!$A156,Attendance!$H$6:$H$3000,$N$154)</f>
        <v>1</v>
      </c>
      <c r="H156" s="1443"/>
      <c r="I156" s="1444">
        <f>SUMIFS(Attendance!U$6:U$3000,Attendance!$F$6:$F$3000,'Manpower budget Status'!$E$154,Attendance!$E$6:$E$3000,'Manpower budget Status'!$A156,Attendance!$H$6:$H$3000,$N$154)</f>
        <v>0</v>
      </c>
      <c r="J156" s="1441"/>
      <c r="K156" s="1444">
        <f>SUMIFS(Attendance!V$6:V$3000,Attendance!$F$6:$F$3000,'Manpower budget Status'!$E$154,Attendance!$E$6:$E$3000,'Manpower budget Status'!$A156,Attendance!$H$6:$H$3000,$N$154)</f>
        <v>1</v>
      </c>
      <c r="L156" s="1440"/>
      <c r="M156" s="1377">
        <v>1</v>
      </c>
      <c r="N156" s="1378"/>
      <c r="O156" s="1435">
        <f>M156-K156</f>
        <v>0</v>
      </c>
      <c r="P156" s="1436"/>
      <c r="Q156" s="808"/>
      <c r="R156" s="808"/>
      <c r="S156" s="808"/>
      <c r="T156" s="808"/>
      <c r="U156" s="808"/>
      <c r="V156" s="803"/>
      <c r="W156" s="803"/>
      <c r="X156" s="803"/>
      <c r="Y156" s="803"/>
      <c r="Z156" s="803"/>
      <c r="AA156" s="803"/>
      <c r="AB156" s="803"/>
      <c r="AC156" s="803"/>
      <c r="AD156" s="803"/>
      <c r="AE156" s="803"/>
      <c r="AF156" s="803"/>
      <c r="AG156" s="803"/>
      <c r="AH156" s="803"/>
      <c r="AI156" s="803"/>
      <c r="AJ156" s="803"/>
      <c r="AK156" s="803"/>
      <c r="AL156" s="803"/>
      <c r="AM156" s="803"/>
      <c r="AN156" s="803"/>
      <c r="AO156" s="803"/>
      <c r="AP156" s="803"/>
      <c r="AQ156" s="803"/>
      <c r="AR156" s="803"/>
      <c r="AS156" s="803"/>
      <c r="AT156" s="803"/>
      <c r="AU156" s="803"/>
      <c r="AV156" s="803"/>
      <c r="AW156" s="803"/>
      <c r="AX156" s="803"/>
      <c r="AY156" s="803"/>
      <c r="AZ156" s="803"/>
      <c r="BA156" s="803"/>
      <c r="BB156" s="803"/>
      <c r="BC156" s="803"/>
      <c r="BD156" s="803"/>
      <c r="BE156" s="803"/>
      <c r="BF156" s="803"/>
      <c r="BG156" s="803"/>
    </row>
    <row r="157" spans="1:59" s="867" customFormat="1" ht="16.5" customHeight="1" x14ac:dyDescent="0.25">
      <c r="A157" s="1432" t="s">
        <v>138</v>
      </c>
      <c r="B157" s="1433"/>
      <c r="C157" s="1433"/>
      <c r="D157" s="1434"/>
      <c r="E157" s="1371">
        <f>SUMIFS(Attendance!S$6:S$3000,Attendance!$F$6:$F$3000,'Manpower budget Status'!$E$154,Attendance!$E$6:$E$3000,'Manpower budget Status'!$A157,Attendance!$H$6:$H$3000,'Manpower budget Status'!$N$154)</f>
        <v>2</v>
      </c>
      <c r="F157" s="1372"/>
      <c r="G157" s="1373">
        <f>SUMIFS(Attendance!T$6:T$3000,Attendance!$F$6:$F$3000,'Manpower budget Status'!$E$154,Attendance!$E$6:$E$3000,'Manpower budget Status'!$A157,Attendance!$H$6:$H$3000,$N$154)</f>
        <v>0</v>
      </c>
      <c r="H157" s="1373"/>
      <c r="I157" s="1372">
        <f>SUMIFS(Attendance!U$6:U$3000,Attendance!$F$6:$F$3000,'Manpower budget Status'!$E$154,Attendance!$E$6:$E$3000,'Manpower budget Status'!$A157,Attendance!$H$6:$H$3000,$N$154)</f>
        <v>0</v>
      </c>
      <c r="J157" s="1372"/>
      <c r="K157" s="1372">
        <f>SUMIFS(Attendance!V$6:V$3000,Attendance!$F$6:$F$3000,'Manpower budget Status'!$E$154,Attendance!$E$6:$E$3000,'Manpower budget Status'!$A157,Attendance!$H$6:$H$3000,$N$154)</f>
        <v>2</v>
      </c>
      <c r="L157" s="1374"/>
      <c r="M157" s="1375">
        <v>2</v>
      </c>
      <c r="N157" s="1376"/>
      <c r="O157" s="1372">
        <f t="shared" ref="O157:O167" si="86">M157-K157</f>
        <v>0</v>
      </c>
      <c r="P157" s="1393"/>
      <c r="Q157" s="808"/>
      <c r="R157" s="808"/>
      <c r="S157" s="808"/>
      <c r="T157" s="808"/>
      <c r="U157" s="808"/>
      <c r="V157" s="803"/>
      <c r="W157" s="803"/>
      <c r="X157" s="803"/>
      <c r="Y157" s="803"/>
      <c r="Z157" s="803"/>
      <c r="AA157" s="803"/>
      <c r="AB157" s="803"/>
      <c r="AC157" s="803"/>
      <c r="AD157" s="803"/>
      <c r="AE157" s="803"/>
      <c r="AF157" s="803"/>
      <c r="AG157" s="803"/>
      <c r="AH157" s="803"/>
      <c r="AI157" s="803"/>
      <c r="AJ157" s="803"/>
      <c r="AK157" s="803"/>
      <c r="AL157" s="803"/>
      <c r="AM157" s="803"/>
      <c r="AN157" s="803"/>
      <c r="AO157" s="803"/>
      <c r="AP157" s="803"/>
      <c r="AQ157" s="803"/>
      <c r="AR157" s="803"/>
      <c r="AS157" s="803"/>
      <c r="AT157" s="803"/>
      <c r="AU157" s="803"/>
      <c r="AV157" s="803"/>
      <c r="AW157" s="803"/>
      <c r="AX157" s="803"/>
      <c r="AY157" s="803"/>
      <c r="AZ157" s="803"/>
      <c r="BA157" s="803"/>
      <c r="BB157" s="803"/>
      <c r="BC157" s="803"/>
      <c r="BD157" s="803"/>
      <c r="BE157" s="803"/>
      <c r="BF157" s="803"/>
      <c r="BG157" s="803"/>
    </row>
    <row r="158" spans="1:59" s="867" customFormat="1" ht="16.5" customHeight="1" x14ac:dyDescent="0.25">
      <c r="A158" s="1432" t="s">
        <v>134</v>
      </c>
      <c r="B158" s="1433"/>
      <c r="C158" s="1433"/>
      <c r="D158" s="1434"/>
      <c r="E158" s="1371">
        <f>SUMIFS(Attendance!S$6:S$3000,Attendance!$F$6:$F$3000,'Manpower budget Status'!$E$154,Attendance!$E$6:$E$3000,'Manpower budget Status'!$A158,Attendance!$H$6:$H$3000,'Manpower budget Status'!$N$154)</f>
        <v>3</v>
      </c>
      <c r="F158" s="1372"/>
      <c r="G158" s="1373">
        <f>SUMIFS(Attendance!T$6:T$3000,Attendance!$F$6:$F$3000,'Manpower budget Status'!$E$154,Attendance!$E$6:$E$3000,'Manpower budget Status'!$A158,Attendance!$H$6:$H$3000,$N$154)</f>
        <v>0</v>
      </c>
      <c r="H158" s="1373"/>
      <c r="I158" s="1372">
        <f>SUMIFS(Attendance!U$6:U$3000,Attendance!$F$6:$F$3000,'Manpower budget Status'!$E$154,Attendance!$E$6:$E$3000,'Manpower budget Status'!$A158,Attendance!$H$6:$H$3000,$N$154)</f>
        <v>0</v>
      </c>
      <c r="J158" s="1372"/>
      <c r="K158" s="1372">
        <f>SUMIFS(Attendance!V$6:V$3000,Attendance!$F$6:$F$3000,'Manpower budget Status'!$E$154,Attendance!$E$6:$E$3000,'Manpower budget Status'!$A158,Attendance!$H$6:$H$3000,$N$154)</f>
        <v>3</v>
      </c>
      <c r="L158" s="1374"/>
      <c r="M158" s="1375">
        <v>3</v>
      </c>
      <c r="N158" s="1376"/>
      <c r="O158" s="1372">
        <f t="shared" si="86"/>
        <v>0</v>
      </c>
      <c r="P158" s="1393"/>
      <c r="Q158" s="808"/>
      <c r="R158" s="808"/>
      <c r="S158" s="808"/>
      <c r="T158" s="808"/>
      <c r="U158" s="808"/>
      <c r="V158" s="803"/>
      <c r="W158" s="803"/>
      <c r="X158" s="803"/>
      <c r="Y158" s="803"/>
      <c r="Z158" s="803"/>
      <c r="AA158" s="803"/>
      <c r="AB158" s="803"/>
      <c r="AC158" s="803"/>
      <c r="AD158" s="803"/>
      <c r="AE158" s="803"/>
      <c r="AF158" s="803"/>
      <c r="AG158" s="803"/>
      <c r="AH158" s="803"/>
      <c r="AI158" s="803"/>
      <c r="AJ158" s="803"/>
      <c r="AK158" s="803"/>
      <c r="AL158" s="803"/>
      <c r="AM158" s="803"/>
      <c r="AN158" s="803"/>
      <c r="AO158" s="803"/>
      <c r="AP158" s="803"/>
      <c r="AQ158" s="803"/>
      <c r="AR158" s="803"/>
      <c r="AS158" s="803"/>
      <c r="AT158" s="803"/>
      <c r="AU158" s="803"/>
      <c r="AV158" s="803"/>
      <c r="AW158" s="803"/>
      <c r="AX158" s="803"/>
      <c r="AY158" s="803"/>
      <c r="AZ158" s="803"/>
      <c r="BA158" s="803"/>
      <c r="BB158" s="803"/>
      <c r="BC158" s="803"/>
      <c r="BD158" s="803"/>
      <c r="BE158" s="803"/>
      <c r="BF158" s="803"/>
      <c r="BG158" s="803"/>
    </row>
    <row r="159" spans="1:59" s="867" customFormat="1" ht="16.5" customHeight="1" x14ac:dyDescent="0.25">
      <c r="A159" s="1432" t="s">
        <v>167</v>
      </c>
      <c r="B159" s="1433"/>
      <c r="C159" s="1433"/>
      <c r="D159" s="1434"/>
      <c r="E159" s="1371">
        <f>SUMIFS(Attendance!S$6:S$3000,Attendance!$F$6:$F$3000,'Manpower budget Status'!$E$154,Attendance!$E$6:$E$3000,'Manpower budget Status'!$A159,Attendance!$H$6:$H$3000,'Manpower budget Status'!$N$154)</f>
        <v>2</v>
      </c>
      <c r="F159" s="1372"/>
      <c r="G159" s="1373">
        <f>SUMIFS(Attendance!T$6:T$3000,Attendance!$F$6:$F$3000,'Manpower budget Status'!$E$154,Attendance!$E$6:$E$3000,'Manpower budget Status'!$A159,Attendance!$H$6:$H$3000,$N$154)</f>
        <v>0</v>
      </c>
      <c r="H159" s="1373"/>
      <c r="I159" s="1372">
        <f>SUMIFS(Attendance!U$6:U$3000,Attendance!$F$6:$F$3000,'Manpower budget Status'!$E$154,Attendance!$E$6:$E$3000,'Manpower budget Status'!$A159,Attendance!$H$6:$H$3000,$N$154)</f>
        <v>0</v>
      </c>
      <c r="J159" s="1372"/>
      <c r="K159" s="1372">
        <f>SUMIFS(Attendance!V$6:V$3000,Attendance!$F$6:$F$3000,'Manpower budget Status'!$E$154,Attendance!$E$6:$E$3000,'Manpower budget Status'!$A159,Attendance!$H$6:$H$3000,$N$154)</f>
        <v>2</v>
      </c>
      <c r="L159" s="1374"/>
      <c r="M159" s="1375">
        <v>2</v>
      </c>
      <c r="N159" s="1376"/>
      <c r="O159" s="1372">
        <f t="shared" si="86"/>
        <v>0</v>
      </c>
      <c r="P159" s="1393"/>
      <c r="Q159" s="808"/>
      <c r="R159" s="808"/>
      <c r="S159" s="808"/>
      <c r="T159" s="808"/>
      <c r="U159" s="808"/>
      <c r="V159" s="803"/>
      <c r="W159" s="803"/>
      <c r="X159" s="803"/>
      <c r="Y159" s="803"/>
      <c r="Z159" s="803"/>
      <c r="AA159" s="803"/>
      <c r="AB159" s="803"/>
      <c r="AC159" s="803"/>
      <c r="AD159" s="803"/>
      <c r="AE159" s="803"/>
      <c r="AF159" s="803"/>
      <c r="AG159" s="803"/>
      <c r="AH159" s="803"/>
      <c r="AI159" s="803"/>
      <c r="AJ159" s="803"/>
      <c r="AK159" s="803"/>
      <c r="AL159" s="803"/>
      <c r="AM159" s="803"/>
      <c r="AN159" s="803"/>
      <c r="AO159" s="803"/>
      <c r="AP159" s="803"/>
      <c r="AQ159" s="803"/>
      <c r="AR159" s="803"/>
      <c r="AS159" s="803"/>
      <c r="AT159" s="803"/>
      <c r="AU159" s="803"/>
      <c r="AV159" s="803"/>
      <c r="AW159" s="803"/>
      <c r="AX159" s="803"/>
      <c r="AY159" s="803"/>
      <c r="AZ159" s="803"/>
      <c r="BA159" s="803"/>
      <c r="BB159" s="803"/>
      <c r="BC159" s="803"/>
      <c r="BD159" s="803"/>
      <c r="BE159" s="803"/>
      <c r="BF159" s="803"/>
      <c r="BG159" s="803"/>
    </row>
    <row r="160" spans="1:59" s="867" customFormat="1" ht="16.5" customHeight="1" x14ac:dyDescent="0.25">
      <c r="A160" s="1432" t="s">
        <v>469</v>
      </c>
      <c r="B160" s="1433"/>
      <c r="C160" s="1433"/>
      <c r="D160" s="1434"/>
      <c r="E160" s="1371">
        <f>SUMIFS(Attendance!S$6:S$3000,Attendance!$F$6:$F$3000,'Manpower budget Status'!$E$154,Attendance!$E$6:$E$3000,'Manpower budget Status'!$A160,Attendance!$H$6:$H$3000,'Manpower budget Status'!$N$154)</f>
        <v>2</v>
      </c>
      <c r="F160" s="1372"/>
      <c r="G160" s="1373">
        <f>SUMIFS(Attendance!T$6:T$3000,Attendance!$F$6:$F$3000,'Manpower budget Status'!$E$154,Attendance!$E$6:$E$3000,'Manpower budget Status'!$A160,Attendance!$H$6:$H$3000,$N$154)</f>
        <v>0</v>
      </c>
      <c r="H160" s="1373"/>
      <c r="I160" s="1372">
        <f>SUMIFS(Attendance!U$6:U$3000,Attendance!$F$6:$F$3000,'Manpower budget Status'!$E$154,Attendance!$E$6:$E$3000,'Manpower budget Status'!$A160,Attendance!$H$6:$H$3000,$N$154)</f>
        <v>0</v>
      </c>
      <c r="J160" s="1372"/>
      <c r="K160" s="1372">
        <f>SUMIFS(Attendance!V$6:V$3000,Attendance!$F$6:$F$3000,'Manpower budget Status'!$E$154,Attendance!$E$6:$E$3000,'Manpower budget Status'!$A160,Attendance!$H$6:$H$3000,$N$154)</f>
        <v>2</v>
      </c>
      <c r="L160" s="1374"/>
      <c r="M160" s="1375">
        <v>2</v>
      </c>
      <c r="N160" s="1376"/>
      <c r="O160" s="1372">
        <f t="shared" si="86"/>
        <v>0</v>
      </c>
      <c r="P160" s="1393"/>
      <c r="Q160" s="808"/>
      <c r="R160" s="808"/>
      <c r="S160" s="808"/>
      <c r="T160" s="808"/>
      <c r="U160" s="808"/>
      <c r="V160" s="803"/>
      <c r="W160" s="803"/>
      <c r="X160" s="803"/>
      <c r="Y160" s="803"/>
      <c r="Z160" s="803"/>
      <c r="AA160" s="803"/>
      <c r="AB160" s="803"/>
      <c r="AC160" s="803"/>
      <c r="AD160" s="803"/>
      <c r="AE160" s="803"/>
      <c r="AF160" s="803"/>
      <c r="AG160" s="803"/>
      <c r="AH160" s="803"/>
      <c r="AI160" s="803"/>
      <c r="AJ160" s="803"/>
      <c r="AK160" s="803"/>
      <c r="AL160" s="803"/>
      <c r="AM160" s="803"/>
      <c r="AN160" s="803"/>
      <c r="AO160" s="803"/>
      <c r="AP160" s="803"/>
      <c r="AQ160" s="803"/>
      <c r="AR160" s="803"/>
      <c r="AS160" s="803"/>
      <c r="AT160" s="803"/>
      <c r="AU160" s="803"/>
      <c r="AV160" s="803"/>
      <c r="AW160" s="803"/>
      <c r="AX160" s="803"/>
      <c r="AY160" s="803"/>
      <c r="AZ160" s="803"/>
      <c r="BA160" s="803"/>
      <c r="BB160" s="803"/>
      <c r="BC160" s="803"/>
      <c r="BD160" s="803"/>
      <c r="BE160" s="803"/>
      <c r="BF160" s="803"/>
      <c r="BG160" s="803"/>
    </row>
    <row r="161" spans="1:59" s="867" customFormat="1" ht="15.75" customHeight="1" x14ac:dyDescent="0.25">
      <c r="A161" s="1368"/>
      <c r="B161" s="1369"/>
      <c r="C161" s="1369"/>
      <c r="D161" s="1370"/>
      <c r="E161" s="1371">
        <f>SUMIFS(Attendance!S$6:S$3000,Attendance!$F$6:$F$3000,'Manpower budget Status'!$E$154,Attendance!$E$6:$E$3000,'Manpower budget Status'!$A161,Attendance!$H$6:$H$3000,'Manpower budget Status'!$N$154)</f>
        <v>0</v>
      </c>
      <c r="F161" s="1372"/>
      <c r="G161" s="1373">
        <f>SUMIFS(Attendance!T$6:T$3000,Attendance!$F$6:$F$3000,'Manpower budget Status'!$E$154,Attendance!$E$6:$E$3000,'Manpower budget Status'!$A161,Attendance!$H$6:$H$3000,$N$154)</f>
        <v>0</v>
      </c>
      <c r="H161" s="1373"/>
      <c r="I161" s="1372">
        <f>SUMIFS(Attendance!U$6:U$3000,Attendance!$F$6:$F$3000,'Manpower budget Status'!$E$154,Attendance!$E$6:$E$3000,'Manpower budget Status'!$A161,Attendance!$H$6:$H$3000,$N$154)</f>
        <v>0</v>
      </c>
      <c r="J161" s="1372"/>
      <c r="K161" s="1372">
        <f>SUMIFS(Attendance!V$6:V$3000,Attendance!$F$6:$F$3000,'Manpower budget Status'!$E$154,Attendance!$E$6:$E$3000,'Manpower budget Status'!$A161,Attendance!$H$6:$H$3000,$N$154)</f>
        <v>0</v>
      </c>
      <c r="L161" s="1374"/>
      <c r="M161" s="1375"/>
      <c r="N161" s="1376"/>
      <c r="O161" s="1372">
        <f t="shared" si="86"/>
        <v>0</v>
      </c>
      <c r="P161" s="1393"/>
      <c r="Q161" s="808"/>
      <c r="R161" s="808"/>
      <c r="S161" s="808"/>
      <c r="T161" s="808"/>
      <c r="U161" s="808"/>
      <c r="V161" s="803"/>
      <c r="W161" s="803"/>
      <c r="X161" s="803"/>
      <c r="Y161" s="803"/>
      <c r="Z161" s="803"/>
      <c r="AA161" s="803"/>
      <c r="AB161" s="803"/>
      <c r="AC161" s="803"/>
      <c r="AD161" s="803"/>
      <c r="AE161" s="803"/>
      <c r="AF161" s="803"/>
      <c r="AG161" s="803"/>
      <c r="AH161" s="803"/>
      <c r="AI161" s="803"/>
      <c r="AJ161" s="803"/>
      <c r="AK161" s="803"/>
      <c r="AL161" s="803"/>
      <c r="AM161" s="803"/>
      <c r="AN161" s="803"/>
      <c r="AO161" s="803"/>
      <c r="AP161" s="803"/>
      <c r="AQ161" s="803"/>
      <c r="AR161" s="803"/>
      <c r="AS161" s="803"/>
      <c r="AT161" s="803"/>
      <c r="AU161" s="803"/>
      <c r="AV161" s="803"/>
      <c r="AW161" s="803"/>
      <c r="AX161" s="803"/>
      <c r="AY161" s="803"/>
      <c r="AZ161" s="803"/>
      <c r="BA161" s="803"/>
      <c r="BB161" s="803"/>
      <c r="BC161" s="803"/>
      <c r="BD161" s="803"/>
      <c r="BE161" s="803"/>
      <c r="BF161" s="803"/>
      <c r="BG161" s="803"/>
    </row>
    <row r="162" spans="1:59" s="867" customFormat="1" ht="15.75" customHeight="1" x14ac:dyDescent="0.25">
      <c r="A162" s="1429"/>
      <c r="B162" s="1430"/>
      <c r="C162" s="1430"/>
      <c r="D162" s="1431"/>
      <c r="E162" s="1371">
        <f>SUMIFS(Attendance!S$6:S$3000,Attendance!$F$6:$F$3000,'Manpower budget Status'!$E$154,Attendance!$E$6:$E$3000,'Manpower budget Status'!$A162,Attendance!$H$6:$H$3000,'Manpower budget Status'!$N$154)</f>
        <v>0</v>
      </c>
      <c r="F162" s="1372"/>
      <c r="G162" s="1373">
        <f>SUMIFS(Attendance!T$6:T$3000,Attendance!$F$6:$F$3000,'Manpower budget Status'!$E$154,Attendance!$E$6:$E$3000,'Manpower budget Status'!$A162,Attendance!$H$6:$H$3000,$N$154)</f>
        <v>0</v>
      </c>
      <c r="H162" s="1373"/>
      <c r="I162" s="1372">
        <f>SUMIFS(Attendance!U$6:U$3000,Attendance!$F$6:$F$3000,'Manpower budget Status'!$E$154,Attendance!$E$6:$E$3000,'Manpower budget Status'!$A162,Attendance!$H$6:$H$3000,$N$154)</f>
        <v>0</v>
      </c>
      <c r="J162" s="1372"/>
      <c r="K162" s="1372">
        <f>SUMIFS(Attendance!V$6:V$3000,Attendance!$F$6:$F$3000,'Manpower budget Status'!$E$154,Attendance!$E$6:$E$3000,'Manpower budget Status'!$A162,Attendance!$H$6:$H$3000,$N$154)</f>
        <v>0</v>
      </c>
      <c r="L162" s="1374"/>
      <c r="M162" s="1375"/>
      <c r="N162" s="1376"/>
      <c r="O162" s="1372">
        <f t="shared" ref="O162:O163" si="87">M162-K162</f>
        <v>0</v>
      </c>
      <c r="P162" s="1393"/>
      <c r="Q162" s="808"/>
      <c r="R162" s="808"/>
      <c r="S162" s="808"/>
      <c r="T162" s="808"/>
      <c r="U162" s="808"/>
      <c r="V162" s="803"/>
      <c r="W162" s="803"/>
      <c r="X162" s="803"/>
      <c r="Y162" s="803"/>
      <c r="Z162" s="803"/>
      <c r="AA162" s="803"/>
      <c r="AB162" s="803"/>
      <c r="AC162" s="803"/>
      <c r="AD162" s="803"/>
      <c r="AE162" s="803"/>
      <c r="AF162" s="803"/>
      <c r="AG162" s="803"/>
      <c r="AH162" s="803"/>
      <c r="AI162" s="803"/>
      <c r="AJ162" s="803"/>
      <c r="AK162" s="803"/>
      <c r="AL162" s="803"/>
      <c r="AM162" s="803"/>
      <c r="AN162" s="803"/>
      <c r="AO162" s="803"/>
      <c r="AP162" s="803"/>
      <c r="AQ162" s="803"/>
      <c r="AR162" s="803"/>
      <c r="AS162" s="803"/>
      <c r="AT162" s="803"/>
      <c r="AU162" s="803"/>
      <c r="AV162" s="803"/>
      <c r="AW162" s="803"/>
      <c r="AX162" s="803"/>
      <c r="AY162" s="803"/>
      <c r="AZ162" s="803"/>
      <c r="BA162" s="803"/>
      <c r="BB162" s="803"/>
      <c r="BC162" s="803"/>
      <c r="BD162" s="803"/>
      <c r="BE162" s="803"/>
      <c r="BF162" s="803"/>
      <c r="BG162" s="803"/>
    </row>
    <row r="163" spans="1:59" s="867" customFormat="1" ht="15.75" customHeight="1" x14ac:dyDescent="0.25">
      <c r="A163" s="1424"/>
      <c r="B163" s="1425"/>
      <c r="C163" s="1425"/>
      <c r="D163" s="1426"/>
      <c r="E163" s="1371">
        <f>SUMIFS(Attendance!S$6:S$3000,Attendance!$F$6:$F$3000,'Manpower budget Status'!$E$154,Attendance!$E$6:$E$3000,'Manpower budget Status'!$A163,Attendance!$H$6:$H$3000,'Manpower budget Status'!$N$154)</f>
        <v>0</v>
      </c>
      <c r="F163" s="1372"/>
      <c r="G163" s="1373">
        <f>SUMIFS(Attendance!T$6:T$3000,Attendance!$F$6:$F$3000,'Manpower budget Status'!$E$154,Attendance!$E$6:$E$3000,'Manpower budget Status'!$A163,Attendance!$H$6:$H$3000,$N$154)</f>
        <v>0</v>
      </c>
      <c r="H163" s="1373"/>
      <c r="I163" s="1372">
        <f>SUMIFS(Attendance!U$6:U$3000,Attendance!$F$6:$F$3000,'Manpower budget Status'!$E$154,Attendance!$E$6:$E$3000,'Manpower budget Status'!$A163,Attendance!$H$6:$H$3000,$N$154)</f>
        <v>0</v>
      </c>
      <c r="J163" s="1372"/>
      <c r="K163" s="1372">
        <f>SUMIFS(Attendance!V$6:V$3000,Attendance!$F$6:$F$3000,'Manpower budget Status'!$E$154,Attendance!$E$6:$E$3000,'Manpower budget Status'!$A163,Attendance!$H$6:$H$3000,$N$154)</f>
        <v>0</v>
      </c>
      <c r="L163" s="1374"/>
      <c r="M163" s="1417"/>
      <c r="N163" s="1418"/>
      <c r="O163" s="1419">
        <f t="shared" si="87"/>
        <v>0</v>
      </c>
      <c r="P163" s="1420"/>
      <c r="Q163" s="808"/>
      <c r="R163" s="808"/>
      <c r="S163" s="808"/>
      <c r="T163" s="808"/>
      <c r="U163" s="808"/>
      <c r="V163" s="803"/>
      <c r="W163" s="803"/>
      <c r="X163" s="803"/>
      <c r="Y163" s="803"/>
      <c r="Z163" s="803"/>
      <c r="AA163" s="803"/>
      <c r="AB163" s="803"/>
      <c r="AC163" s="803"/>
      <c r="AD163" s="803"/>
      <c r="AE163" s="803"/>
      <c r="AF163" s="803"/>
      <c r="AG163" s="803"/>
      <c r="AH163" s="803"/>
      <c r="AI163" s="803"/>
      <c r="AJ163" s="803"/>
      <c r="AK163" s="803"/>
      <c r="AL163" s="803"/>
      <c r="AM163" s="803"/>
      <c r="AN163" s="803"/>
      <c r="AO163" s="803"/>
      <c r="AP163" s="803"/>
      <c r="AQ163" s="803"/>
      <c r="AR163" s="803"/>
      <c r="AS163" s="803"/>
      <c r="AT163" s="803"/>
      <c r="AU163" s="803"/>
      <c r="AV163" s="803"/>
      <c r="AW163" s="803"/>
      <c r="AX163" s="803"/>
      <c r="AY163" s="803"/>
      <c r="AZ163" s="803"/>
      <c r="BA163" s="803"/>
      <c r="BB163" s="803"/>
      <c r="BC163" s="803"/>
      <c r="BD163" s="803"/>
      <c r="BE163" s="803"/>
      <c r="BF163" s="803"/>
      <c r="BG163" s="803"/>
    </row>
    <row r="164" spans="1:59" s="867" customFormat="1" ht="15.75" customHeight="1" x14ac:dyDescent="0.25">
      <c r="A164" s="1368"/>
      <c r="B164" s="1369"/>
      <c r="C164" s="1369"/>
      <c r="D164" s="1370"/>
      <c r="E164" s="1371">
        <f>SUMIFS(Attendance!S$6:S$3000,Attendance!$F$6:$F$3000,'Manpower budget Status'!$E$154,Attendance!$E$6:$E$3000,'Manpower budget Status'!$A164,Attendance!$H$6:$H$3000,'Manpower budget Status'!$N$154)</f>
        <v>0</v>
      </c>
      <c r="F164" s="1372"/>
      <c r="G164" s="1373">
        <f>SUMIFS(Attendance!T$6:T$3000,Attendance!$F$6:$F$3000,'Manpower budget Status'!$E$154,Attendance!$E$6:$E$3000,'Manpower budget Status'!$A164,Attendance!$H$6:$H$3000,$N$154)</f>
        <v>0</v>
      </c>
      <c r="H164" s="1373"/>
      <c r="I164" s="1372">
        <f>SUMIFS(Attendance!U$6:U$3000,Attendance!$F$6:$F$3000,'Manpower budget Status'!$E$154,Attendance!$E$6:$E$3000,'Manpower budget Status'!$A164,Attendance!$H$6:$H$3000,$N$154)</f>
        <v>0</v>
      </c>
      <c r="J164" s="1372"/>
      <c r="K164" s="1372">
        <f>SUMIFS(Attendance!V$6:V$3000,Attendance!$F$6:$F$3000,'Manpower budget Status'!$E$154,Attendance!$E$6:$E$3000,'Manpower budget Status'!$A164,Attendance!$H$6:$H$3000,$N$154)</f>
        <v>0</v>
      </c>
      <c r="L164" s="1374"/>
      <c r="M164" s="1375"/>
      <c r="N164" s="1376"/>
      <c r="O164" s="1372">
        <f t="shared" ref="O164" si="88">M164-K164</f>
        <v>0</v>
      </c>
      <c r="P164" s="1393"/>
      <c r="Q164" s="808"/>
      <c r="R164" s="808"/>
      <c r="S164" s="808"/>
      <c r="T164" s="808"/>
      <c r="U164" s="808"/>
      <c r="V164" s="803"/>
      <c r="W164" s="803"/>
      <c r="X164" s="803"/>
      <c r="Y164" s="803"/>
      <c r="Z164" s="803"/>
      <c r="AA164" s="803"/>
      <c r="AB164" s="803"/>
      <c r="AC164" s="803"/>
      <c r="AD164" s="803"/>
      <c r="AE164" s="803"/>
      <c r="AF164" s="803"/>
      <c r="AG164" s="803"/>
      <c r="AH164" s="803"/>
      <c r="AI164" s="803"/>
      <c r="AJ164" s="803"/>
      <c r="AK164" s="803"/>
      <c r="AL164" s="803"/>
      <c r="AM164" s="803"/>
      <c r="AN164" s="803"/>
      <c r="AO164" s="803"/>
      <c r="AP164" s="803"/>
      <c r="AQ164" s="803"/>
      <c r="AR164" s="803"/>
      <c r="AS164" s="803"/>
      <c r="AT164" s="803"/>
      <c r="AU164" s="803"/>
      <c r="AV164" s="803"/>
      <c r="AW164" s="803"/>
      <c r="AX164" s="803"/>
      <c r="AY164" s="803"/>
      <c r="AZ164" s="803"/>
      <c r="BA164" s="803"/>
      <c r="BB164" s="803"/>
      <c r="BC164" s="803"/>
      <c r="BD164" s="803"/>
      <c r="BE164" s="803"/>
      <c r="BF164" s="803"/>
      <c r="BG164" s="803"/>
    </row>
    <row r="165" spans="1:59" s="867" customFormat="1" ht="15.75" customHeight="1" x14ac:dyDescent="0.25">
      <c r="A165" s="1429"/>
      <c r="B165" s="1430"/>
      <c r="C165" s="1430"/>
      <c r="D165" s="1431"/>
      <c r="E165" s="1371">
        <f>SUMIFS(Attendance!S$6:S$3000,Attendance!$F$6:$F$3000,'Manpower budget Status'!$E$154,Attendance!$E$6:$E$3000,'Manpower budget Status'!$A165,Attendance!$H$6:$H$3000,'Manpower budget Status'!$N$154)</f>
        <v>0</v>
      </c>
      <c r="F165" s="1372"/>
      <c r="G165" s="1373">
        <f>SUMIFS(Attendance!T$6:T$3000,Attendance!$F$6:$F$3000,'Manpower budget Status'!$E$154,Attendance!$E$6:$E$3000,'Manpower budget Status'!$A165,Attendance!$H$6:$H$3000,$N$154)</f>
        <v>0</v>
      </c>
      <c r="H165" s="1373"/>
      <c r="I165" s="1372">
        <f>SUMIFS(Attendance!U$6:U$3000,Attendance!$F$6:$F$3000,'Manpower budget Status'!$E$154,Attendance!$E$6:$E$3000,'Manpower budget Status'!$A165,Attendance!$H$6:$H$3000,$N$154)</f>
        <v>0</v>
      </c>
      <c r="J165" s="1372"/>
      <c r="K165" s="1372">
        <f>SUMIFS(Attendance!V$6:V$3000,Attendance!$F$6:$F$3000,'Manpower budget Status'!$E$154,Attendance!$E$6:$E$3000,'Manpower budget Status'!$A165,Attendance!$H$6:$H$3000,$N$154)</f>
        <v>0</v>
      </c>
      <c r="L165" s="1374"/>
      <c r="M165" s="1375"/>
      <c r="N165" s="1376"/>
      <c r="O165" s="1372">
        <f t="shared" si="86"/>
        <v>0</v>
      </c>
      <c r="P165" s="1393"/>
      <c r="Q165" s="808"/>
      <c r="R165" s="808"/>
      <c r="S165" s="808"/>
      <c r="T165" s="808"/>
      <c r="U165" s="808"/>
      <c r="V165" s="803"/>
      <c r="W165" s="803"/>
      <c r="X165" s="803"/>
      <c r="Y165" s="803"/>
      <c r="Z165" s="803"/>
      <c r="AA165" s="803"/>
      <c r="AB165" s="803"/>
      <c r="AC165" s="803"/>
      <c r="AD165" s="803"/>
      <c r="AE165" s="803"/>
      <c r="AF165" s="803"/>
      <c r="AG165" s="803"/>
      <c r="AH165" s="803"/>
      <c r="AI165" s="803"/>
      <c r="AJ165" s="803"/>
      <c r="AK165" s="803"/>
      <c r="AL165" s="803"/>
      <c r="AM165" s="803"/>
      <c r="AN165" s="803"/>
      <c r="AO165" s="803"/>
      <c r="AP165" s="803"/>
      <c r="AQ165" s="803"/>
      <c r="AR165" s="803"/>
      <c r="AS165" s="803"/>
      <c r="AT165" s="803"/>
      <c r="AU165" s="803"/>
      <c r="AV165" s="803"/>
      <c r="AW165" s="803"/>
      <c r="AX165" s="803"/>
      <c r="AY165" s="803"/>
      <c r="AZ165" s="803"/>
      <c r="BA165" s="803"/>
      <c r="BB165" s="803"/>
      <c r="BC165" s="803"/>
      <c r="BD165" s="803"/>
      <c r="BE165" s="803"/>
      <c r="BF165" s="803"/>
      <c r="BG165" s="803"/>
    </row>
    <row r="166" spans="1:59" s="867" customFormat="1" ht="15.75" customHeight="1" x14ac:dyDescent="0.25">
      <c r="A166" s="1424"/>
      <c r="B166" s="1425"/>
      <c r="C166" s="1425"/>
      <c r="D166" s="1426"/>
      <c r="E166" s="1371">
        <f>SUMIFS(Attendance!S$6:S$3000,Attendance!$F$6:$F$3000,'Manpower budget Status'!$E$154,Attendance!$E$6:$E$3000,'Manpower budget Status'!$A166,Attendance!$H$6:$H$3000,'Manpower budget Status'!$N$154)</f>
        <v>0</v>
      </c>
      <c r="F166" s="1372"/>
      <c r="G166" s="1373">
        <f>SUMIFS(Attendance!T$6:T$3000,Attendance!$F$6:$F$3000,'Manpower budget Status'!$E$154,Attendance!$E$6:$E$3000,'Manpower budget Status'!$A166,Attendance!$H$6:$H$3000,$N$154)</f>
        <v>0</v>
      </c>
      <c r="H166" s="1373"/>
      <c r="I166" s="1372">
        <f>SUMIFS(Attendance!U$6:U$3000,Attendance!$F$6:$F$3000,'Manpower budget Status'!$E$154,Attendance!$E$6:$E$3000,'Manpower budget Status'!$A166,Attendance!$H$6:$H$3000,$N$154)</f>
        <v>0</v>
      </c>
      <c r="J166" s="1372"/>
      <c r="K166" s="1372">
        <f>SUMIFS(Attendance!V$6:V$3000,Attendance!$F$6:$F$3000,'Manpower budget Status'!$E$154,Attendance!$E$6:$E$3000,'Manpower budget Status'!$A166,Attendance!$H$6:$H$3000,$N$154)</f>
        <v>0</v>
      </c>
      <c r="L166" s="1374"/>
      <c r="M166" s="1417"/>
      <c r="N166" s="1418"/>
      <c r="O166" s="1419">
        <f t="shared" si="86"/>
        <v>0</v>
      </c>
      <c r="P166" s="1420"/>
      <c r="Q166" s="808"/>
      <c r="R166" s="808"/>
      <c r="S166" s="808"/>
      <c r="T166" s="808"/>
      <c r="U166" s="808"/>
      <c r="V166" s="803"/>
      <c r="W166" s="803"/>
      <c r="X166" s="803"/>
      <c r="Y166" s="803"/>
      <c r="Z166" s="803"/>
      <c r="AA166" s="803"/>
      <c r="AB166" s="803"/>
      <c r="AC166" s="803"/>
      <c r="AD166" s="803"/>
      <c r="AE166" s="803"/>
      <c r="AF166" s="803"/>
      <c r="AG166" s="803"/>
      <c r="AH166" s="803"/>
      <c r="AI166" s="803"/>
      <c r="AJ166" s="803"/>
      <c r="AK166" s="803"/>
      <c r="AL166" s="803"/>
      <c r="AM166" s="803"/>
      <c r="AN166" s="803"/>
      <c r="AO166" s="803"/>
      <c r="AP166" s="803"/>
      <c r="AQ166" s="803"/>
      <c r="AR166" s="803"/>
      <c r="AS166" s="803"/>
      <c r="AT166" s="803"/>
      <c r="AU166" s="803"/>
      <c r="AV166" s="803"/>
      <c r="AW166" s="803"/>
      <c r="AX166" s="803"/>
      <c r="AY166" s="803"/>
      <c r="AZ166" s="803"/>
      <c r="BA166" s="803"/>
      <c r="BB166" s="803"/>
      <c r="BC166" s="803"/>
      <c r="BD166" s="803"/>
      <c r="BE166" s="803"/>
      <c r="BF166" s="803"/>
      <c r="BG166" s="803"/>
    </row>
    <row r="167" spans="1:59" s="867" customFormat="1" ht="15.75" customHeight="1" thickBot="1" x14ac:dyDescent="0.3">
      <c r="A167" s="1387"/>
      <c r="B167" s="1388"/>
      <c r="C167" s="1388"/>
      <c r="D167" s="1389"/>
      <c r="E167" s="1390">
        <f>SUMIFS(Attendance!S$6:S$3000,Attendance!$F$6:$F$3000,'Manpower budget Status'!$E$154,Attendance!$E$6:$E$3000,'Manpower budget Status'!$A167,Attendance!$H$6:$H$3000,'Manpower budget Status'!$N$154)</f>
        <v>0</v>
      </c>
      <c r="F167" s="1391"/>
      <c r="G167" s="1392">
        <f>SUMIFS(Attendance!T$6:T$3000,Attendance!$F$6:$F$3000,'Manpower budget Status'!$E$154,Attendance!$E$6:$E$3000,'Manpower budget Status'!$A167,Attendance!$H$6:$H$3000,$N$154)</f>
        <v>0</v>
      </c>
      <c r="H167" s="1392"/>
      <c r="I167" s="1391">
        <f>SUMIFS(Attendance!U$6:U$3000,Attendance!$F$6:$F$3000,'Manpower budget Status'!$E$154,Attendance!$E$6:$E$3000,'Manpower budget Status'!$A167,Attendance!$H$6:$H$3000,$N$154)</f>
        <v>0</v>
      </c>
      <c r="J167" s="1391"/>
      <c r="K167" s="1391">
        <f>SUMIFS(Attendance!V$6:V$3000,Attendance!$F$6:$F$3000,'Manpower budget Status'!$E$154,Attendance!$E$6:$E$3000,'Manpower budget Status'!$A167,Attendance!$H$6:$H$3000,$N$154)</f>
        <v>0</v>
      </c>
      <c r="L167" s="1421"/>
      <c r="M167" s="1422"/>
      <c r="N167" s="1382"/>
      <c r="O167" s="1391">
        <f t="shared" si="86"/>
        <v>0</v>
      </c>
      <c r="P167" s="1423"/>
      <c r="Q167" s="808"/>
      <c r="R167" s="808"/>
      <c r="S167" s="808"/>
      <c r="T167" s="808"/>
      <c r="U167" s="808"/>
      <c r="V167" s="803"/>
      <c r="W167" s="803"/>
      <c r="X167" s="803"/>
      <c r="Y167" s="803"/>
      <c r="Z167" s="803"/>
      <c r="AA167" s="803"/>
      <c r="AB167" s="803"/>
      <c r="AC167" s="803"/>
      <c r="AD167" s="803"/>
      <c r="AE167" s="803"/>
      <c r="AF167" s="803"/>
      <c r="AG167" s="803"/>
      <c r="AH167" s="803"/>
      <c r="AI167" s="803"/>
      <c r="AJ167" s="803"/>
      <c r="AK167" s="803"/>
      <c r="AL167" s="803"/>
      <c r="AM167" s="803"/>
      <c r="AN167" s="803"/>
      <c r="AO167" s="803"/>
      <c r="AP167" s="803"/>
      <c r="AQ167" s="803"/>
      <c r="AR167" s="803"/>
      <c r="AS167" s="803"/>
      <c r="AT167" s="803"/>
      <c r="AU167" s="803"/>
      <c r="AV167" s="803"/>
      <c r="AW167" s="803"/>
      <c r="AX167" s="803"/>
      <c r="AY167" s="803"/>
      <c r="AZ167" s="803"/>
      <c r="BA167" s="803"/>
      <c r="BB167" s="803"/>
      <c r="BC167" s="803"/>
      <c r="BD167" s="803"/>
      <c r="BE167" s="803"/>
      <c r="BF167" s="803"/>
      <c r="BG167" s="803"/>
    </row>
    <row r="168" spans="1:59" s="878" customFormat="1" ht="19.5" customHeight="1" thickBot="1" x14ac:dyDescent="0.3">
      <c r="A168" s="1394" t="s">
        <v>713</v>
      </c>
      <c r="B168" s="1395"/>
      <c r="C168" s="1395"/>
      <c r="D168" s="1396"/>
      <c r="E168" s="1413">
        <f>SUM(E156:E167)</f>
        <v>9</v>
      </c>
      <c r="F168" s="1414"/>
      <c r="G168" s="1415">
        <f>SUM(G156:G167)</f>
        <v>1</v>
      </c>
      <c r="H168" s="1415"/>
      <c r="I168" s="1414">
        <f>SUM(I156:I167)</f>
        <v>0</v>
      </c>
      <c r="J168" s="1414"/>
      <c r="K168" s="1414">
        <f>SUM(K156:K167)</f>
        <v>10</v>
      </c>
      <c r="L168" s="1416"/>
      <c r="M168" s="1427">
        <f>SUM(M156:M167)</f>
        <v>10</v>
      </c>
      <c r="N168" s="1414"/>
      <c r="O168" s="1414">
        <f>SUM(O156:O167)</f>
        <v>0</v>
      </c>
      <c r="P168" s="1428"/>
      <c r="Q168" s="877"/>
      <c r="R168" s="877"/>
      <c r="S168" s="877"/>
      <c r="T168" s="877"/>
      <c r="U168" s="877"/>
    </row>
  </sheetData>
  <sheetProtection algorithmName="SHA-512" hashValue="DH/Wv2vdEXFTz0lAp8zd4k+LhxXKHXk/RT9IBOGZjIyBJ6wct/+X01ztmiaKTRk72fc8IbaWa26SzeSmLWmA8g==" saltValue="a06OGZ6l5llIIAZicdIgtQ==" spinCount="100000" sheet="1" objects="1" scenarios="1"/>
  <mergeCells count="756">
    <mergeCell ref="S20:V20"/>
    <mergeCell ref="O21:P21"/>
    <mergeCell ref="Q21:R21"/>
    <mergeCell ref="S21:V21"/>
    <mergeCell ref="A20:D20"/>
    <mergeCell ref="E20:F20"/>
    <mergeCell ref="I20:J20"/>
    <mergeCell ref="K20:L20"/>
    <mergeCell ref="M20:N20"/>
    <mergeCell ref="E21:F21"/>
    <mergeCell ref="I21:J21"/>
    <mergeCell ref="K21:L21"/>
    <mergeCell ref="M21:N21"/>
    <mergeCell ref="S18:V18"/>
    <mergeCell ref="E19:F19"/>
    <mergeCell ref="I19:J19"/>
    <mergeCell ref="K19:L19"/>
    <mergeCell ref="M19:N19"/>
    <mergeCell ref="O19:P19"/>
    <mergeCell ref="Q19:R19"/>
    <mergeCell ref="S19:V19"/>
    <mergeCell ref="A19:D19"/>
    <mergeCell ref="E18:F18"/>
    <mergeCell ref="I18:J18"/>
    <mergeCell ref="S13:V13"/>
    <mergeCell ref="A13:D13"/>
    <mergeCell ref="A21:D21"/>
    <mergeCell ref="C14:D14"/>
    <mergeCell ref="C15:D15"/>
    <mergeCell ref="A14:B15"/>
    <mergeCell ref="A16:D16"/>
    <mergeCell ref="E16:F16"/>
    <mergeCell ref="I16:J16"/>
    <mergeCell ref="K16:L16"/>
    <mergeCell ref="M16:N16"/>
    <mergeCell ref="O16:P16"/>
    <mergeCell ref="Q16:R16"/>
    <mergeCell ref="S16:V16"/>
    <mergeCell ref="A17:B18"/>
    <mergeCell ref="C17:D17"/>
    <mergeCell ref="C18:D18"/>
    <mergeCell ref="E17:F17"/>
    <mergeCell ref="I17:J17"/>
    <mergeCell ref="K17:L17"/>
    <mergeCell ref="M17:N17"/>
    <mergeCell ref="O17:P17"/>
    <mergeCell ref="Q17:R17"/>
    <mergeCell ref="S17:V17"/>
    <mergeCell ref="Q9:R9"/>
    <mergeCell ref="S9:V9"/>
    <mergeCell ref="O10:P10"/>
    <mergeCell ref="Q10:R10"/>
    <mergeCell ref="S10:V10"/>
    <mergeCell ref="A11:B12"/>
    <mergeCell ref="C11:D11"/>
    <mergeCell ref="C12:D12"/>
    <mergeCell ref="E12:F12"/>
    <mergeCell ref="I12:J12"/>
    <mergeCell ref="K12:L12"/>
    <mergeCell ref="M12:N12"/>
    <mergeCell ref="O12:P12"/>
    <mergeCell ref="Q12:R12"/>
    <mergeCell ref="S12:V12"/>
    <mergeCell ref="A8:B9"/>
    <mergeCell ref="C8:D8"/>
    <mergeCell ref="C9:D9"/>
    <mergeCell ref="A10:D10"/>
    <mergeCell ref="E9:F9"/>
    <mergeCell ref="I9:J9"/>
    <mergeCell ref="K9:L9"/>
    <mergeCell ref="M9:N9"/>
    <mergeCell ref="E10:F10"/>
    <mergeCell ref="I10:J10"/>
    <mergeCell ref="K10:L10"/>
    <mergeCell ref="M10:N10"/>
    <mergeCell ref="S6:V6"/>
    <mergeCell ref="A7:D7"/>
    <mergeCell ref="E7:F7"/>
    <mergeCell ref="I7:J7"/>
    <mergeCell ref="K7:L7"/>
    <mergeCell ref="M7:N7"/>
    <mergeCell ref="O7:P7"/>
    <mergeCell ref="Q7:R7"/>
    <mergeCell ref="S7:V7"/>
    <mergeCell ref="A5:B6"/>
    <mergeCell ref="C5:D5"/>
    <mergeCell ref="C6:D6"/>
    <mergeCell ref="E6:F6"/>
    <mergeCell ref="I6:J6"/>
    <mergeCell ref="K6:L6"/>
    <mergeCell ref="M6:N6"/>
    <mergeCell ref="O6:P6"/>
    <mergeCell ref="Q6:R6"/>
    <mergeCell ref="S5:V5"/>
    <mergeCell ref="O5:P5"/>
    <mergeCell ref="Q5:R5"/>
    <mergeCell ref="K93:L93"/>
    <mergeCell ref="M93:N93"/>
    <mergeCell ref="O93:P93"/>
    <mergeCell ref="A94:D94"/>
    <mergeCell ref="E94:F94"/>
    <mergeCell ref="G94:H94"/>
    <mergeCell ref="I94:J94"/>
    <mergeCell ref="K94:L94"/>
    <mergeCell ref="M94:N94"/>
    <mergeCell ref="O94:P94"/>
    <mergeCell ref="A163:D163"/>
    <mergeCell ref="E163:F163"/>
    <mergeCell ref="G163:H163"/>
    <mergeCell ref="I163:J163"/>
    <mergeCell ref="K163:L163"/>
    <mergeCell ref="M163:N163"/>
    <mergeCell ref="O163:P163"/>
    <mergeCell ref="A97:D97"/>
    <mergeCell ref="E97:F97"/>
    <mergeCell ref="G97:H97"/>
    <mergeCell ref="I97:J97"/>
    <mergeCell ref="K97:L97"/>
    <mergeCell ref="M97:N97"/>
    <mergeCell ref="O97:P97"/>
    <mergeCell ref="A119:D119"/>
    <mergeCell ref="E119:F119"/>
    <mergeCell ref="G119:H119"/>
    <mergeCell ref="I119:J119"/>
    <mergeCell ref="K119:L119"/>
    <mergeCell ref="M119:N119"/>
    <mergeCell ref="O119:P119"/>
    <mergeCell ref="A162:D162"/>
    <mergeCell ref="E162:F162"/>
    <mergeCell ref="G162:H162"/>
    <mergeCell ref="O162:P162"/>
    <mergeCell ref="I136:J136"/>
    <mergeCell ref="K136:L136"/>
    <mergeCell ref="M136:N136"/>
    <mergeCell ref="O136:P136"/>
    <mergeCell ref="A147:D147"/>
    <mergeCell ref="E147:F147"/>
    <mergeCell ref="G147:H147"/>
    <mergeCell ref="I147:J147"/>
    <mergeCell ref="K147:L147"/>
    <mergeCell ref="M147:N147"/>
    <mergeCell ref="O147:P147"/>
    <mergeCell ref="A145:D145"/>
    <mergeCell ref="E145:F145"/>
    <mergeCell ref="G145:H145"/>
    <mergeCell ref="I145:J145"/>
    <mergeCell ref="K145:L145"/>
    <mergeCell ref="M145:N145"/>
    <mergeCell ref="O145:P145"/>
    <mergeCell ref="A146:D146"/>
    <mergeCell ref="E146:F146"/>
    <mergeCell ref="G136:H136"/>
    <mergeCell ref="M138:N138"/>
    <mergeCell ref="O138:P138"/>
    <mergeCell ref="A120:D120"/>
    <mergeCell ref="E120:F120"/>
    <mergeCell ref="G120:H120"/>
    <mergeCell ref="I120:J120"/>
    <mergeCell ref="K120:L120"/>
    <mergeCell ref="M120:N120"/>
    <mergeCell ref="A122:D122"/>
    <mergeCell ref="A130:D130"/>
    <mergeCell ref="E130:F130"/>
    <mergeCell ref="G130:H130"/>
    <mergeCell ref="I130:J130"/>
    <mergeCell ref="K130:L130"/>
    <mergeCell ref="A124:D124"/>
    <mergeCell ref="A123:D123"/>
    <mergeCell ref="I123:J123"/>
    <mergeCell ref="K123:L123"/>
    <mergeCell ref="M126:N126"/>
    <mergeCell ref="M122:N122"/>
    <mergeCell ref="E128:K128"/>
    <mergeCell ref="N128:P128"/>
    <mergeCell ref="M129:N129"/>
    <mergeCell ref="O120:P120"/>
    <mergeCell ref="A121:D121"/>
    <mergeCell ref="E121:F121"/>
    <mergeCell ref="G121:H121"/>
    <mergeCell ref="I121:J121"/>
    <mergeCell ref="K121:L121"/>
    <mergeCell ref="M121:N121"/>
    <mergeCell ref="O121:P121"/>
    <mergeCell ref="I110:J110"/>
    <mergeCell ref="K110:L110"/>
    <mergeCell ref="M110:N110"/>
    <mergeCell ref="O110:P110"/>
    <mergeCell ref="K118:L118"/>
    <mergeCell ref="M118:N118"/>
    <mergeCell ref="O118:P118"/>
    <mergeCell ref="M111:N111"/>
    <mergeCell ref="O111:P111"/>
    <mergeCell ref="A118:D118"/>
    <mergeCell ref="M112:N112"/>
    <mergeCell ref="O112:P112"/>
    <mergeCell ref="M114:N114"/>
    <mergeCell ref="O114:P114"/>
    <mergeCell ref="A117:D117"/>
    <mergeCell ref="E117:F117"/>
    <mergeCell ref="G117:H117"/>
    <mergeCell ref="I117:J117"/>
    <mergeCell ref="K117:L117"/>
    <mergeCell ref="E116:K116"/>
    <mergeCell ref="N116:P116"/>
    <mergeCell ref="M117:N117"/>
    <mergeCell ref="O117:P117"/>
    <mergeCell ref="E118:F118"/>
    <mergeCell ref="G118:H118"/>
    <mergeCell ref="I118:J118"/>
    <mergeCell ref="Q1:R1"/>
    <mergeCell ref="S1:V1"/>
    <mergeCell ref="A3:D4"/>
    <mergeCell ref="E3:F4"/>
    <mergeCell ref="I3:J4"/>
    <mergeCell ref="K3:L4"/>
    <mergeCell ref="M3:N4"/>
    <mergeCell ref="S4:V4"/>
    <mergeCell ref="O3:V3"/>
    <mergeCell ref="O4:P4"/>
    <mergeCell ref="Q4:R4"/>
    <mergeCell ref="A2:V2"/>
    <mergeCell ref="G3:H3"/>
    <mergeCell ref="O23:P23"/>
    <mergeCell ref="Q23:R23"/>
    <mergeCell ref="O24:P24"/>
    <mergeCell ref="Q24:R24"/>
    <mergeCell ref="O25:P25"/>
    <mergeCell ref="Q25:R25"/>
    <mergeCell ref="O26:P26"/>
    <mergeCell ref="Q26:R26"/>
    <mergeCell ref="S8:V8"/>
    <mergeCell ref="S11:V11"/>
    <mergeCell ref="S14:V14"/>
    <mergeCell ref="S15:V15"/>
    <mergeCell ref="S22:V22"/>
    <mergeCell ref="S23:V23"/>
    <mergeCell ref="S24:V24"/>
    <mergeCell ref="S25:V25"/>
    <mergeCell ref="S26:V26"/>
    <mergeCell ref="O15:P15"/>
    <mergeCell ref="Q15:R15"/>
    <mergeCell ref="O22:P22"/>
    <mergeCell ref="Q22:R22"/>
    <mergeCell ref="O20:P20"/>
    <mergeCell ref="Q20:R20"/>
    <mergeCell ref="O9:P9"/>
    <mergeCell ref="O8:P8"/>
    <mergeCell ref="Q8:R8"/>
    <mergeCell ref="O11:P11"/>
    <mergeCell ref="Q11:R11"/>
    <mergeCell ref="A30:D31"/>
    <mergeCell ref="E30:J30"/>
    <mergeCell ref="K30:P30"/>
    <mergeCell ref="Q30:V30"/>
    <mergeCell ref="I5:J5"/>
    <mergeCell ref="K5:L5"/>
    <mergeCell ref="M5:N5"/>
    <mergeCell ref="A22:D22"/>
    <mergeCell ref="A23:D23"/>
    <mergeCell ref="E5:F5"/>
    <mergeCell ref="E8:F8"/>
    <mergeCell ref="I8:J8"/>
    <mergeCell ref="K8:L8"/>
    <mergeCell ref="M8:N8"/>
    <mergeCell ref="E23:F23"/>
    <mergeCell ref="I23:J23"/>
    <mergeCell ref="K23:L23"/>
    <mergeCell ref="M23:N23"/>
    <mergeCell ref="E22:F22"/>
    <mergeCell ref="I22:J22"/>
    <mergeCell ref="A32:D32"/>
    <mergeCell ref="A33:D33"/>
    <mergeCell ref="A34:D34"/>
    <mergeCell ref="A46:D46"/>
    <mergeCell ref="A47:D47"/>
    <mergeCell ref="A48:D48"/>
    <mergeCell ref="A49:D49"/>
    <mergeCell ref="A44:D45"/>
    <mergeCell ref="E44:J44"/>
    <mergeCell ref="K44:P44"/>
    <mergeCell ref="Q44:V44"/>
    <mergeCell ref="E37:J37"/>
    <mergeCell ref="A39:D39"/>
    <mergeCell ref="A40:D40"/>
    <mergeCell ref="A41:D41"/>
    <mergeCell ref="K37:P37"/>
    <mergeCell ref="Q37:V37"/>
    <mergeCell ref="A37:D38"/>
    <mergeCell ref="A84:D84"/>
    <mergeCell ref="K71:P71"/>
    <mergeCell ref="Q71:V71"/>
    <mergeCell ref="A80:D80"/>
    <mergeCell ref="A74:D74"/>
    <mergeCell ref="A75:D75"/>
    <mergeCell ref="A76:D76"/>
    <mergeCell ref="A71:D72"/>
    <mergeCell ref="A73:D73"/>
    <mergeCell ref="A81:D81"/>
    <mergeCell ref="A82:D82"/>
    <mergeCell ref="E71:J71"/>
    <mergeCell ref="A79:D79"/>
    <mergeCell ref="A77:D77"/>
    <mergeCell ref="A78:D78"/>
    <mergeCell ref="A52:D53"/>
    <mergeCell ref="E52:J52"/>
    <mergeCell ref="K52:P52"/>
    <mergeCell ref="Q52:V52"/>
    <mergeCell ref="A59:D59"/>
    <mergeCell ref="A54:B55"/>
    <mergeCell ref="C54:D54"/>
    <mergeCell ref="C55:D55"/>
    <mergeCell ref="G70:J70"/>
    <mergeCell ref="A57:B58"/>
    <mergeCell ref="C57:D57"/>
    <mergeCell ref="C58:D58"/>
    <mergeCell ref="A61:D61"/>
    <mergeCell ref="C63:F63"/>
    <mergeCell ref="A56:D56"/>
    <mergeCell ref="A64:D65"/>
    <mergeCell ref="E64:J64"/>
    <mergeCell ref="K64:P64"/>
    <mergeCell ref="Q64:V64"/>
    <mergeCell ref="A66:D66"/>
    <mergeCell ref="A67:D67"/>
    <mergeCell ref="A68:D68"/>
    <mergeCell ref="G63:J63"/>
    <mergeCell ref="G86:J86"/>
    <mergeCell ref="A87:D87"/>
    <mergeCell ref="G87:H87"/>
    <mergeCell ref="I87:J87"/>
    <mergeCell ref="G90:H90"/>
    <mergeCell ref="I90:J90"/>
    <mergeCell ref="A95:D95"/>
    <mergeCell ref="E95:F95"/>
    <mergeCell ref="G95:H95"/>
    <mergeCell ref="I95:J95"/>
    <mergeCell ref="A91:D91"/>
    <mergeCell ref="E91:F91"/>
    <mergeCell ref="G91:H91"/>
    <mergeCell ref="I91:J91"/>
    <mergeCell ref="A93:D93"/>
    <mergeCell ref="E93:F93"/>
    <mergeCell ref="A92:D92"/>
    <mergeCell ref="E92:F92"/>
    <mergeCell ref="G92:H92"/>
    <mergeCell ref="I92:J92"/>
    <mergeCell ref="G93:H93"/>
    <mergeCell ref="I93:J93"/>
    <mergeCell ref="E90:F90"/>
    <mergeCell ref="G89:H89"/>
    <mergeCell ref="E98:F98"/>
    <mergeCell ref="E99:F99"/>
    <mergeCell ref="E100:F100"/>
    <mergeCell ref="A88:D88"/>
    <mergeCell ref="A89:D89"/>
    <mergeCell ref="A90:D90"/>
    <mergeCell ref="A98:D98"/>
    <mergeCell ref="A99:D99"/>
    <mergeCell ref="A96:D96"/>
    <mergeCell ref="E96:F96"/>
    <mergeCell ref="E89:F89"/>
    <mergeCell ref="I89:J89"/>
    <mergeCell ref="K89:L89"/>
    <mergeCell ref="M89:N89"/>
    <mergeCell ref="O89:P89"/>
    <mergeCell ref="K87:L87"/>
    <mergeCell ref="M87:N87"/>
    <mergeCell ref="E88:F88"/>
    <mergeCell ref="G88:H88"/>
    <mergeCell ref="I88:J88"/>
    <mergeCell ref="K88:L88"/>
    <mergeCell ref="M88:N88"/>
    <mergeCell ref="E87:F87"/>
    <mergeCell ref="G98:H98"/>
    <mergeCell ref="I98:J98"/>
    <mergeCell ref="K98:L98"/>
    <mergeCell ref="M98:N98"/>
    <mergeCell ref="O98:P98"/>
    <mergeCell ref="K90:L90"/>
    <mergeCell ref="M90:N90"/>
    <mergeCell ref="O90:P90"/>
    <mergeCell ref="O87:P87"/>
    <mergeCell ref="O88:P88"/>
    <mergeCell ref="K95:L95"/>
    <mergeCell ref="M95:N95"/>
    <mergeCell ref="O95:P95"/>
    <mergeCell ref="G96:H96"/>
    <mergeCell ref="I96:J96"/>
    <mergeCell ref="K96:L96"/>
    <mergeCell ref="M96:N96"/>
    <mergeCell ref="O96:P96"/>
    <mergeCell ref="K91:L91"/>
    <mergeCell ref="M91:N91"/>
    <mergeCell ref="O91:P91"/>
    <mergeCell ref="K92:L92"/>
    <mergeCell ref="M92:N92"/>
    <mergeCell ref="O92:P92"/>
    <mergeCell ref="G100:H100"/>
    <mergeCell ref="I100:J100"/>
    <mergeCell ref="K100:L100"/>
    <mergeCell ref="M100:N100"/>
    <mergeCell ref="A100:D100"/>
    <mergeCell ref="K103:L103"/>
    <mergeCell ref="M103:N103"/>
    <mergeCell ref="O100:P100"/>
    <mergeCell ref="G99:H99"/>
    <mergeCell ref="I99:J99"/>
    <mergeCell ref="K99:L99"/>
    <mergeCell ref="M99:N99"/>
    <mergeCell ref="O99:P99"/>
    <mergeCell ref="N102:P102"/>
    <mergeCell ref="E102:K102"/>
    <mergeCell ref="A105:D105"/>
    <mergeCell ref="E105:F105"/>
    <mergeCell ref="G105:H105"/>
    <mergeCell ref="I105:J105"/>
    <mergeCell ref="K105:L105"/>
    <mergeCell ref="O103:P103"/>
    <mergeCell ref="E104:F104"/>
    <mergeCell ref="G104:H104"/>
    <mergeCell ref="I104:J104"/>
    <mergeCell ref="K104:L104"/>
    <mergeCell ref="M104:N104"/>
    <mergeCell ref="O104:P104"/>
    <mergeCell ref="M105:N105"/>
    <mergeCell ref="O105:P105"/>
    <mergeCell ref="A103:D103"/>
    <mergeCell ref="E103:F103"/>
    <mergeCell ref="G103:H103"/>
    <mergeCell ref="I103:J103"/>
    <mergeCell ref="A104:D104"/>
    <mergeCell ref="A106:D106"/>
    <mergeCell ref="A107:D107"/>
    <mergeCell ref="A108:D108"/>
    <mergeCell ref="A112:D112"/>
    <mergeCell ref="E112:F112"/>
    <mergeCell ref="G112:H112"/>
    <mergeCell ref="I112:J112"/>
    <mergeCell ref="K112:L112"/>
    <mergeCell ref="E107:F107"/>
    <mergeCell ref="G107:H107"/>
    <mergeCell ref="I107:J107"/>
    <mergeCell ref="K107:L107"/>
    <mergeCell ref="A109:D109"/>
    <mergeCell ref="E109:F109"/>
    <mergeCell ref="G109:H109"/>
    <mergeCell ref="I109:J109"/>
    <mergeCell ref="K109:L109"/>
    <mergeCell ref="A110:D110"/>
    <mergeCell ref="E110:F110"/>
    <mergeCell ref="G110:H110"/>
    <mergeCell ref="E106:F106"/>
    <mergeCell ref="G106:H106"/>
    <mergeCell ref="I106:J106"/>
    <mergeCell ref="K106:L106"/>
    <mergeCell ref="O122:P122"/>
    <mergeCell ref="E122:F122"/>
    <mergeCell ref="G122:H122"/>
    <mergeCell ref="I122:J122"/>
    <mergeCell ref="K122:L122"/>
    <mergeCell ref="M123:N123"/>
    <mergeCell ref="O123:P123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G108:H108"/>
    <mergeCell ref="I108:J108"/>
    <mergeCell ref="K108:L108"/>
    <mergeCell ref="M108:N108"/>
    <mergeCell ref="O108:P108"/>
    <mergeCell ref="A114:D114"/>
    <mergeCell ref="E114:F114"/>
    <mergeCell ref="G114:H114"/>
    <mergeCell ref="I114:J114"/>
    <mergeCell ref="K114:L114"/>
    <mergeCell ref="M109:N109"/>
    <mergeCell ref="O109:P109"/>
    <mergeCell ref="A113:D113"/>
    <mergeCell ref="E113:F113"/>
    <mergeCell ref="G113:H113"/>
    <mergeCell ref="I113:J113"/>
    <mergeCell ref="K113:L113"/>
    <mergeCell ref="M113:N113"/>
    <mergeCell ref="O113:P113"/>
    <mergeCell ref="A111:D111"/>
    <mergeCell ref="E111:F111"/>
    <mergeCell ref="G111:H111"/>
    <mergeCell ref="I111:J111"/>
    <mergeCell ref="K111:L111"/>
    <mergeCell ref="K132:L132"/>
    <mergeCell ref="M130:N130"/>
    <mergeCell ref="O130:P130"/>
    <mergeCell ref="E131:F131"/>
    <mergeCell ref="G131:H131"/>
    <mergeCell ref="I131:J131"/>
    <mergeCell ref="E132:F132"/>
    <mergeCell ref="G132:H132"/>
    <mergeCell ref="O129:P129"/>
    <mergeCell ref="E135:F135"/>
    <mergeCell ref="G135:H135"/>
    <mergeCell ref="I135:J135"/>
    <mergeCell ref="K135:L135"/>
    <mergeCell ref="M135:N135"/>
    <mergeCell ref="O135:P135"/>
    <mergeCell ref="E133:F133"/>
    <mergeCell ref="G133:H133"/>
    <mergeCell ref="I133:J133"/>
    <mergeCell ref="K133:L133"/>
    <mergeCell ref="M133:N133"/>
    <mergeCell ref="O133:P133"/>
    <mergeCell ref="M106:N106"/>
    <mergeCell ref="O106:P106"/>
    <mergeCell ref="A126:D126"/>
    <mergeCell ref="I126:J126"/>
    <mergeCell ref="K126:L126"/>
    <mergeCell ref="M132:N132"/>
    <mergeCell ref="A132:D132"/>
    <mergeCell ref="A129:D129"/>
    <mergeCell ref="A131:D131"/>
    <mergeCell ref="K131:L131"/>
    <mergeCell ref="M131:N131"/>
    <mergeCell ref="O131:P131"/>
    <mergeCell ref="O132:P132"/>
    <mergeCell ref="M107:N107"/>
    <mergeCell ref="O107:P107"/>
    <mergeCell ref="E108:F108"/>
    <mergeCell ref="O126:P126"/>
    <mergeCell ref="E126:F126"/>
    <mergeCell ref="G126:H126"/>
    <mergeCell ref="E129:F129"/>
    <mergeCell ref="G129:H129"/>
    <mergeCell ref="I129:J129"/>
    <mergeCell ref="K129:L129"/>
    <mergeCell ref="I132:J132"/>
    <mergeCell ref="O139:P139"/>
    <mergeCell ref="A138:D138"/>
    <mergeCell ref="E138:F138"/>
    <mergeCell ref="G138:H138"/>
    <mergeCell ref="I138:J138"/>
    <mergeCell ref="K138:L138"/>
    <mergeCell ref="A133:D133"/>
    <mergeCell ref="M134:N134"/>
    <mergeCell ref="O134:P134"/>
    <mergeCell ref="A137:D137"/>
    <mergeCell ref="E137:F137"/>
    <mergeCell ref="G137:H137"/>
    <mergeCell ref="I137:J137"/>
    <mergeCell ref="K137:L137"/>
    <mergeCell ref="M137:N137"/>
    <mergeCell ref="O137:P137"/>
    <mergeCell ref="A134:D134"/>
    <mergeCell ref="E134:F134"/>
    <mergeCell ref="G134:H134"/>
    <mergeCell ref="I134:J134"/>
    <mergeCell ref="K134:L134"/>
    <mergeCell ref="A135:D135"/>
    <mergeCell ref="A136:D136"/>
    <mergeCell ref="E136:F136"/>
    <mergeCell ref="O140:P140"/>
    <mergeCell ref="E142:K142"/>
    <mergeCell ref="N142:P142"/>
    <mergeCell ref="A143:D143"/>
    <mergeCell ref="E143:F143"/>
    <mergeCell ref="G143:H143"/>
    <mergeCell ref="I143:J143"/>
    <mergeCell ref="K143:L143"/>
    <mergeCell ref="M143:N143"/>
    <mergeCell ref="O143:P143"/>
    <mergeCell ref="A140:D140"/>
    <mergeCell ref="E140:F140"/>
    <mergeCell ref="G140:H140"/>
    <mergeCell ref="I140:J140"/>
    <mergeCell ref="K140:L140"/>
    <mergeCell ref="O144:P144"/>
    <mergeCell ref="A148:D148"/>
    <mergeCell ref="E148:F148"/>
    <mergeCell ref="G148:H148"/>
    <mergeCell ref="I148:J148"/>
    <mergeCell ref="K148:L148"/>
    <mergeCell ref="M148:N148"/>
    <mergeCell ref="O148:P148"/>
    <mergeCell ref="A144:D144"/>
    <mergeCell ref="E144:F144"/>
    <mergeCell ref="G144:H144"/>
    <mergeCell ref="I144:J144"/>
    <mergeCell ref="K144:L144"/>
    <mergeCell ref="O146:P146"/>
    <mergeCell ref="G146:H146"/>
    <mergeCell ref="I146:J146"/>
    <mergeCell ref="K146:L146"/>
    <mergeCell ref="M146:N146"/>
    <mergeCell ref="O149:P149"/>
    <mergeCell ref="A150:D150"/>
    <mergeCell ref="E150:F150"/>
    <mergeCell ref="G150:H150"/>
    <mergeCell ref="I150:J150"/>
    <mergeCell ref="K150:L150"/>
    <mergeCell ref="M150:N150"/>
    <mergeCell ref="O150:P150"/>
    <mergeCell ref="A149:D149"/>
    <mergeCell ref="E149:F149"/>
    <mergeCell ref="G149:H149"/>
    <mergeCell ref="I149:J149"/>
    <mergeCell ref="K149:L149"/>
    <mergeCell ref="O152:P152"/>
    <mergeCell ref="E154:K154"/>
    <mergeCell ref="N154:P154"/>
    <mergeCell ref="A155:D155"/>
    <mergeCell ref="E155:F155"/>
    <mergeCell ref="G155:H155"/>
    <mergeCell ref="I155:J155"/>
    <mergeCell ref="K155:L155"/>
    <mergeCell ref="M155:N155"/>
    <mergeCell ref="O155:P155"/>
    <mergeCell ref="A152:D152"/>
    <mergeCell ref="E152:F152"/>
    <mergeCell ref="G152:H152"/>
    <mergeCell ref="I152:J152"/>
    <mergeCell ref="K152:L152"/>
    <mergeCell ref="O156:P156"/>
    <mergeCell ref="A157:D157"/>
    <mergeCell ref="E157:F157"/>
    <mergeCell ref="G157:H157"/>
    <mergeCell ref="I157:J157"/>
    <mergeCell ref="K157:L157"/>
    <mergeCell ref="M157:N157"/>
    <mergeCell ref="O157:P157"/>
    <mergeCell ref="A156:D156"/>
    <mergeCell ref="E156:F156"/>
    <mergeCell ref="G156:H156"/>
    <mergeCell ref="I156:J156"/>
    <mergeCell ref="K156:L156"/>
    <mergeCell ref="O158:P158"/>
    <mergeCell ref="A159:D159"/>
    <mergeCell ref="E159:F159"/>
    <mergeCell ref="G159:H159"/>
    <mergeCell ref="I159:J159"/>
    <mergeCell ref="K159:L159"/>
    <mergeCell ref="M159:N159"/>
    <mergeCell ref="O159:P159"/>
    <mergeCell ref="A158:D158"/>
    <mergeCell ref="E158:F158"/>
    <mergeCell ref="G158:H158"/>
    <mergeCell ref="I158:J158"/>
    <mergeCell ref="K158:L158"/>
    <mergeCell ref="M168:N168"/>
    <mergeCell ref="O168:P168"/>
    <mergeCell ref="M160:N160"/>
    <mergeCell ref="O160:P160"/>
    <mergeCell ref="A165:D165"/>
    <mergeCell ref="E165:F165"/>
    <mergeCell ref="G165:H165"/>
    <mergeCell ref="I165:J165"/>
    <mergeCell ref="K165:L165"/>
    <mergeCell ref="M165:N165"/>
    <mergeCell ref="O165:P165"/>
    <mergeCell ref="A160:D160"/>
    <mergeCell ref="E160:F160"/>
    <mergeCell ref="G160:H160"/>
    <mergeCell ref="I160:J160"/>
    <mergeCell ref="K160:L160"/>
    <mergeCell ref="A161:D161"/>
    <mergeCell ref="E161:F161"/>
    <mergeCell ref="G161:H161"/>
    <mergeCell ref="I161:J161"/>
    <mergeCell ref="K161:L161"/>
    <mergeCell ref="M161:N161"/>
    <mergeCell ref="O161:P161"/>
    <mergeCell ref="I162:J162"/>
    <mergeCell ref="A167:D167"/>
    <mergeCell ref="E167:F167"/>
    <mergeCell ref="G167:H167"/>
    <mergeCell ref="I167:J167"/>
    <mergeCell ref="K167:L167"/>
    <mergeCell ref="M167:N167"/>
    <mergeCell ref="O167:P167"/>
    <mergeCell ref="A166:D166"/>
    <mergeCell ref="E166:F166"/>
    <mergeCell ref="G166:H166"/>
    <mergeCell ref="I166:J166"/>
    <mergeCell ref="K166:L166"/>
    <mergeCell ref="O164:P164"/>
    <mergeCell ref="A168:D168"/>
    <mergeCell ref="A24:D24"/>
    <mergeCell ref="A25:D25"/>
    <mergeCell ref="A26:D26"/>
    <mergeCell ref="A27:D27"/>
    <mergeCell ref="E24:F24"/>
    <mergeCell ref="I24:J24"/>
    <mergeCell ref="K24:L24"/>
    <mergeCell ref="M24:N24"/>
    <mergeCell ref="E26:F26"/>
    <mergeCell ref="I26:J26"/>
    <mergeCell ref="K26:L26"/>
    <mergeCell ref="M26:N26"/>
    <mergeCell ref="E25:F25"/>
    <mergeCell ref="I25:J25"/>
    <mergeCell ref="K25:L25"/>
    <mergeCell ref="M25:N25"/>
    <mergeCell ref="E168:F168"/>
    <mergeCell ref="G168:H168"/>
    <mergeCell ref="I168:J168"/>
    <mergeCell ref="K168:L168"/>
    <mergeCell ref="M166:N166"/>
    <mergeCell ref="O166:P166"/>
    <mergeCell ref="E15:F15"/>
    <mergeCell ref="I15:J15"/>
    <mergeCell ref="K15:L15"/>
    <mergeCell ref="M15:N15"/>
    <mergeCell ref="A164:D164"/>
    <mergeCell ref="E164:F164"/>
    <mergeCell ref="G164:H164"/>
    <mergeCell ref="I164:J164"/>
    <mergeCell ref="K164:L164"/>
    <mergeCell ref="M164:N164"/>
    <mergeCell ref="K162:L162"/>
    <mergeCell ref="M162:N162"/>
    <mergeCell ref="M158:N158"/>
    <mergeCell ref="M156:N156"/>
    <mergeCell ref="M152:N152"/>
    <mergeCell ref="M149:N149"/>
    <mergeCell ref="M144:N144"/>
    <mergeCell ref="M140:N140"/>
    <mergeCell ref="A139:D139"/>
    <mergeCell ref="E139:F139"/>
    <mergeCell ref="G139:H139"/>
    <mergeCell ref="I139:J139"/>
    <mergeCell ref="K139:L139"/>
    <mergeCell ref="M139:N139"/>
    <mergeCell ref="E11:F11"/>
    <mergeCell ref="I11:J11"/>
    <mergeCell ref="K11:L11"/>
    <mergeCell ref="M11:N11"/>
    <mergeCell ref="E14:F14"/>
    <mergeCell ref="I14:J14"/>
    <mergeCell ref="K14:L14"/>
    <mergeCell ref="E13:F13"/>
    <mergeCell ref="I13:J13"/>
    <mergeCell ref="K13:L13"/>
    <mergeCell ref="M13:N13"/>
    <mergeCell ref="O14:P14"/>
    <mergeCell ref="Q14:R14"/>
    <mergeCell ref="O13:P13"/>
    <mergeCell ref="Q13:R13"/>
    <mergeCell ref="O18:P18"/>
    <mergeCell ref="Q18:R18"/>
    <mergeCell ref="K22:L22"/>
    <mergeCell ref="M22:N22"/>
    <mergeCell ref="K18:L18"/>
    <mergeCell ref="M18:N18"/>
    <mergeCell ref="M14:N14"/>
  </mergeCells>
  <conditionalFormatting sqref="A4:XFD4 AF26:XFD26 A3:G3 I3:XFD3 I8:XFD8 A27:XFD1048576 A5 C5:C6 E5:XFD5 E6:E7 K6:K7 M6:M7 W6:XFD7 G6:G7 A8 E8:G8 I11:XFD11 O9:XFD10 A10:A11 E11:G11 A22:G26 A19:A21 A14 E14:G15 A16:A17 I6:I7 I14:N15 W26:X26 I22:N26 W12:XFD25 W3:AA19">
    <cfRule type="cellIs" dxfId="2977" priority="55" operator="equal">
      <formula>0</formula>
    </cfRule>
  </conditionalFormatting>
  <conditionalFormatting sqref="A5 E5:E7 G5:G7 I5:I7 K5:K7 M5:M7 BB14:XFD14 A2:XFD2 W14:AT14 O3 W8:AB14 S5 W3:XFD13 W13:AA19">
    <cfRule type="cellIs" dxfId="2976" priority="54" operator="equal">
      <formula>0</formula>
    </cfRule>
  </conditionalFormatting>
  <conditionalFormatting sqref="A8 A27 A10:A11 A14 A16:A17 A19:A25">
    <cfRule type="cellIs" dxfId="2975" priority="53" operator="equal">
      <formula>0</formula>
    </cfRule>
  </conditionalFormatting>
  <conditionalFormatting sqref="E23:E25 G23:G25 I23:I25 K23:K25 M23:M25">
    <cfRule type="cellIs" dxfId="2974" priority="52" operator="equal">
      <formula>0</formula>
    </cfRule>
  </conditionalFormatting>
  <conditionalFormatting sqref="E8 G8 I8 K8 M8 M11 K11 I11 G11 E11 E14:E15 G14:G15 I14:I15 K14:K15 M14:M15">
    <cfRule type="cellIs" dxfId="2973" priority="51" operator="equal">
      <formula>0</formula>
    </cfRule>
  </conditionalFormatting>
  <conditionalFormatting sqref="W26:X26 AF26:XFD26">
    <cfRule type="cellIs" dxfId="2972" priority="50" operator="equal">
      <formula>0</formula>
    </cfRule>
  </conditionalFormatting>
  <conditionalFormatting sqref="A26">
    <cfRule type="cellIs" dxfId="2971" priority="49" operator="equal">
      <formula>0</formula>
    </cfRule>
  </conditionalFormatting>
  <conditionalFormatting sqref="E26">
    <cfRule type="cellIs" dxfId="2970" priority="48" operator="equal">
      <formula>0</formula>
    </cfRule>
  </conditionalFormatting>
  <conditionalFormatting sqref="G26 I26 K26 M26">
    <cfRule type="cellIs" dxfId="2969" priority="47" operator="equal">
      <formula>0</formula>
    </cfRule>
  </conditionalFormatting>
  <conditionalFormatting sqref="S8:S11">
    <cfRule type="cellIs" dxfId="2968" priority="45" operator="equal">
      <formula>0</formula>
    </cfRule>
  </conditionalFormatting>
  <conditionalFormatting sqref="A2:XFD2">
    <cfRule type="cellIs" dxfId="2967" priority="44" operator="equal">
      <formula>0</formula>
    </cfRule>
  </conditionalFormatting>
  <conditionalFormatting sqref="W15:W21">
    <cfRule type="cellIs" dxfId="2966" priority="43" operator="equal">
      <formula>0</formula>
    </cfRule>
  </conditionalFormatting>
  <conditionalFormatting sqref="W15:AC21">
    <cfRule type="cellIs" dxfId="2965" priority="42" operator="equal">
      <formula>0</formula>
    </cfRule>
  </conditionalFormatting>
  <conditionalFormatting sqref="O6:V7">
    <cfRule type="cellIs" dxfId="2964" priority="40" operator="equal">
      <formula>0</formula>
    </cfRule>
  </conditionalFormatting>
  <conditionalFormatting sqref="S6:S7">
    <cfRule type="cellIs" dxfId="2963" priority="39" operator="equal">
      <formula>0</formula>
    </cfRule>
  </conditionalFormatting>
  <conditionalFormatting sqref="C8:C9">
    <cfRule type="cellIs" dxfId="2962" priority="38" operator="equal">
      <formula>0</formula>
    </cfRule>
  </conditionalFormatting>
  <conditionalFormatting sqref="I9:N9 E9:G9">
    <cfRule type="cellIs" dxfId="2961" priority="37" operator="equal">
      <formula>0</formula>
    </cfRule>
  </conditionalFormatting>
  <conditionalFormatting sqref="E9 G9 I9 K9 M9">
    <cfRule type="cellIs" dxfId="2960" priority="36" operator="equal">
      <formula>0</formula>
    </cfRule>
  </conditionalFormatting>
  <conditionalFormatting sqref="I10:N10 E10:G10">
    <cfRule type="cellIs" dxfId="2959" priority="34" operator="equal">
      <formula>0</formula>
    </cfRule>
  </conditionalFormatting>
  <conditionalFormatting sqref="E10 G10 I10 K10 M10">
    <cfRule type="cellIs" dxfId="2958" priority="33" operator="equal">
      <formula>0</formula>
    </cfRule>
  </conditionalFormatting>
  <conditionalFormatting sqref="C11:C12">
    <cfRule type="cellIs" dxfId="2957" priority="31" operator="equal">
      <formula>0</formula>
    </cfRule>
  </conditionalFormatting>
  <conditionalFormatting sqref="I12:V13 E12:G13">
    <cfRule type="cellIs" dxfId="2956" priority="30" operator="equal">
      <formula>0</formula>
    </cfRule>
  </conditionalFormatting>
  <conditionalFormatting sqref="M12:M13 K12:K13 I12:I13 G12:G13 E12:E13">
    <cfRule type="cellIs" dxfId="2955" priority="29" operator="equal">
      <formula>0</formula>
    </cfRule>
  </conditionalFormatting>
  <conditionalFormatting sqref="S12:S13">
    <cfRule type="cellIs" dxfId="2954" priority="28" operator="equal">
      <formula>0</formula>
    </cfRule>
  </conditionalFormatting>
  <conditionalFormatting sqref="A13">
    <cfRule type="cellIs" dxfId="2953" priority="26" operator="equal">
      <formula>0</formula>
    </cfRule>
  </conditionalFormatting>
  <conditionalFormatting sqref="A13">
    <cfRule type="cellIs" dxfId="2952" priority="25" operator="equal">
      <formula>0</formula>
    </cfRule>
  </conditionalFormatting>
  <conditionalFormatting sqref="C14:C15">
    <cfRule type="cellIs" dxfId="2951" priority="24" operator="equal">
      <formula>0</formula>
    </cfRule>
  </conditionalFormatting>
  <conditionalFormatting sqref="I16:N16 E16:G16">
    <cfRule type="cellIs" dxfId="2950" priority="23" operator="equal">
      <formula>0</formula>
    </cfRule>
  </conditionalFormatting>
  <conditionalFormatting sqref="E16 G16 I16 K16 M16">
    <cfRule type="cellIs" dxfId="2949" priority="22" operator="equal">
      <formula>0</formula>
    </cfRule>
  </conditionalFormatting>
  <conditionalFormatting sqref="C17:C18">
    <cfRule type="cellIs" dxfId="2948" priority="20" operator="equal">
      <formula>0</formula>
    </cfRule>
  </conditionalFormatting>
  <conditionalFormatting sqref="I17:N18 E17:G18">
    <cfRule type="cellIs" dxfId="2947" priority="19" operator="equal">
      <formula>0</formula>
    </cfRule>
  </conditionalFormatting>
  <conditionalFormatting sqref="E17:E18 G17:G18 I17:I18 K17:K18 M17:M18">
    <cfRule type="cellIs" dxfId="2946" priority="18" operator="equal">
      <formula>0</formula>
    </cfRule>
  </conditionalFormatting>
  <conditionalFormatting sqref="I19:N19 E19:G19 E20 G20 I20 K20 M20">
    <cfRule type="cellIs" dxfId="2945" priority="15" operator="equal">
      <formula>0</formula>
    </cfRule>
  </conditionalFormatting>
  <conditionalFormatting sqref="E19:E20 G19:G20 I19:I20 K19:K20 M19:M20">
    <cfRule type="cellIs" dxfId="2944" priority="14" operator="equal">
      <formula>0</formula>
    </cfRule>
  </conditionalFormatting>
  <conditionalFormatting sqref="E21 G21 I21 K21 M21">
    <cfRule type="cellIs" dxfId="2943" priority="12" operator="equal">
      <formula>0</formula>
    </cfRule>
  </conditionalFormatting>
  <conditionalFormatting sqref="E21 G21 I21 K21 M21">
    <cfRule type="cellIs" dxfId="2942" priority="11" operator="equal">
      <formula>0</formula>
    </cfRule>
  </conditionalFormatting>
  <conditionalFormatting sqref="H6:H25">
    <cfRule type="cellIs" dxfId="2941" priority="9" operator="equal">
      <formula>0</formula>
    </cfRule>
  </conditionalFormatting>
  <conditionalFormatting sqref="O14:V26">
    <cfRule type="cellIs" dxfId="2940" priority="6" operator="equal">
      <formula>0</formula>
    </cfRule>
  </conditionalFormatting>
  <conditionalFormatting sqref="S14:S26">
    <cfRule type="cellIs" dxfId="2939" priority="5" operator="equal">
      <formula>0</formula>
    </cfRule>
  </conditionalFormatting>
  <conditionalFormatting sqref="H26">
    <cfRule type="cellIs" dxfId="2938" priority="2" operator="equal">
      <formula>0</formula>
    </cfRule>
  </conditionalFormatting>
  <conditionalFormatting sqref="I26 K26 M26">
    <cfRule type="cellIs" dxfId="2937" priority="1" operator="equal">
      <formula>0</formula>
    </cfRule>
  </conditionalFormatting>
  <pageMargins left="0.7" right="0.45" top="0.75" bottom="0.75" header="0.3" footer="0.3"/>
  <pageSetup scale="74" orientation="landscape" r:id="rId1"/>
  <rowBreaks count="6" manualBreakCount="6">
    <brk id="26" max="21" man="1"/>
    <brk id="41" max="21" man="1"/>
    <brk id="62" max="21" man="1"/>
    <brk id="85" max="21" man="1"/>
    <brk id="126" max="21" man="1"/>
    <brk id="153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70"/>
  <sheetViews>
    <sheetView view="pageBreakPreview" topLeftCell="A46" zoomScaleNormal="100" zoomScaleSheetLayoutView="100" workbookViewId="0">
      <selection activeCell="U60" sqref="U60"/>
    </sheetView>
  </sheetViews>
  <sheetFormatPr defaultRowHeight="15" x14ac:dyDescent="0.25"/>
  <cols>
    <col min="1" max="1" width="11.42578125" style="21" customWidth="1"/>
    <col min="2" max="3" width="7.5703125" style="21" customWidth="1"/>
    <col min="4" max="4" width="7.140625" style="21" customWidth="1"/>
    <col min="5" max="5" width="6.5703125" style="21" customWidth="1"/>
    <col min="6" max="6" width="8.140625" style="21" customWidth="1"/>
    <col min="7" max="7" width="8.7109375" style="21" customWidth="1"/>
    <col min="8" max="8" width="7.28515625" style="21" customWidth="1"/>
    <col min="9" max="9" width="7.5703125" style="21" customWidth="1"/>
    <col min="10" max="10" width="9.28515625" style="21" customWidth="1"/>
    <col min="11" max="12" width="7.5703125" style="21" customWidth="1"/>
    <col min="13" max="16" width="7.28515625" style="21" customWidth="1"/>
    <col min="17" max="17" width="8" style="597" customWidth="1"/>
    <col min="18" max="18" width="8.5703125" style="21" customWidth="1"/>
    <col min="19" max="22" width="6.42578125" style="595" customWidth="1"/>
    <col min="23" max="23" width="6.42578125" style="33" customWidth="1"/>
    <col min="24" max="24" width="7.5703125" style="595" customWidth="1"/>
    <col min="25" max="25" width="4.5703125" style="595" customWidth="1"/>
    <col min="26" max="36" width="3.7109375" style="595" customWidth="1"/>
    <col min="37" max="42" width="3.7109375" style="21" customWidth="1"/>
    <col min="43" max="16384" width="9.140625" style="21"/>
  </cols>
  <sheetData>
    <row r="1" spans="1:36" ht="15.75" thickBot="1" x14ac:dyDescent="0.3"/>
    <row r="2" spans="1:36" ht="21.75" thickBot="1" x14ac:dyDescent="0.4">
      <c r="A2" s="1867" t="s">
        <v>1236</v>
      </c>
      <c r="B2" s="1868"/>
      <c r="C2" s="1868"/>
      <c r="D2" s="1868"/>
      <c r="E2" s="1868"/>
      <c r="F2" s="1868"/>
      <c r="G2" s="1868"/>
      <c r="H2" s="1868"/>
      <c r="I2" s="1868"/>
      <c r="J2" s="1867" t="s">
        <v>753</v>
      </c>
      <c r="K2" s="1868"/>
      <c r="L2" s="1868"/>
      <c r="M2" s="1868"/>
      <c r="N2" s="1868"/>
      <c r="O2" s="1868"/>
      <c r="P2" s="1868"/>
      <c r="Q2" s="1868"/>
      <c r="R2" s="1869"/>
      <c r="S2" s="1870" t="s">
        <v>1242</v>
      </c>
      <c r="T2" s="1870"/>
      <c r="U2" s="1870"/>
      <c r="V2" s="1870"/>
      <c r="W2" s="1870"/>
      <c r="X2" s="1871"/>
    </row>
    <row r="3" spans="1:36" ht="60.75" customHeight="1" thickBot="1" x14ac:dyDescent="0.3">
      <c r="A3" s="1872" t="s">
        <v>1240</v>
      </c>
      <c r="B3" s="1873"/>
      <c r="C3" s="1874"/>
      <c r="D3" s="462" t="s">
        <v>710</v>
      </c>
      <c r="E3" s="567" t="s">
        <v>711</v>
      </c>
      <c r="F3" s="464" t="s">
        <v>712</v>
      </c>
      <c r="G3" s="568" t="s">
        <v>102</v>
      </c>
      <c r="H3" s="466" t="s">
        <v>742</v>
      </c>
      <c r="I3" s="467" t="s">
        <v>1199</v>
      </c>
      <c r="J3" s="1875" t="s">
        <v>1240</v>
      </c>
      <c r="K3" s="1876"/>
      <c r="L3" s="1877"/>
      <c r="M3" s="569" t="s">
        <v>710</v>
      </c>
      <c r="N3" s="570" t="s">
        <v>711</v>
      </c>
      <c r="O3" s="480" t="s">
        <v>712</v>
      </c>
      <c r="P3" s="481" t="s">
        <v>102</v>
      </c>
      <c r="Q3" s="482" t="s">
        <v>742</v>
      </c>
      <c r="R3" s="571" t="s">
        <v>1199</v>
      </c>
      <c r="S3" s="572" t="s">
        <v>710</v>
      </c>
      <c r="T3" s="573" t="s">
        <v>711</v>
      </c>
      <c r="U3" s="574" t="s">
        <v>712</v>
      </c>
      <c r="V3" s="575" t="s">
        <v>102</v>
      </c>
      <c r="W3" s="576" t="s">
        <v>742</v>
      </c>
      <c r="X3" s="577" t="s">
        <v>1199</v>
      </c>
    </row>
    <row r="4" spans="1:36" ht="15.75" x14ac:dyDescent="0.25">
      <c r="A4" s="1878" t="s">
        <v>726</v>
      </c>
      <c r="B4" s="1879"/>
      <c r="C4" s="1879"/>
      <c r="D4" s="557">
        <f>D24</f>
        <v>10</v>
      </c>
      <c r="E4" s="558">
        <f>E24</f>
        <v>0</v>
      </c>
      <c r="F4" s="588">
        <f>F24</f>
        <v>0</v>
      </c>
      <c r="G4" s="589">
        <f>G24</f>
        <v>10</v>
      </c>
      <c r="H4" s="592">
        <f>H24</f>
        <v>11</v>
      </c>
      <c r="I4" s="502" t="str">
        <f>IF(G4&gt;H4,G4-H4&amp;" more",(IF(G4&lt;H4,H4-G4&amp;" less",0)))</f>
        <v>1 less</v>
      </c>
      <c r="J4" s="1880" t="s">
        <v>726</v>
      </c>
      <c r="K4" s="1881"/>
      <c r="L4" s="1882"/>
      <c r="M4" s="559">
        <f>M24</f>
        <v>1</v>
      </c>
      <c r="N4" s="560">
        <f>N24</f>
        <v>0</v>
      </c>
      <c r="O4" s="561">
        <f>O24</f>
        <v>0</v>
      </c>
      <c r="P4" s="562">
        <f>P24</f>
        <v>1</v>
      </c>
      <c r="Q4" s="563">
        <f>Q24</f>
        <v>1</v>
      </c>
      <c r="R4" s="555">
        <f>IF(P4&gt;Q4,P4-Q4&amp;" more",(IF(P4&lt;Q4,Q4-P4&amp;" less",0)))</f>
        <v>0</v>
      </c>
      <c r="S4" s="783">
        <f t="shared" ref="S4:W6" si="0">D4+M4</f>
        <v>11</v>
      </c>
      <c r="T4" s="564">
        <f t="shared" si="0"/>
        <v>0</v>
      </c>
      <c r="U4" s="443">
        <f t="shared" si="0"/>
        <v>0</v>
      </c>
      <c r="V4" s="565">
        <f t="shared" si="0"/>
        <v>11</v>
      </c>
      <c r="W4" s="566">
        <f t="shared" si="0"/>
        <v>12</v>
      </c>
      <c r="X4" s="521" t="str">
        <f>IF(V4&gt;W4,V4-W4&amp;" more",(IF(V4&lt;W4,W4-V4&amp;" less",0)))</f>
        <v>1 less</v>
      </c>
    </row>
    <row r="5" spans="1:36" ht="22.5" customHeight="1" thickBot="1" x14ac:dyDescent="0.3">
      <c r="A5" s="1857" t="s">
        <v>1251</v>
      </c>
      <c r="B5" s="1858"/>
      <c r="C5" s="1858"/>
      <c r="D5" s="500">
        <f t="shared" ref="D5:H5" si="1">M57</f>
        <v>51</v>
      </c>
      <c r="E5" s="501">
        <f t="shared" si="1"/>
        <v>2</v>
      </c>
      <c r="F5" s="590">
        <f>O57</f>
        <v>1</v>
      </c>
      <c r="G5" s="591">
        <f t="shared" si="1"/>
        <v>54</v>
      </c>
      <c r="H5" s="593">
        <f t="shared" si="1"/>
        <v>53</v>
      </c>
      <c r="I5" s="502" t="str">
        <f>IF(G5&gt;H5,G5-H5&amp;" more",(IF(G5&lt;H5,H5-G5&amp;" less",0)))</f>
        <v>1 more</v>
      </c>
      <c r="J5" s="1859" t="s">
        <v>1251</v>
      </c>
      <c r="K5" s="1860"/>
      <c r="L5" s="1861"/>
      <c r="M5" s="512">
        <f>F70</f>
        <v>10</v>
      </c>
      <c r="N5" s="512">
        <f t="shared" ref="N5:P5" si="2">G70</f>
        <v>0</v>
      </c>
      <c r="O5" s="512">
        <f t="shared" si="2"/>
        <v>0</v>
      </c>
      <c r="P5" s="512">
        <f t="shared" si="2"/>
        <v>10</v>
      </c>
      <c r="Q5" s="516">
        <f>Q70</f>
        <v>10</v>
      </c>
      <c r="R5" s="555">
        <f>IF(P5&gt;Q5,P5-Q5&amp;" more",(IF(P5&lt;Q5,Q5-P5&amp;" less",0)))</f>
        <v>0</v>
      </c>
      <c r="S5" s="553">
        <f t="shared" si="0"/>
        <v>61</v>
      </c>
      <c r="T5" s="518">
        <f t="shared" si="0"/>
        <v>2</v>
      </c>
      <c r="U5" s="444">
        <f t="shared" si="0"/>
        <v>1</v>
      </c>
      <c r="V5" s="519">
        <f t="shared" si="0"/>
        <v>64</v>
      </c>
      <c r="W5" s="520">
        <f t="shared" si="0"/>
        <v>63</v>
      </c>
      <c r="X5" s="521" t="str">
        <f>IF(V5&gt;W5,V5-W5&amp;" more",(IF(V5&lt;W5,W5-V5&amp;" less",0)))</f>
        <v>1 more</v>
      </c>
    </row>
    <row r="6" spans="1:36" s="110" customFormat="1" ht="19.5" thickBot="1" x14ac:dyDescent="0.35">
      <c r="A6" s="1862" t="s">
        <v>713</v>
      </c>
      <c r="B6" s="1863"/>
      <c r="C6" s="1863"/>
      <c r="D6" s="508">
        <f>SUM(D4:D5)</f>
        <v>61</v>
      </c>
      <c r="E6" s="509">
        <f>SUM(E4:E5)</f>
        <v>2</v>
      </c>
      <c r="F6" s="510">
        <f>SUM(F4:F5)</f>
        <v>1</v>
      </c>
      <c r="G6" s="511">
        <f>SUM(G4:G5)</f>
        <v>64</v>
      </c>
      <c r="H6" s="508">
        <f>SUM(H4:H5)</f>
        <v>64</v>
      </c>
      <c r="I6" s="541">
        <f>IF(G6&gt;H6,G6-H6&amp;" more",(IF(G6&lt;H6,H6-G6&amp;" less",0)))</f>
        <v>0</v>
      </c>
      <c r="J6" s="1864" t="s">
        <v>713</v>
      </c>
      <c r="K6" s="1865"/>
      <c r="L6" s="1866"/>
      <c r="M6" s="533">
        <f>SUM(M4:M5)</f>
        <v>11</v>
      </c>
      <c r="N6" s="534">
        <f>SUM(N4:N5)</f>
        <v>0</v>
      </c>
      <c r="O6" s="535">
        <f>SUM(O4:O5)</f>
        <v>0</v>
      </c>
      <c r="P6" s="536">
        <f>SUM(P4:P5)</f>
        <v>11</v>
      </c>
      <c r="Q6" s="537">
        <f>SUM(Q4:Q5)</f>
        <v>11</v>
      </c>
      <c r="R6" s="587">
        <f>IF(P6&gt;Q6,P6-Q6&amp;" more",(IF(P6&lt;Q6,Q6-P6&amp;" less",0)))</f>
        <v>0</v>
      </c>
      <c r="S6" s="551">
        <f t="shared" si="0"/>
        <v>72</v>
      </c>
      <c r="T6" s="538">
        <f t="shared" si="0"/>
        <v>2</v>
      </c>
      <c r="U6" s="551">
        <f t="shared" si="0"/>
        <v>1</v>
      </c>
      <c r="V6" s="552">
        <f t="shared" si="0"/>
        <v>75</v>
      </c>
      <c r="W6" s="539">
        <f t="shared" si="0"/>
        <v>75</v>
      </c>
      <c r="X6" s="586">
        <f>IF(V6&gt;W6,V6-W6&amp;" more",(IF(V6&lt;W6,W6-V6&amp;" less",0)))</f>
        <v>0</v>
      </c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</row>
    <row r="7" spans="1:36" x14ac:dyDescent="0.25">
      <c r="W7" s="595"/>
    </row>
    <row r="8" spans="1:36" ht="15.75" thickBot="1" x14ac:dyDescent="0.3">
      <c r="W8" s="595"/>
    </row>
    <row r="9" spans="1:36" ht="32.25" customHeight="1" thickBot="1" x14ac:dyDescent="0.3">
      <c r="A9" s="1890" t="s">
        <v>1249</v>
      </c>
      <c r="B9" s="1891"/>
      <c r="C9" s="1891"/>
      <c r="D9" s="1891"/>
      <c r="E9" s="1891"/>
      <c r="F9" s="1891"/>
      <c r="G9" s="1891"/>
      <c r="H9" s="1891"/>
      <c r="I9" s="1891"/>
      <c r="J9" s="1891"/>
      <c r="K9" s="1891"/>
      <c r="L9" s="1891"/>
      <c r="M9" s="1891"/>
      <c r="N9" s="1891"/>
      <c r="O9" s="1891"/>
      <c r="P9" s="1891"/>
      <c r="Q9" s="1891"/>
      <c r="R9" s="1892"/>
      <c r="W9" s="595"/>
    </row>
    <row r="10" spans="1:36" ht="19.5" thickBot="1" x14ac:dyDescent="0.35">
      <c r="A10" s="1893" t="s">
        <v>1236</v>
      </c>
      <c r="B10" s="1894"/>
      <c r="C10" s="1894"/>
      <c r="D10" s="1894"/>
      <c r="E10" s="1894"/>
      <c r="F10" s="1894"/>
      <c r="G10" s="1894"/>
      <c r="H10" s="1894"/>
      <c r="I10" s="1894"/>
      <c r="J10" s="1895" t="s">
        <v>753</v>
      </c>
      <c r="K10" s="1896"/>
      <c r="L10" s="1896"/>
      <c r="M10" s="1896"/>
      <c r="N10" s="1896"/>
      <c r="O10" s="1896"/>
      <c r="P10" s="1896"/>
      <c r="Q10" s="1896"/>
      <c r="R10" s="1897"/>
      <c r="W10" s="595"/>
    </row>
    <row r="11" spans="1:36" ht="60.75" customHeight="1" thickBot="1" x14ac:dyDescent="0.3">
      <c r="A11" s="461" t="s">
        <v>709</v>
      </c>
      <c r="B11" s="461"/>
      <c r="C11" s="461"/>
      <c r="D11" s="462" t="s">
        <v>710</v>
      </c>
      <c r="E11" s="463" t="s">
        <v>711</v>
      </c>
      <c r="F11" s="464" t="s">
        <v>712</v>
      </c>
      <c r="G11" s="465" t="s">
        <v>102</v>
      </c>
      <c r="H11" s="466" t="s">
        <v>742</v>
      </c>
      <c r="I11" s="467" t="s">
        <v>1199</v>
      </c>
      <c r="J11" s="1864" t="s">
        <v>709</v>
      </c>
      <c r="K11" s="1865"/>
      <c r="L11" s="1865"/>
      <c r="M11" s="478" t="s">
        <v>710</v>
      </c>
      <c r="N11" s="479" t="s">
        <v>711</v>
      </c>
      <c r="O11" s="480" t="s">
        <v>712</v>
      </c>
      <c r="P11" s="636" t="s">
        <v>102</v>
      </c>
      <c r="Q11" s="482" t="s">
        <v>742</v>
      </c>
      <c r="R11" s="483" t="s">
        <v>1199</v>
      </c>
      <c r="W11" s="595"/>
    </row>
    <row r="12" spans="1:36" ht="15.75" x14ac:dyDescent="0.25">
      <c r="A12" s="1898" t="s">
        <v>113</v>
      </c>
      <c r="B12" s="1899"/>
      <c r="C12" s="1900"/>
      <c r="D12" s="468">
        <f>SUMIFS(Attendance!S$6:S$3000,Attendance!$H$6:$H$3000,Cutting!$G$30,Attendance!$E$6:$E$3000,Cutting!$A12,Attendance!$F$6:$F$3000,Cutting!$B$30)</f>
        <v>1</v>
      </c>
      <c r="E12" s="469">
        <f>SUMIFS(Attendance!T$6:T$3000,Attendance!$H$6:$H$3000,Cutting!$G$30,Attendance!$E$6:$E$3000,Cutting!$A12,Attendance!$F$6:$F$3000,Cutting!$B$30)</f>
        <v>0</v>
      </c>
      <c r="F12" s="469">
        <f>SUMIFS(Attendance!U$6:U$3000,Attendance!$H$6:$H$3000,Cutting!$G$30,Attendance!$E$6:$E$3000,Cutting!$A12,Attendance!$F$6:$F$3000,Cutting!$B$30)</f>
        <v>0</v>
      </c>
      <c r="G12" s="777">
        <f>SUMIFS(Attendance!V$6:V$3000,Attendance!$H$6:$H$3000,Cutting!$G$30,Attendance!$E$6:$E$3000,Cutting!$A12,Attendance!$F$6:$F$3000,Cutting!$B$30)</f>
        <v>1</v>
      </c>
      <c r="H12" s="470">
        <v>1</v>
      </c>
      <c r="I12" s="634">
        <f t="shared" ref="I12:I23" si="3">IF(G12&gt;H12,G12-H12,(IF(G12&lt;H12,H12-G12,0)))</f>
        <v>0</v>
      </c>
      <c r="J12" s="1886" t="s">
        <v>122</v>
      </c>
      <c r="K12" s="1887"/>
      <c r="L12" s="1887"/>
      <c r="M12" s="484">
        <f>SUMIFS(Attendance!S$6:S$3000,Attendance!$H$6:$H$3000,$G$61,Attendance!$E$6:$E$3000,Cutting!$J12,Attendance!$F$6:$F$3000,$B$61)</f>
        <v>1</v>
      </c>
      <c r="N12" s="485">
        <f>SUMIFS(Attendance!T$6:T$3000,Attendance!$H$6:$H$3000,$G$61,Attendance!$E$6:$E$3000,Cutting!$J12,Attendance!$F$6:$F$3000,$B$61)</f>
        <v>0</v>
      </c>
      <c r="O12" s="485">
        <f>SUMIFS(Attendance!U$6:U$3000,Attendance!$H$6:$H$3000,$G$61,Attendance!$E$6:$E$3000,Cutting!$J12,Attendance!$F$6:$F$3000,$B$61)</f>
        <v>0</v>
      </c>
      <c r="P12" s="637">
        <f>SUMIFS(Attendance!V$6:V$3000,Attendance!$H$6:$H$3000,$G$61,Attendance!$E$6:$E$3000,Cutting!$J12,Attendance!$F$6:$F$3000,$B$61)</f>
        <v>1</v>
      </c>
      <c r="Q12" s="487">
        <v>1</v>
      </c>
      <c r="R12" s="635">
        <f t="shared" ref="R12:R23" si="4">IF(P12&gt;Q12,P12-Q12,(IF(P12&lt;Q12,Q12-P12,0)))</f>
        <v>0</v>
      </c>
    </row>
    <row r="13" spans="1:36" ht="15.75" x14ac:dyDescent="0.25">
      <c r="A13" s="1883" t="s">
        <v>140</v>
      </c>
      <c r="B13" s="1884"/>
      <c r="C13" s="1885"/>
      <c r="D13" s="471">
        <f>SUMIFS(Attendance!S$6:S$3000,Attendance!$H$6:$H$3000,Cutting!$G$30,Attendance!$E$6:$E$3000,Cutting!$A13,Attendance!$F$6:$F$3000,Cutting!$B$30)</f>
        <v>2</v>
      </c>
      <c r="E13" s="472">
        <f>SUMIFS(Attendance!T$6:T$3000,Attendance!$H$6:$H$3000,Cutting!$G$30,Attendance!$E$6:$E$3000,Cutting!$A13,Attendance!$F$6:$F$3000,Cutting!$B$30)</f>
        <v>0</v>
      </c>
      <c r="F13" s="472">
        <f>SUMIFS(Attendance!U$6:U$3000,Attendance!$H$6:$H$3000,Cutting!$G$30,Attendance!$E$6:$E$3000,Cutting!$A13,Attendance!$F$6:$F$3000,Cutting!$B$30)</f>
        <v>0</v>
      </c>
      <c r="G13" s="473">
        <f>SUMIFS(Attendance!V$6:V$3000,Attendance!$H$6:$H$3000,Cutting!$G$30,Attendance!$E$6:$E$3000,Cutting!$A13,Attendance!$F$6:$F$3000,Cutting!$B$30)</f>
        <v>2</v>
      </c>
      <c r="H13" s="474">
        <v>2</v>
      </c>
      <c r="I13" s="502">
        <f t="shared" si="3"/>
        <v>0</v>
      </c>
      <c r="J13" s="1886"/>
      <c r="K13" s="1887"/>
      <c r="L13" s="1887"/>
      <c r="M13" s="488">
        <f>SUMIFS(Attendance!S$6:S$3000,Attendance!$H$6:$H$3000,$G$61,Attendance!$E$6:$E$3000,Cutting!$J13,Attendance!$F$6:$F$3000,$B$61)</f>
        <v>0</v>
      </c>
      <c r="N13" s="489">
        <f>SUMIFS(Attendance!T$6:T$3000,Attendance!$H$6:$H$3000,$G$61,Attendance!$E$6:$E$3000,Cutting!$J13,Attendance!$F$6:$F$3000,$B$61)</f>
        <v>0</v>
      </c>
      <c r="O13" s="489">
        <f>SUMIFS(Attendance!U$6:U$3000,Attendance!$H$6:$H$3000,$G$61,Attendance!$E$6:$E$3000,Cutting!$J13,Attendance!$F$6:$F$3000,$B$61)</f>
        <v>0</v>
      </c>
      <c r="P13" s="638">
        <f>SUMIFS(Attendance!V$6:V$3000,Attendance!$H$6:$H$3000,$G$61,Attendance!$E$6:$E$3000,Cutting!$J13,Attendance!$F$6:$F$3000,$B$61)</f>
        <v>0</v>
      </c>
      <c r="Q13" s="491"/>
      <c r="R13" s="517">
        <f t="shared" si="4"/>
        <v>0</v>
      </c>
    </row>
    <row r="14" spans="1:36" x14ac:dyDescent="0.25">
      <c r="A14" s="1883" t="s">
        <v>122</v>
      </c>
      <c r="B14" s="1884"/>
      <c r="C14" s="1885"/>
      <c r="D14" s="471">
        <f>SUMIFS(Attendance!S$6:S$3000,Attendance!$H$6:$H$3000,Cutting!$G$30,Attendance!$E$6:$E$3000,Cutting!$A14,Attendance!$F$6:$F$3000,Cutting!$B$30)</f>
        <v>3</v>
      </c>
      <c r="E14" s="472">
        <f>SUMIFS(Attendance!T$6:T$3000,Attendance!$H$6:$H$3000,Cutting!$G$30,Attendance!$E$6:$E$3000,Cutting!$A14,Attendance!$F$6:$F$3000,Cutting!$B$30)</f>
        <v>0</v>
      </c>
      <c r="F14" s="472">
        <f>SUMIFS(Attendance!U$6:U$3000,Attendance!$H$6:$H$3000,Cutting!$G$30,Attendance!$E$6:$E$3000,Cutting!$A14,Attendance!$F$6:$F$3000,Cutting!$B$30)</f>
        <v>0</v>
      </c>
      <c r="G14" s="473">
        <f>SUMIFS(Attendance!V$6:V$3000,Attendance!$H$6:$H$3000,Cutting!$G$30,Attendance!$E$6:$E$3000,Cutting!$A14,Attendance!$F$6:$F$3000,Cutting!$B$30)</f>
        <v>3</v>
      </c>
      <c r="H14" s="474">
        <v>4</v>
      </c>
      <c r="I14" s="502">
        <f t="shared" si="3"/>
        <v>1</v>
      </c>
      <c r="J14" s="1888"/>
      <c r="K14" s="1889"/>
      <c r="L14" s="1889"/>
      <c r="M14" s="488">
        <f>SUMIFS(Attendance!S$6:S$3000,Attendance!$H$6:$H$3000,$G$61,Attendance!$E$6:$E$3000,Cutting!$J14,Attendance!$F$6:$F$3000,$B$61)</f>
        <v>0</v>
      </c>
      <c r="N14" s="489">
        <f>SUMIFS(Attendance!T$6:T$3000,Attendance!$H$6:$H$3000,$G$61,Attendance!$E$6:$E$3000,Cutting!$J14,Attendance!$F$6:$F$3000,$B$61)</f>
        <v>0</v>
      </c>
      <c r="O14" s="489">
        <f>SUMIFS(Attendance!U$6:U$3000,Attendance!$H$6:$H$3000,$G$61,Attendance!$E$6:$E$3000,Cutting!$J14,Attendance!$F$6:$F$3000,$B$61)</f>
        <v>0</v>
      </c>
      <c r="P14" s="638">
        <f>SUMIFS(Attendance!V$6:V$3000,Attendance!$H$6:$H$3000,$G$61,Attendance!$E$6:$E$3000,Cutting!$J14,Attendance!$F$6:$F$3000,$B$61)</f>
        <v>0</v>
      </c>
      <c r="Q14" s="491"/>
      <c r="R14" s="517">
        <f t="shared" si="4"/>
        <v>0</v>
      </c>
    </row>
    <row r="15" spans="1:36" x14ac:dyDescent="0.25">
      <c r="A15" s="1883" t="s">
        <v>142</v>
      </c>
      <c r="B15" s="1884"/>
      <c r="C15" s="1885"/>
      <c r="D15" s="471">
        <f>SUMIFS(Attendance!S$6:S$3000,Attendance!$H$6:$H$3000,Cutting!$G$30,Attendance!$E$6:$E$3000,Cutting!$A15,Attendance!$F$6:$F$3000,Cutting!$B$30)</f>
        <v>4</v>
      </c>
      <c r="E15" s="472">
        <f>SUMIFS(Attendance!T$6:T$3000,Attendance!$H$6:$H$3000,Cutting!$G$30,Attendance!$E$6:$E$3000,Cutting!$A15,Attendance!$F$6:$F$3000,Cutting!$B$30)</f>
        <v>0</v>
      </c>
      <c r="F15" s="472">
        <f>SUMIFS(Attendance!U$6:U$3000,Attendance!$H$6:$H$3000,Cutting!$G$30,Attendance!$E$6:$E$3000,Cutting!$A15,Attendance!$F$6:$F$3000,Cutting!$B$30)</f>
        <v>0</v>
      </c>
      <c r="G15" s="473">
        <f>SUMIFS(Attendance!V$6:V$3000,Attendance!$H$6:$H$3000,Cutting!$G$30,Attendance!$E$6:$E$3000,Cutting!$A15,Attendance!$F$6:$F$3000,Cutting!$B$30)</f>
        <v>4</v>
      </c>
      <c r="H15" s="474">
        <v>4</v>
      </c>
      <c r="I15" s="502">
        <f t="shared" si="3"/>
        <v>0</v>
      </c>
      <c r="J15" s="1888"/>
      <c r="K15" s="1889"/>
      <c r="L15" s="1889"/>
      <c r="M15" s="488">
        <f>SUMIFS(Attendance!S$6:S$3000,Attendance!$H$6:$H$3000,$G$61,Attendance!$E$6:$E$3000,Cutting!$J15,Attendance!$F$6:$F$3000,$B$61)</f>
        <v>0</v>
      </c>
      <c r="N15" s="489">
        <f>SUMIFS(Attendance!T$6:T$3000,Attendance!$H$6:$H$3000,$G$61,Attendance!$E$6:$E$3000,Cutting!$J15,Attendance!$F$6:$F$3000,$B$61)</f>
        <v>0</v>
      </c>
      <c r="O15" s="489">
        <f>SUMIFS(Attendance!U$6:U$3000,Attendance!$H$6:$H$3000,$G$61,Attendance!$E$6:$E$3000,Cutting!$J15,Attendance!$F$6:$F$3000,$B$61)</f>
        <v>0</v>
      </c>
      <c r="P15" s="638">
        <f>SUMIFS(Attendance!V$6:V$3000,Attendance!$H$6:$H$3000,$G$61,Attendance!$E$6:$E$3000,Cutting!$J15,Attendance!$F$6:$F$3000,$B$61)</f>
        <v>0</v>
      </c>
      <c r="Q15" s="491"/>
      <c r="R15" s="517">
        <f t="shared" si="4"/>
        <v>0</v>
      </c>
    </row>
    <row r="16" spans="1:36" x14ac:dyDescent="0.25">
      <c r="A16" s="1883"/>
      <c r="B16" s="1884"/>
      <c r="C16" s="1885"/>
      <c r="D16" s="471">
        <f>SUMIFS(Attendance!S$6:S$3000,Attendance!$H$6:$H$3000,Cutting!$G$30,Attendance!$E$6:$E$3000,Cutting!$A16,Attendance!$F$6:$F$3000,Cutting!$B$30)</f>
        <v>0</v>
      </c>
      <c r="E16" s="472">
        <f>SUMIFS(Attendance!T$6:T$3000,Attendance!$H$6:$H$3000,Cutting!$G$30,Attendance!$E$6:$E$3000,Cutting!$A16,Attendance!$F$6:$F$3000,Cutting!$B$30)</f>
        <v>0</v>
      </c>
      <c r="F16" s="472">
        <f>SUMIFS(Attendance!U$6:U$3000,Attendance!$H$6:$H$3000,Cutting!$G$30,Attendance!$E$6:$E$3000,Cutting!$A16,Attendance!$F$6:$F$3000,Cutting!$B$30)</f>
        <v>0</v>
      </c>
      <c r="G16" s="473">
        <f>SUMIFS(Attendance!V$6:V$3000,Attendance!$H$6:$H$3000,Cutting!$G$30,Attendance!$E$6:$E$3000,Cutting!$A16,Attendance!$F$6:$F$3000,Cutting!$B$30)</f>
        <v>0</v>
      </c>
      <c r="H16" s="474"/>
      <c r="I16" s="502">
        <f t="shared" si="3"/>
        <v>0</v>
      </c>
      <c r="J16" s="1888"/>
      <c r="K16" s="1889"/>
      <c r="L16" s="1889"/>
      <c r="M16" s="488">
        <f>SUMIFS(Attendance!S$6:S$3000,Attendance!$H$6:$H$3000,$G$61,Attendance!$E$6:$E$3000,Cutting!$J16,Attendance!$F$6:$F$3000,$B$61)</f>
        <v>0</v>
      </c>
      <c r="N16" s="489">
        <f>SUMIFS(Attendance!T$6:T$3000,Attendance!$H$6:$H$3000,$G$61,Attendance!$E$6:$E$3000,Cutting!$J16,Attendance!$F$6:$F$3000,$B$61)</f>
        <v>0</v>
      </c>
      <c r="O16" s="489">
        <f>SUMIFS(Attendance!U$6:U$3000,Attendance!$H$6:$H$3000,$G$61,Attendance!$E$6:$E$3000,Cutting!$J16,Attendance!$F$6:$F$3000,$B$61)</f>
        <v>0</v>
      </c>
      <c r="P16" s="638">
        <f>SUMIFS(Attendance!V$6:V$3000,Attendance!$H$6:$H$3000,$G$61,Attendance!$E$6:$E$3000,Cutting!$J16,Attendance!$F$6:$F$3000,$B$61)</f>
        <v>0</v>
      </c>
      <c r="Q16" s="491"/>
      <c r="R16" s="517">
        <f t="shared" si="4"/>
        <v>0</v>
      </c>
    </row>
    <row r="17" spans="1:25" x14ac:dyDescent="0.25">
      <c r="A17" s="1883"/>
      <c r="B17" s="1884"/>
      <c r="C17" s="1885"/>
      <c r="D17" s="471">
        <f>SUMIFS(Attendance!S$6:S$3000,Attendance!$H$6:$H$3000,Cutting!$G$30,Attendance!$E$6:$E$3000,Cutting!$A17,Attendance!$F$6:$F$3000,Cutting!$B$30)</f>
        <v>0</v>
      </c>
      <c r="E17" s="472">
        <f>SUMIFS(Attendance!T$6:T$3000,Attendance!$H$6:$H$3000,Cutting!$G$30,Attendance!$E$6:$E$3000,Cutting!$A17,Attendance!$F$6:$F$3000,Cutting!$B$30)</f>
        <v>0</v>
      </c>
      <c r="F17" s="472">
        <f>SUMIFS(Attendance!U$6:U$3000,Attendance!$H$6:$H$3000,Cutting!$G$30,Attendance!$E$6:$E$3000,Cutting!$A17,Attendance!$F$6:$F$3000,Cutting!$B$30)</f>
        <v>0</v>
      </c>
      <c r="G17" s="473">
        <f>SUMIFS(Attendance!V$6:V$3000,Attendance!$H$6:$H$3000,Cutting!$G$30,Attendance!$E$6:$E$3000,Cutting!$A17,Attendance!$F$6:$F$3000,Cutting!$B$30)</f>
        <v>0</v>
      </c>
      <c r="H17" s="474"/>
      <c r="I17" s="502">
        <f t="shared" si="3"/>
        <v>0</v>
      </c>
      <c r="J17" s="492"/>
      <c r="K17" s="493"/>
      <c r="L17" s="493"/>
      <c r="M17" s="488">
        <f>SUMIFS(Attendance!S$6:S$3000,Attendance!$H$6:$H$3000,$G$61,Attendance!$E$6:$E$3000,Cutting!$J17,Attendance!$F$6:$F$3000,$B$61)</f>
        <v>0</v>
      </c>
      <c r="N17" s="489">
        <f>SUMIFS(Attendance!T$6:T$3000,Attendance!$H$6:$H$3000,$G$61,Attendance!$E$6:$E$3000,Cutting!$J17,Attendance!$F$6:$F$3000,$B$61)</f>
        <v>0</v>
      </c>
      <c r="O17" s="489">
        <f>SUMIFS(Attendance!U$6:U$3000,Attendance!$H$6:$H$3000,$G$61,Attendance!$E$6:$E$3000,Cutting!$J17,Attendance!$F$6:$F$3000,$B$61)</f>
        <v>0</v>
      </c>
      <c r="P17" s="638">
        <f>SUMIFS(Attendance!V$6:V$3000,Attendance!$H$6:$H$3000,$G$61,Attendance!$E$6:$E$3000,Cutting!$J17,Attendance!$F$6:$F$3000,$B$61)</f>
        <v>0</v>
      </c>
      <c r="Q17" s="491"/>
      <c r="R17" s="517">
        <f t="shared" si="4"/>
        <v>0</v>
      </c>
    </row>
    <row r="18" spans="1:25" x14ac:dyDescent="0.25">
      <c r="A18" s="1883"/>
      <c r="B18" s="1884"/>
      <c r="C18" s="1885"/>
      <c r="D18" s="471">
        <f>SUMIFS(Attendance!S$6:S$3000,Attendance!$H$6:$H$3000,Cutting!$G$30,Attendance!$E$6:$E$3000,Cutting!$A18,Attendance!$F$6:$F$3000,Cutting!$B$30)</f>
        <v>0</v>
      </c>
      <c r="E18" s="472">
        <f>SUMIFS(Attendance!T$6:T$3000,Attendance!$H$6:$H$3000,Cutting!$G$30,Attendance!$E$6:$E$3000,Cutting!$A18,Attendance!$F$6:$F$3000,Cutting!$B$30)</f>
        <v>0</v>
      </c>
      <c r="F18" s="472">
        <f>SUMIFS(Attendance!U$6:U$3000,Attendance!$H$6:$H$3000,Cutting!$G$30,Attendance!$E$6:$E$3000,Cutting!$A18,Attendance!$F$6:$F$3000,Cutting!$B$30)</f>
        <v>0</v>
      </c>
      <c r="G18" s="473">
        <f>SUMIFS(Attendance!V$6:V$3000,Attendance!$H$6:$H$3000,Cutting!$G$30,Attendance!$E$6:$E$3000,Cutting!$A18,Attendance!$F$6:$F$3000,Cutting!$B$30)</f>
        <v>0</v>
      </c>
      <c r="H18" s="474"/>
      <c r="I18" s="502">
        <f t="shared" si="3"/>
        <v>0</v>
      </c>
      <c r="J18" s="492"/>
      <c r="K18" s="493"/>
      <c r="L18" s="493"/>
      <c r="M18" s="488">
        <f>SUMIFS(Attendance!S$6:S$3000,Attendance!$H$6:$H$3000,$G$61,Attendance!$E$6:$E$3000,Cutting!$J18,Attendance!$F$6:$F$3000,$B$61)</f>
        <v>0</v>
      </c>
      <c r="N18" s="489">
        <f>SUMIFS(Attendance!T$6:T$3000,Attendance!$H$6:$H$3000,$G$61,Attendance!$E$6:$E$3000,Cutting!$J18,Attendance!$F$6:$F$3000,$B$61)</f>
        <v>0</v>
      </c>
      <c r="O18" s="489">
        <f>SUMIFS(Attendance!U$6:U$3000,Attendance!$H$6:$H$3000,$G$61,Attendance!$E$6:$E$3000,Cutting!$J18,Attendance!$F$6:$F$3000,$B$61)</f>
        <v>0</v>
      </c>
      <c r="P18" s="638">
        <f>SUMIFS(Attendance!V$6:V$3000,Attendance!$H$6:$H$3000,$G$61,Attendance!$E$6:$E$3000,Cutting!$J18,Attendance!$F$6:$F$3000,$B$61)</f>
        <v>0</v>
      </c>
      <c r="Q18" s="491"/>
      <c r="R18" s="517">
        <f t="shared" si="4"/>
        <v>0</v>
      </c>
    </row>
    <row r="19" spans="1:25" x14ac:dyDescent="0.25">
      <c r="A19" s="1883"/>
      <c r="B19" s="1884"/>
      <c r="C19" s="1885"/>
      <c r="D19" s="471"/>
      <c r="E19" s="472"/>
      <c r="F19" s="472"/>
      <c r="G19" s="473"/>
      <c r="H19" s="474"/>
      <c r="I19" s="502">
        <f t="shared" si="3"/>
        <v>0</v>
      </c>
      <c r="J19" s="492"/>
      <c r="K19" s="493"/>
      <c r="L19" s="493"/>
      <c r="M19" s="488">
        <f>SUMIFS(Attendance!S$6:S$3000,Attendance!$H$6:$H$3000,$G$61,Attendance!$E$6:$E$3000,Cutting!$J19,Attendance!$F$6:$F$3000,$B$61)</f>
        <v>0</v>
      </c>
      <c r="N19" s="489">
        <f>SUMIFS(Attendance!T$6:T$3000,Attendance!$H$6:$H$3000,$G$61,Attendance!$E$6:$E$3000,Cutting!$J19,Attendance!$F$6:$F$3000,$B$61)</f>
        <v>0</v>
      </c>
      <c r="O19" s="489">
        <f>SUMIFS(Attendance!U$6:U$3000,Attendance!$H$6:$H$3000,$G$61,Attendance!$E$6:$E$3000,Cutting!$J19,Attendance!$F$6:$F$3000,$B$61)</f>
        <v>0</v>
      </c>
      <c r="P19" s="638">
        <f>SUMIFS(Attendance!V$6:V$3000,Attendance!$H$6:$H$3000,$G$61,Attendance!$E$6:$E$3000,Cutting!$J19,Attendance!$F$6:$F$3000,$B$61)</f>
        <v>0</v>
      </c>
      <c r="Q19" s="491"/>
      <c r="R19" s="517">
        <f t="shared" si="4"/>
        <v>0</v>
      </c>
    </row>
    <row r="20" spans="1:25" x14ac:dyDescent="0.25">
      <c r="A20" s="1901"/>
      <c r="B20" s="1902"/>
      <c r="C20" s="1903"/>
      <c r="D20" s="471">
        <f>SUMIFS(Attendance!S$6:S$3000,Attendance!$H$6:$H$3000,Cutting!$G$30,Attendance!$E$6:$E$3000,Cutting!$A20,Attendance!$F$6:$F$3000,Cutting!$B$30)</f>
        <v>0</v>
      </c>
      <c r="E20" s="472">
        <f>SUMIFS(Attendance!T$6:T$3000,Attendance!$H$6:$H$3000,Cutting!$G$30,Attendance!$E$6:$E$3000,Cutting!$A20,Attendance!$F$6:$F$3000,Cutting!$B$30)</f>
        <v>0</v>
      </c>
      <c r="F20" s="472">
        <f>SUMIFS(Attendance!U$6:U$3000,Attendance!$H$6:$H$3000,Cutting!$G$30,Attendance!$E$6:$E$3000,Cutting!$A20,Attendance!$F$6:$F$3000,Cutting!$B$30)</f>
        <v>0</v>
      </c>
      <c r="G20" s="473">
        <f>SUMIFS(Attendance!V$6:V$3000,Attendance!$H$6:$H$3000,Cutting!$G$30,Attendance!$E$6:$E$3000,Cutting!$A20,Attendance!$F$6:$F$3000,Cutting!$B$30)</f>
        <v>0</v>
      </c>
      <c r="H20" s="474"/>
      <c r="I20" s="502">
        <f t="shared" si="3"/>
        <v>0</v>
      </c>
      <c r="J20" s="492"/>
      <c r="K20" s="493"/>
      <c r="L20" s="493"/>
      <c r="M20" s="488">
        <f>SUMIFS(Attendance!S$6:S$3000,Attendance!$H$6:$H$3000,$G$61,Attendance!$E$6:$E$3000,Cutting!$J20,Attendance!$F$6:$F$3000,$B$61)</f>
        <v>0</v>
      </c>
      <c r="N20" s="489">
        <f>SUMIFS(Attendance!T$6:T$3000,Attendance!$H$6:$H$3000,$G$61,Attendance!$E$6:$E$3000,Cutting!$J20,Attendance!$F$6:$F$3000,$B$61)</f>
        <v>0</v>
      </c>
      <c r="O20" s="489">
        <f>SUMIFS(Attendance!U$6:U$3000,Attendance!$H$6:$H$3000,$G$61,Attendance!$E$6:$E$3000,Cutting!$J20,Attendance!$F$6:$F$3000,$B$61)</f>
        <v>0</v>
      </c>
      <c r="P20" s="638">
        <f>SUMIFS(Attendance!V$6:V$3000,Attendance!$H$6:$H$3000,$G$61,Attendance!$E$6:$E$3000,Cutting!$J20,Attendance!$F$6:$F$3000,$B$61)</f>
        <v>0</v>
      </c>
      <c r="Q20" s="491"/>
      <c r="R20" s="517">
        <f t="shared" si="4"/>
        <v>0</v>
      </c>
    </row>
    <row r="21" spans="1:25" x14ac:dyDescent="0.25">
      <c r="A21" s="1883"/>
      <c r="B21" s="1884"/>
      <c r="C21" s="1885"/>
      <c r="D21" s="471"/>
      <c r="E21" s="472"/>
      <c r="F21" s="472"/>
      <c r="G21" s="473"/>
      <c r="H21" s="474"/>
      <c r="I21" s="502">
        <f t="shared" si="3"/>
        <v>0</v>
      </c>
      <c r="J21" s="492"/>
      <c r="K21" s="493"/>
      <c r="L21" s="493"/>
      <c r="M21" s="488">
        <f>SUMIFS(Attendance!S$6:S$3000,Attendance!$H$6:$H$3000,$G$61,Attendance!$E$6:$E$3000,Cutting!$J21,Attendance!$F$6:$F$3000,$B$61)</f>
        <v>0</v>
      </c>
      <c r="N21" s="489">
        <f>SUMIFS(Attendance!T$6:T$3000,Attendance!$H$6:$H$3000,$G$61,Attendance!$E$6:$E$3000,Cutting!$J21,Attendance!$F$6:$F$3000,$B$61)</f>
        <v>0</v>
      </c>
      <c r="O21" s="489">
        <f>SUMIFS(Attendance!U$6:U$3000,Attendance!$H$6:$H$3000,$G$61,Attendance!$E$6:$E$3000,Cutting!$J21,Attendance!$F$6:$F$3000,$B$61)</f>
        <v>0</v>
      </c>
      <c r="P21" s="638">
        <f>SUMIFS(Attendance!V$6:V$3000,Attendance!$H$6:$H$3000,$G$61,Attendance!$E$6:$E$3000,Cutting!$J21,Attendance!$F$6:$F$3000,$B$61)</f>
        <v>0</v>
      </c>
      <c r="Q21" s="491"/>
      <c r="R21" s="517">
        <f t="shared" si="4"/>
        <v>0</v>
      </c>
    </row>
    <row r="22" spans="1:25" x14ac:dyDescent="0.25">
      <c r="A22" s="1901"/>
      <c r="B22" s="1902"/>
      <c r="C22" s="1903"/>
      <c r="D22" s="471">
        <f>SUMIFS(Attendance!S$6:S$3000,Attendance!$H$6:$H$3000,Cutting!$G$30,Attendance!$E$6:$E$3000,Cutting!$A22,Attendance!$F$6:$F$3000,Cutting!$B$30)</f>
        <v>0</v>
      </c>
      <c r="E22" s="472">
        <f>SUMIFS(Attendance!T$6:T$3000,Attendance!$H$6:$H$3000,Cutting!$G$30,Attendance!$E$6:$E$3000,Cutting!$A22,Attendance!$F$6:$F$3000,Cutting!$B$30)</f>
        <v>0</v>
      </c>
      <c r="F22" s="472">
        <f>SUMIFS(Attendance!U$6:U$3000,Attendance!$H$6:$H$3000,Cutting!$G$30,Attendance!$E$6:$E$3000,Cutting!$A22,Attendance!$F$6:$F$3000,Cutting!$B$30)</f>
        <v>0</v>
      </c>
      <c r="G22" s="473">
        <f>SUMIFS(Attendance!V$6:V$3000,Attendance!$H$6:$H$3000,Cutting!$G$30,Attendance!$E$6:$E$3000,Cutting!$A22,Attendance!$F$6:$F$3000,Cutting!$B$30)</f>
        <v>0</v>
      </c>
      <c r="H22" s="474"/>
      <c r="I22" s="502">
        <f t="shared" si="3"/>
        <v>0</v>
      </c>
      <c r="J22" s="492"/>
      <c r="K22" s="493"/>
      <c r="L22" s="493"/>
      <c r="M22" s="488">
        <f>SUMIFS(Attendance!S$6:S$3000,Attendance!$H$6:$H$3000,$G$61,Attendance!$E$6:$E$3000,Cutting!$J22,Attendance!$F$6:$F$3000,$B$61)</f>
        <v>0</v>
      </c>
      <c r="N22" s="489">
        <f>SUMIFS(Attendance!T$6:T$3000,Attendance!$H$6:$H$3000,$G$61,Attendance!$E$6:$E$3000,Cutting!$J22,Attendance!$F$6:$F$3000,$B$61)</f>
        <v>0</v>
      </c>
      <c r="O22" s="489">
        <f>SUMIFS(Attendance!U$6:U$3000,Attendance!$H$6:$H$3000,$G$61,Attendance!$E$6:$E$3000,Cutting!$J22,Attendance!$F$6:$F$3000,$B$61)</f>
        <v>0</v>
      </c>
      <c r="P22" s="638">
        <f>SUMIFS(Attendance!V$6:V$3000,Attendance!$H$6:$H$3000,$G$61,Attendance!$E$6:$E$3000,Cutting!$J22,Attendance!$F$6:$F$3000,$B$61)</f>
        <v>0</v>
      </c>
      <c r="Q22" s="491"/>
      <c r="R22" s="517">
        <f t="shared" si="4"/>
        <v>0</v>
      </c>
    </row>
    <row r="23" spans="1:25" ht="15.75" thickBot="1" x14ac:dyDescent="0.3">
      <c r="A23" s="1904"/>
      <c r="B23" s="1905"/>
      <c r="C23" s="1906"/>
      <c r="D23" s="475">
        <f>SUMIFS(Attendance!S$6:S$3000,Attendance!$H$6:$H$3000,Cutting!$G$30,Attendance!$E$6:$E$3000,Cutting!$A23,Attendance!$F$6:$F$3000,Cutting!$B$30)</f>
        <v>0</v>
      </c>
      <c r="E23" s="476">
        <f>SUMIFS(Attendance!T$6:T$3000,Attendance!$H$6:$H$3000,Cutting!$G$30,Attendance!$E$6:$E$3000,Cutting!$A23,Attendance!$F$6:$F$3000,Cutting!$B$30)</f>
        <v>0</v>
      </c>
      <c r="F23" s="476">
        <f>SUMIFS(Attendance!U$6:U$3000,Attendance!$H$6:$H$3000,Cutting!$G$30,Attendance!$E$6:$E$3000,Cutting!$A23,Attendance!$F$6:$F$3000,Cutting!$B$30)</f>
        <v>0</v>
      </c>
      <c r="G23" s="778">
        <f>SUMIFS(Attendance!V$6:V$3000,Attendance!$H$6:$H$3000,Cutting!$G$30,Attendance!$E$6:$E$3000,Cutting!$A23,Attendance!$F$6:$F$3000,Cutting!$B$30)</f>
        <v>0</v>
      </c>
      <c r="H23" s="477"/>
      <c r="I23" s="507">
        <f t="shared" si="3"/>
        <v>0</v>
      </c>
      <c r="J23" s="494"/>
      <c r="K23" s="495"/>
      <c r="L23" s="495"/>
      <c r="M23" s="496">
        <f>SUMIFS(Attendance!S$6:S$3000,Attendance!$H$6:$H$3000,$G$61,Attendance!$E$6:$E$3000,Cutting!$J23,Attendance!$F$6:$F$3000,$B$61)</f>
        <v>0</v>
      </c>
      <c r="N23" s="497">
        <f>SUMIFS(Attendance!T$6:T$3000,Attendance!$H$6:$H$3000,$G$61,Attendance!$E$6:$E$3000,Cutting!$J23,Attendance!$F$6:$F$3000,$B$61)</f>
        <v>0</v>
      </c>
      <c r="O23" s="497">
        <f>SUMIFS(Attendance!U$6:U$3000,Attendance!$H$6:$H$3000,$G$61,Attendance!$E$6:$E$3000,Cutting!$J23,Attendance!$F$6:$F$3000,$B$61)</f>
        <v>0</v>
      </c>
      <c r="P23" s="639">
        <f>SUMIFS(Attendance!V$6:V$3000,Attendance!$H$6:$H$3000,$G$61,Attendance!$E$6:$E$3000,Cutting!$J23,Attendance!$F$6:$F$3000,$B$61)</f>
        <v>0</v>
      </c>
      <c r="Q23" s="499"/>
      <c r="R23" s="527">
        <f t="shared" si="4"/>
        <v>0</v>
      </c>
    </row>
    <row r="24" spans="1:25" ht="23.25" customHeight="1" thickBot="1" x14ac:dyDescent="0.3">
      <c r="A24" s="1907" t="s">
        <v>713</v>
      </c>
      <c r="B24" s="1908"/>
      <c r="C24" s="1908"/>
      <c r="D24" s="540">
        <f>SUM(D12:D23)</f>
        <v>10</v>
      </c>
      <c r="E24" s="355">
        <f>SUM(E12:E23)</f>
        <v>0</v>
      </c>
      <c r="F24" s="355">
        <f>SUM(F12:F23)</f>
        <v>0</v>
      </c>
      <c r="G24" s="776">
        <f>SUM(G12:G23)</f>
        <v>10</v>
      </c>
      <c r="H24" s="540">
        <f>SUM(H12:H23)</f>
        <v>11</v>
      </c>
      <c r="I24" s="541">
        <f>IF(G24&gt;H24,G24-H24,(IF(G24&lt;H24,H24-G24,0)))</f>
        <v>1</v>
      </c>
      <c r="J24" s="1909" t="s">
        <v>713</v>
      </c>
      <c r="K24" s="1910"/>
      <c r="L24" s="1910"/>
      <c r="M24" s="542">
        <f>SUM(M12:M23)</f>
        <v>1</v>
      </c>
      <c r="N24" s="543">
        <f>SUM(N12:N23)</f>
        <v>0</v>
      </c>
      <c r="O24" s="543">
        <f>SUM(O12:O23)</f>
        <v>0</v>
      </c>
      <c r="P24" s="640">
        <f>SUM(P12:P23)</f>
        <v>1</v>
      </c>
      <c r="Q24" s="542">
        <f>SUM(Q12:Q23)</f>
        <v>1</v>
      </c>
      <c r="R24" s="545">
        <f>IF(P24&gt;Q24,P24-Q24,(IF(P24&lt;Q24,Q24-P24,0)))</f>
        <v>0</v>
      </c>
    </row>
    <row r="28" spans="1:25" ht="15.75" thickBot="1" x14ac:dyDescent="0.3">
      <c r="J28" s="35"/>
      <c r="K28" s="35"/>
      <c r="L28" s="35"/>
    </row>
    <row r="29" spans="1:25" ht="29.25" thickBot="1" x14ac:dyDescent="0.3">
      <c r="A29" s="1911" t="s">
        <v>1399</v>
      </c>
      <c r="B29" s="1912"/>
      <c r="C29" s="1912"/>
      <c r="D29" s="1912"/>
      <c r="E29" s="1912"/>
      <c r="F29" s="1912"/>
      <c r="G29" s="1912"/>
      <c r="H29" s="1912"/>
      <c r="I29" s="1912"/>
      <c r="J29" s="1912"/>
      <c r="K29" s="1912"/>
      <c r="L29" s="1912"/>
      <c r="M29" s="1912"/>
      <c r="N29" s="1912"/>
      <c r="O29" s="1912"/>
      <c r="P29" s="1912"/>
      <c r="Q29" s="1912"/>
      <c r="R29" s="1912"/>
      <c r="S29" s="1912"/>
      <c r="T29" s="1913"/>
      <c r="U29" s="447"/>
      <c r="V29" s="447"/>
      <c r="W29" s="449"/>
    </row>
    <row r="30" spans="1:25" ht="21.75" thickBot="1" x14ac:dyDescent="0.4">
      <c r="A30" s="161" t="s">
        <v>716</v>
      </c>
      <c r="B30" s="1828" t="s">
        <v>23</v>
      </c>
      <c r="C30" s="1828"/>
      <c r="D30" s="1828"/>
      <c r="E30" s="1828"/>
      <c r="F30" s="162" t="s">
        <v>717</v>
      </c>
      <c r="G30" s="162" t="s">
        <v>53</v>
      </c>
      <c r="H30" s="1829"/>
      <c r="I30" s="1829"/>
      <c r="J30" s="618"/>
      <c r="K30" s="162"/>
      <c r="L30" s="133"/>
      <c r="M30" s="134"/>
      <c r="N30" s="133"/>
      <c r="O30" s="133"/>
      <c r="P30" s="133"/>
      <c r="Q30" s="596"/>
      <c r="R30" s="26"/>
      <c r="S30" s="596"/>
      <c r="T30" s="136"/>
    </row>
    <row r="31" spans="1:25" ht="23.25" customHeight="1" thickBot="1" x14ac:dyDescent="0.3">
      <c r="A31" s="1830" t="s">
        <v>741</v>
      </c>
      <c r="B31" s="1831"/>
      <c r="C31" s="1831"/>
      <c r="D31" s="1831"/>
      <c r="E31" s="1831"/>
      <c r="F31" s="1831"/>
      <c r="G31" s="1831"/>
      <c r="H31" s="1831"/>
      <c r="I31" s="1831"/>
      <c r="J31" s="1831"/>
      <c r="K31" s="1831"/>
      <c r="L31" s="1831"/>
      <c r="M31" s="1831"/>
      <c r="N31" s="1831"/>
      <c r="O31" s="1831"/>
      <c r="P31" s="1916"/>
      <c r="Q31" s="1917" t="s">
        <v>735</v>
      </c>
      <c r="R31" s="1919" t="s">
        <v>737</v>
      </c>
      <c r="S31" s="1920"/>
      <c r="T31" s="1921" t="s">
        <v>740</v>
      </c>
      <c r="U31" s="448"/>
      <c r="V31" s="448"/>
      <c r="W31" s="21"/>
      <c r="Y31" s="33"/>
    </row>
    <row r="32" spans="1:25" ht="43.5" customHeight="1" thickBot="1" x14ac:dyDescent="0.3">
      <c r="A32" s="1789" t="s">
        <v>709</v>
      </c>
      <c r="B32" s="1790"/>
      <c r="C32" s="1790"/>
      <c r="D32" s="1790"/>
      <c r="E32" s="1790"/>
      <c r="F32" s="126" t="s">
        <v>710</v>
      </c>
      <c r="G32" s="127" t="s">
        <v>711</v>
      </c>
      <c r="H32" s="27" t="s">
        <v>712</v>
      </c>
      <c r="I32" s="130" t="s">
        <v>102</v>
      </c>
      <c r="J32" s="1923" t="s">
        <v>709</v>
      </c>
      <c r="K32" s="1838"/>
      <c r="L32" s="1839"/>
      <c r="M32" s="126" t="s">
        <v>710</v>
      </c>
      <c r="N32" s="127" t="s">
        <v>711</v>
      </c>
      <c r="O32" s="27" t="s">
        <v>712</v>
      </c>
      <c r="P32" s="130" t="s">
        <v>102</v>
      </c>
      <c r="Q32" s="1918"/>
      <c r="R32" s="623" t="s">
        <v>738</v>
      </c>
      <c r="S32" s="624" t="s">
        <v>739</v>
      </c>
      <c r="T32" s="1922"/>
      <c r="U32" s="448"/>
      <c r="V32" s="448"/>
      <c r="W32" s="21"/>
      <c r="Y32" s="33"/>
    </row>
    <row r="33" spans="1:25" s="595" customFormat="1" ht="15.75" customHeight="1" x14ac:dyDescent="0.25">
      <c r="A33" s="1914" t="s">
        <v>30</v>
      </c>
      <c r="B33" s="1915"/>
      <c r="C33" s="1915"/>
      <c r="D33" s="1915"/>
      <c r="E33" s="1915"/>
      <c r="F33" s="772">
        <f>SUMIFS(Attendance!S$6:S$3000,Attendance!$H$6:$H$3000,Cutting!$G$30,Attendance!$E$6:$E$3000,Cutting!$A33,Attendance!$F$6:$F$3000,Cutting!$B$30)</f>
        <v>1</v>
      </c>
      <c r="G33" s="774">
        <f>SUMIFS(Attendance!T$6:T$3000,Attendance!$H$6:$H$3000,Cutting!$G$30,Attendance!$E$6:$E$3000,Cutting!$A33,Attendance!$F$6:$F$3000,Cutting!$B$30)</f>
        <v>0</v>
      </c>
      <c r="H33" s="774">
        <f>SUMIFS(Attendance!U$6:U$3000,Attendance!$H$6:$H$3000,Cutting!$G$30,Attendance!$E$6:$E$3000,Cutting!$A33,Attendance!$F$6:$F$3000,Cutting!$B$30)</f>
        <v>0</v>
      </c>
      <c r="I33" s="770">
        <f>SUMIFS(Attendance!V$6:V$3000,Attendance!$H$6:$H$3000,Cutting!$G$30,Attendance!$E$6:$E$3000,Cutting!$A33,Attendance!$F$6:$F$3000,Cutting!$B$30)</f>
        <v>1</v>
      </c>
      <c r="J33" s="1061" t="str">
        <f>A33</f>
        <v>Asst. Operator</v>
      </c>
      <c r="K33" s="622"/>
      <c r="L33" s="622"/>
      <c r="M33" s="772">
        <f>F33</f>
        <v>1</v>
      </c>
      <c r="N33" s="774">
        <f t="shared" ref="N33:N34" si="5">G33</f>
        <v>0</v>
      </c>
      <c r="O33" s="774">
        <f t="shared" ref="O33:O34" si="6">H33</f>
        <v>0</v>
      </c>
      <c r="P33" s="770">
        <f t="shared" ref="P33:P34" si="7">I33</f>
        <v>1</v>
      </c>
      <c r="Q33" s="598">
        <f>Y33</f>
        <v>1</v>
      </c>
      <c r="R33" s="616">
        <f>IF(Q33&gt;P33,Q33-P33,0)</f>
        <v>0</v>
      </c>
      <c r="S33" s="770">
        <f>IF(Q33&lt;P33,P33-Q33,0)</f>
        <v>0</v>
      </c>
      <c r="T33" s="781">
        <f>R33-S33</f>
        <v>0</v>
      </c>
      <c r="U33" s="440"/>
      <c r="V33" s="440"/>
      <c r="W33" s="21"/>
      <c r="Y33" s="450">
        <v>1</v>
      </c>
    </row>
    <row r="34" spans="1:25" s="595" customFormat="1" ht="15.75" customHeight="1" thickBot="1" x14ac:dyDescent="0.3">
      <c r="A34" s="1929" t="s">
        <v>52</v>
      </c>
      <c r="B34" s="1930"/>
      <c r="C34" s="1930"/>
      <c r="D34" s="1930"/>
      <c r="E34" s="1930"/>
      <c r="F34" s="773">
        <f>SUMIFS(Attendance!S$6:S$3000,Attendance!$H$6:$H$3000,Cutting!$G$30,Attendance!$E$6:$E$3000,Cutting!$A34,Attendance!$F$6:$F$3000,Cutting!$B$30)</f>
        <v>24</v>
      </c>
      <c r="G34" s="775">
        <f>SUMIFS(Attendance!T$6:T$3000,Attendance!$H$6:$H$3000,Cutting!$G$30,Attendance!$E$6:$E$3000,Cutting!$A34,Attendance!$F$6:$F$3000,Cutting!$B$30)</f>
        <v>2</v>
      </c>
      <c r="H34" s="775">
        <f>SUMIFS(Attendance!U$6:U$3000,Attendance!$H$6:$H$3000,Cutting!$G$30,Attendance!$E$6:$E$3000,Cutting!$A34,Attendance!$F$6:$F$3000,Cutting!$B$30)</f>
        <v>0</v>
      </c>
      <c r="I34" s="771">
        <f>SUMIFS(Attendance!V$6:V$3000,Attendance!$H$6:$H$3000,Cutting!$G$30,Attendance!$E$6:$E$3000,Cutting!$A34,Attendance!$F$6:$F$3000,Cutting!$B$30)</f>
        <v>26</v>
      </c>
      <c r="J34" s="151" t="str">
        <f>A34</f>
        <v>Asst. Cutter Man</v>
      </c>
      <c r="K34" s="614"/>
      <c r="L34" s="614"/>
      <c r="M34" s="773">
        <f t="shared" ref="M34" si="8">F34</f>
        <v>24</v>
      </c>
      <c r="N34" s="775">
        <f t="shared" si="5"/>
        <v>2</v>
      </c>
      <c r="O34" s="775">
        <f t="shared" si="6"/>
        <v>0</v>
      </c>
      <c r="P34" s="771">
        <f t="shared" si="7"/>
        <v>26</v>
      </c>
      <c r="Q34" s="599">
        <f>Y34</f>
        <v>26</v>
      </c>
      <c r="R34" s="617">
        <f t="shared" ref="R34:R56" si="9">IF(Q34&gt;P34,Q34-P34,0)</f>
        <v>0</v>
      </c>
      <c r="S34" s="771">
        <f t="shared" ref="S34:S56" si="10">IF(Q34&lt;P34,P34-Q34,0)</f>
        <v>0</v>
      </c>
      <c r="T34" s="782">
        <f t="shared" ref="T34:T57" si="11">R34-S34</f>
        <v>0</v>
      </c>
      <c r="U34" s="440"/>
      <c r="V34" s="440"/>
      <c r="W34" s="21"/>
      <c r="Y34" s="456">
        <v>26</v>
      </c>
    </row>
    <row r="35" spans="1:25" s="595" customFormat="1" ht="15.75" customHeight="1" x14ac:dyDescent="0.25">
      <c r="A35" s="1846" t="s">
        <v>1202</v>
      </c>
      <c r="B35" s="1847"/>
      <c r="C35" s="1847"/>
      <c r="D35" s="1847"/>
      <c r="E35" s="1847"/>
      <c r="F35" s="760">
        <f>SUMIFS(Attendance!S$6:S$3000,Attendance!$H$6:$H$3000,Cutting!$G$30,Attendance!$E$6:$E$3000,Cutting!$A35,Attendance!$F$6:$F$3000,Cutting!$B$30)</f>
        <v>0</v>
      </c>
      <c r="G35" s="763">
        <f>SUMIFS(Attendance!T$6:T$3000,Attendance!$H$6:$H$3000,Cutting!$G$30,Attendance!$E$6:$E$3000,Cutting!$A35,Attendance!$F$6:$F$3000,Cutting!$B$30)</f>
        <v>0</v>
      </c>
      <c r="H35" s="763">
        <f>SUMIFS(Attendance!U$6:U$3000,Attendance!$H$6:$H$3000,Cutting!$G$30,Attendance!$E$6:$E$3000,Cutting!$A35,Attendance!$F$6:$F$3000,Cutting!$B$30)</f>
        <v>0</v>
      </c>
      <c r="I35" s="766">
        <f>SUMIFS(Attendance!V$6:V$3000,Attendance!$H$6:$H$3000,Cutting!$G$30,Attendance!$E$6:$E$3000,Cutting!$A35,Attendance!$F$6:$F$3000,Cutting!$B$30)</f>
        <v>0</v>
      </c>
      <c r="J35" s="1808" t="s">
        <v>1244</v>
      </c>
      <c r="K35" s="1808"/>
      <c r="L35" s="1808"/>
      <c r="M35" s="1848">
        <f>SUM(F35:F37)</f>
        <v>0</v>
      </c>
      <c r="N35" s="1851">
        <f t="shared" ref="N35:P35" si="12">SUM(G35:G37)</f>
        <v>0</v>
      </c>
      <c r="O35" s="1851">
        <f t="shared" si="12"/>
        <v>0</v>
      </c>
      <c r="P35" s="1854">
        <f t="shared" si="12"/>
        <v>0</v>
      </c>
      <c r="Q35" s="1931">
        <f>SUM(Y35:Y37)</f>
        <v>0</v>
      </c>
      <c r="R35" s="1801">
        <f t="shared" si="9"/>
        <v>0</v>
      </c>
      <c r="S35" s="1805">
        <f t="shared" si="10"/>
        <v>0</v>
      </c>
      <c r="T35" s="1822">
        <f t="shared" si="11"/>
        <v>0</v>
      </c>
      <c r="U35" s="440"/>
      <c r="V35" s="440"/>
      <c r="W35" s="21"/>
      <c r="Y35" s="450"/>
    </row>
    <row r="36" spans="1:25" s="595" customFormat="1" ht="15.75" customHeight="1" x14ac:dyDescent="0.25">
      <c r="A36" s="1924" t="s">
        <v>1203</v>
      </c>
      <c r="B36" s="1925"/>
      <c r="C36" s="1925"/>
      <c r="D36" s="1925"/>
      <c r="E36" s="1925"/>
      <c r="F36" s="761">
        <f>SUMIFS(Attendance!S$6:S$3000,Attendance!$H$6:$H$3000,Cutting!$G$30,Attendance!$E$6:$E$3000,Cutting!$A36,Attendance!$F$6:$F$3000,Cutting!$B$30)</f>
        <v>0</v>
      </c>
      <c r="G36" s="764">
        <f>SUMIFS(Attendance!T$6:T$3000,Attendance!$H$6:$H$3000,Cutting!$G$30,Attendance!$E$6:$E$3000,Cutting!$A36,Attendance!$F$6:$F$3000,Cutting!$B$30)</f>
        <v>0</v>
      </c>
      <c r="H36" s="764">
        <f>SUMIFS(Attendance!U$6:U$3000,Attendance!$H$6:$H$3000,Cutting!$G$30,Attendance!$E$6:$E$3000,Cutting!$A36,Attendance!$F$6:$F$3000,Cutting!$B$30)</f>
        <v>0</v>
      </c>
      <c r="I36" s="767">
        <f>SUMIFS(Attendance!V$6:V$3000,Attendance!$H$6:$H$3000,Cutting!$G$30,Attendance!$E$6:$E$3000,Cutting!$A36,Attendance!$F$6:$F$3000,Cutting!$B$30)</f>
        <v>0</v>
      </c>
      <c r="J36" s="1810"/>
      <c r="K36" s="1810"/>
      <c r="L36" s="1810"/>
      <c r="M36" s="1849"/>
      <c r="N36" s="1852"/>
      <c r="O36" s="1852"/>
      <c r="P36" s="1855"/>
      <c r="Q36" s="1932"/>
      <c r="R36" s="1811"/>
      <c r="S36" s="1813"/>
      <c r="T36" s="1823"/>
      <c r="U36" s="440"/>
      <c r="V36" s="440"/>
      <c r="W36" s="21"/>
      <c r="Y36" s="454"/>
    </row>
    <row r="37" spans="1:25" s="595" customFormat="1" ht="15.75" customHeight="1" thickBot="1" x14ac:dyDescent="0.3">
      <c r="A37" s="1926" t="s">
        <v>1204</v>
      </c>
      <c r="B37" s="1927"/>
      <c r="C37" s="1927"/>
      <c r="D37" s="1927"/>
      <c r="E37" s="1927"/>
      <c r="F37" s="762">
        <f>SUMIFS(Attendance!S$6:S$3000,Attendance!$H$6:$H$3000,Cutting!$G$30,Attendance!$E$6:$E$3000,Cutting!$A37,Attendance!$F$6:$F$3000,Cutting!$B$30)</f>
        <v>0</v>
      </c>
      <c r="G37" s="765">
        <f>SUMIFS(Attendance!T$6:T$3000,Attendance!$H$6:$H$3000,Cutting!$G$30,Attendance!$E$6:$E$3000,Cutting!$A37,Attendance!$F$6:$F$3000,Cutting!$B$30)</f>
        <v>0</v>
      </c>
      <c r="H37" s="765">
        <f>SUMIFS(Attendance!U$6:U$3000,Attendance!$H$6:$H$3000,Cutting!$G$30,Attendance!$E$6:$E$3000,Cutting!$A37,Attendance!$F$6:$F$3000,Cutting!$B$30)</f>
        <v>0</v>
      </c>
      <c r="I37" s="768">
        <f>SUMIFS(Attendance!V$6:V$3000,Attendance!$H$6:$H$3000,Cutting!$G$30,Attendance!$E$6:$E$3000,Cutting!$A37,Attendance!$F$6:$F$3000,Cutting!$B$30)</f>
        <v>0</v>
      </c>
      <c r="J37" s="1928"/>
      <c r="K37" s="1928"/>
      <c r="L37" s="1928"/>
      <c r="M37" s="1850"/>
      <c r="N37" s="1853"/>
      <c r="O37" s="1853"/>
      <c r="P37" s="1856"/>
      <c r="Q37" s="1933"/>
      <c r="R37" s="1802"/>
      <c r="S37" s="1806"/>
      <c r="T37" s="1824"/>
      <c r="U37" s="440"/>
      <c r="V37" s="440"/>
      <c r="W37" s="21"/>
      <c r="Y37" s="455"/>
    </row>
    <row r="38" spans="1:25" s="595" customFormat="1" ht="15.75" customHeight="1" x14ac:dyDescent="0.25">
      <c r="A38" s="1914" t="s">
        <v>163</v>
      </c>
      <c r="B38" s="1915"/>
      <c r="C38" s="1915"/>
      <c r="D38" s="1915"/>
      <c r="E38" s="1915"/>
      <c r="F38" s="772">
        <f>SUMIFS(Attendance!S$6:S$3000,Attendance!$H$6:$H$3000,Cutting!$G$30,Attendance!$E$6:$E$3000,Cutting!$A38,Attendance!$F$6:$F$3000,Cutting!$B$30)</f>
        <v>15</v>
      </c>
      <c r="G38" s="774">
        <f>SUMIFS(Attendance!T$6:T$3000,Attendance!$H$6:$H$3000,Cutting!$G$30,Attendance!$E$6:$E$3000,Cutting!$A38,Attendance!$F$6:$F$3000,Cutting!$B$30)</f>
        <v>0</v>
      </c>
      <c r="H38" s="774">
        <f>SUMIFS(Attendance!U$6:U$3000,Attendance!$H$6:$H$3000,Cutting!$G$30,Attendance!$E$6:$E$3000,Cutting!$A38,Attendance!$F$6:$F$3000,Cutting!$B$30)</f>
        <v>1</v>
      </c>
      <c r="I38" s="770">
        <f>SUMIFS(Attendance!V$6:V$3000,Attendance!$H$6:$H$3000,Cutting!$G$30,Attendance!$E$6:$E$3000,Cutting!$A38,Attendance!$F$6:$F$3000,Cutting!$B$30)</f>
        <v>16</v>
      </c>
      <c r="J38" s="1810" t="s">
        <v>1243</v>
      </c>
      <c r="K38" s="1810"/>
      <c r="L38" s="1810"/>
      <c r="M38" s="1936">
        <f t="shared" ref="M38:P38" si="13">SUM(F38:F40)</f>
        <v>17</v>
      </c>
      <c r="N38" s="1938">
        <f t="shared" si="13"/>
        <v>0</v>
      </c>
      <c r="O38" s="1938">
        <f t="shared" si="13"/>
        <v>1</v>
      </c>
      <c r="P38" s="1934">
        <f t="shared" si="13"/>
        <v>18</v>
      </c>
      <c r="Q38" s="1931">
        <f t="shared" ref="Q38" si="14">SUM(Y38:Y40)</f>
        <v>17</v>
      </c>
      <c r="R38" s="1811">
        <f t="shared" ref="R38" si="15">IF(Q38&gt;P38,Q38-P38,0)</f>
        <v>0</v>
      </c>
      <c r="S38" s="1813">
        <f t="shared" ref="S38" si="16">IF(Q38&lt;P38,P38-Q38,0)</f>
        <v>1</v>
      </c>
      <c r="T38" s="1823">
        <f t="shared" ref="T38" si="17">R38-S38</f>
        <v>-1</v>
      </c>
      <c r="U38" s="440"/>
      <c r="V38" s="440"/>
      <c r="W38" s="21"/>
      <c r="Y38" s="454">
        <v>15</v>
      </c>
    </row>
    <row r="39" spans="1:25" s="595" customFormat="1" ht="15.75" customHeight="1" x14ac:dyDescent="0.25">
      <c r="A39" s="1924" t="s">
        <v>1201</v>
      </c>
      <c r="B39" s="1925"/>
      <c r="C39" s="1925"/>
      <c r="D39" s="1925"/>
      <c r="E39" s="1925"/>
      <c r="F39" s="761">
        <f>SUMIFS(Attendance!S$6:S$3000,Attendance!$H$6:$H$3000,Cutting!$G$30,Attendance!$E$6:$E$3000,Cutting!$A39,Attendance!$F$6:$F$3000,Cutting!$B$30)</f>
        <v>0</v>
      </c>
      <c r="G39" s="764">
        <f>SUMIFS(Attendance!T$6:T$3000,Attendance!$H$6:$H$3000,Cutting!$G$30,Attendance!$E$6:$E$3000,Cutting!$A39,Attendance!$F$6:$F$3000,Cutting!$B$30)</f>
        <v>0</v>
      </c>
      <c r="H39" s="764">
        <f>SUMIFS(Attendance!U$6:U$3000,Attendance!$H$6:$H$3000,Cutting!$G$30,Attendance!$E$6:$E$3000,Cutting!$A39,Attendance!$F$6:$F$3000,Cutting!$B$30)</f>
        <v>0</v>
      </c>
      <c r="I39" s="767">
        <f>SUMIFS(Attendance!V$6:V$3000,Attendance!$H$6:$H$3000,Cutting!$G$30,Attendance!$E$6:$E$3000,Cutting!$A39,Attendance!$F$6:$F$3000,Cutting!$B$30)</f>
        <v>0</v>
      </c>
      <c r="J39" s="1810"/>
      <c r="K39" s="1810"/>
      <c r="L39" s="1810"/>
      <c r="M39" s="1849"/>
      <c r="N39" s="1852"/>
      <c r="O39" s="1852"/>
      <c r="P39" s="1855"/>
      <c r="Q39" s="1932"/>
      <c r="R39" s="1811"/>
      <c r="S39" s="1813"/>
      <c r="T39" s="1823"/>
      <c r="U39" s="440"/>
      <c r="V39" s="440"/>
      <c r="W39" s="21"/>
      <c r="Y39" s="454"/>
    </row>
    <row r="40" spans="1:25" s="595" customFormat="1" ht="15.75" customHeight="1" thickBot="1" x14ac:dyDescent="0.3">
      <c r="A40" s="1929" t="s">
        <v>676</v>
      </c>
      <c r="B40" s="1930"/>
      <c r="C40" s="1930"/>
      <c r="D40" s="1930"/>
      <c r="E40" s="1930"/>
      <c r="F40" s="773">
        <f>SUMIFS(Attendance!S$6:S$3000,Attendance!$H$6:$H$3000,Cutting!$G$30,Attendance!$E$6:$E$3000,Cutting!$A40,Attendance!$F$6:$F$3000,Cutting!$B$30)</f>
        <v>2</v>
      </c>
      <c r="G40" s="775">
        <f>SUMIFS(Attendance!T$6:T$3000,Attendance!$H$6:$H$3000,Cutting!$G$30,Attendance!$E$6:$E$3000,Cutting!$A40,Attendance!$F$6:$F$3000,Cutting!$B$30)</f>
        <v>0</v>
      </c>
      <c r="H40" s="775">
        <f>SUMIFS(Attendance!U$6:U$3000,Attendance!$H$6:$H$3000,Cutting!$G$30,Attendance!$E$6:$E$3000,Cutting!$A40,Attendance!$F$6:$F$3000,Cutting!$B$30)</f>
        <v>0</v>
      </c>
      <c r="I40" s="771">
        <f>SUMIFS(Attendance!V$6:V$3000,Attendance!$H$6:$H$3000,Cutting!$G$30,Attendance!$E$6:$E$3000,Cutting!$A40,Attendance!$F$6:$F$3000,Cutting!$B$30)</f>
        <v>2</v>
      </c>
      <c r="J40" s="1810"/>
      <c r="K40" s="1810"/>
      <c r="L40" s="1810"/>
      <c r="M40" s="1937"/>
      <c r="N40" s="1939"/>
      <c r="O40" s="1939"/>
      <c r="P40" s="1935"/>
      <c r="Q40" s="1933"/>
      <c r="R40" s="1811"/>
      <c r="S40" s="1813"/>
      <c r="T40" s="1823"/>
      <c r="U40" s="440"/>
      <c r="V40" s="440"/>
      <c r="W40" s="21"/>
      <c r="Y40" s="456">
        <v>2</v>
      </c>
    </row>
    <row r="41" spans="1:25" s="595" customFormat="1" ht="15.75" customHeight="1" x14ac:dyDescent="0.25">
      <c r="A41" s="1846" t="s">
        <v>165</v>
      </c>
      <c r="B41" s="1847"/>
      <c r="C41" s="1847"/>
      <c r="D41" s="1847"/>
      <c r="E41" s="1847"/>
      <c r="F41" s="760">
        <f>SUMIFS(Attendance!S$6:S$3000,Attendance!$H$6:$H$3000,Cutting!$G$30,Attendance!$E$6:$E$3000,Cutting!$A41,Attendance!$F$6:$F$3000,Cutting!$B$30)</f>
        <v>1</v>
      </c>
      <c r="G41" s="763">
        <f>SUMIFS(Attendance!T$6:T$3000,Attendance!$H$6:$H$3000,Cutting!$G$30,Attendance!$E$6:$E$3000,Cutting!$A41,Attendance!$F$6:$F$3000,Cutting!$B$30)</f>
        <v>0</v>
      </c>
      <c r="H41" s="763">
        <f>SUMIFS(Attendance!U$6:U$3000,Attendance!$H$6:$H$3000,Cutting!$G$30,Attendance!$E$6:$E$3000,Cutting!$A41,Attendance!$F$6:$F$3000,Cutting!$B$30)</f>
        <v>0</v>
      </c>
      <c r="I41" s="766">
        <f>SUMIFS(Attendance!V$6:V$3000,Attendance!$H$6:$H$3000,Cutting!$G$30,Attendance!$E$6:$E$3000,Cutting!$A41,Attendance!$F$6:$F$3000,Cutting!$B$30)</f>
        <v>1</v>
      </c>
      <c r="J41" s="1808" t="s">
        <v>722</v>
      </c>
      <c r="K41" s="1808"/>
      <c r="L41" s="1808"/>
      <c r="M41" s="1848">
        <f t="shared" ref="M41:P41" si="18">SUM(F41:F43)</f>
        <v>2</v>
      </c>
      <c r="N41" s="1851">
        <f t="shared" si="18"/>
        <v>0</v>
      </c>
      <c r="O41" s="1851">
        <f t="shared" si="18"/>
        <v>0</v>
      </c>
      <c r="P41" s="1854">
        <f t="shared" si="18"/>
        <v>2</v>
      </c>
      <c r="Q41" s="1931">
        <f t="shared" ref="Q41" si="19">SUM(Y41:Y43)</f>
        <v>2</v>
      </c>
      <c r="R41" s="1801">
        <f t="shared" ref="R41" si="20">IF(Q41&gt;P41,Q41-P41,0)</f>
        <v>0</v>
      </c>
      <c r="S41" s="1805">
        <f t="shared" ref="S41" si="21">IF(Q41&lt;P41,P41-Q41,0)</f>
        <v>0</v>
      </c>
      <c r="T41" s="1822">
        <f t="shared" ref="T41" si="22">R41-S41</f>
        <v>0</v>
      </c>
      <c r="U41" s="440"/>
      <c r="V41" s="440"/>
      <c r="W41" s="21"/>
      <c r="Y41" s="450">
        <v>1</v>
      </c>
    </row>
    <row r="42" spans="1:25" s="595" customFormat="1" ht="15.75" customHeight="1" x14ac:dyDescent="0.25">
      <c r="A42" s="1924" t="s">
        <v>715</v>
      </c>
      <c r="B42" s="1925"/>
      <c r="C42" s="1925"/>
      <c r="D42" s="1925"/>
      <c r="E42" s="1925"/>
      <c r="F42" s="761">
        <f>SUMIFS(Attendance!S$6:S$3000,Attendance!$H$6:$H$3000,Cutting!$G$30,Attendance!$E$6:$E$3000,Cutting!$A42,Attendance!$F$6:$F$3000,Cutting!$B$30)</f>
        <v>0</v>
      </c>
      <c r="G42" s="764">
        <f>SUMIFS(Attendance!T$6:T$3000,Attendance!$H$6:$H$3000,Cutting!$G$30,Attendance!$E$6:$E$3000,Cutting!$A42,Attendance!$F$6:$F$3000,Cutting!$B$30)</f>
        <v>0</v>
      </c>
      <c r="H42" s="764">
        <f>SUMIFS(Attendance!U$6:U$3000,Attendance!$H$6:$H$3000,Cutting!$G$30,Attendance!$E$6:$E$3000,Cutting!$A42,Attendance!$F$6:$F$3000,Cutting!$B$30)</f>
        <v>0</v>
      </c>
      <c r="I42" s="767">
        <f>SUMIFS(Attendance!V$6:V$3000,Attendance!$H$6:$H$3000,Cutting!$G$30,Attendance!$E$6:$E$3000,Cutting!$A42,Attendance!$F$6:$F$3000,Cutting!$B$30)</f>
        <v>0</v>
      </c>
      <c r="J42" s="1810"/>
      <c r="K42" s="1810"/>
      <c r="L42" s="1810"/>
      <c r="M42" s="1849"/>
      <c r="N42" s="1852"/>
      <c r="O42" s="1852"/>
      <c r="P42" s="1855"/>
      <c r="Q42" s="1932"/>
      <c r="R42" s="1811"/>
      <c r="S42" s="1813"/>
      <c r="T42" s="1823"/>
      <c r="U42" s="440"/>
      <c r="V42" s="440"/>
      <c r="W42" s="21"/>
      <c r="Y42" s="454"/>
    </row>
    <row r="43" spans="1:25" s="595" customFormat="1" ht="15.75" customHeight="1" thickBot="1" x14ac:dyDescent="0.3">
      <c r="A43" s="1926" t="s">
        <v>661</v>
      </c>
      <c r="B43" s="1927"/>
      <c r="C43" s="1927"/>
      <c r="D43" s="1927"/>
      <c r="E43" s="1927"/>
      <c r="F43" s="762">
        <f>SUMIFS(Attendance!S$6:S$3000,Attendance!$H$6:$H$3000,Cutting!$G$30,Attendance!$E$6:$E$3000,Cutting!$A43,Attendance!$F$6:$F$3000,Cutting!$B$30)</f>
        <v>1</v>
      </c>
      <c r="G43" s="765">
        <f>SUMIFS(Attendance!T$6:T$3000,Attendance!$H$6:$H$3000,Cutting!$G$30,Attendance!$E$6:$E$3000,Cutting!$A43,Attendance!$F$6:$F$3000,Cutting!$B$30)</f>
        <v>0</v>
      </c>
      <c r="H43" s="765">
        <f>SUMIFS(Attendance!U$6:U$3000,Attendance!$H$6:$H$3000,Cutting!$G$30,Attendance!$E$6:$E$3000,Cutting!$A43,Attendance!$F$6:$F$3000,Cutting!$B$30)</f>
        <v>0</v>
      </c>
      <c r="I43" s="768">
        <f>SUMIFS(Attendance!V$6:V$3000,Attendance!$H$6:$H$3000,Cutting!$G$30,Attendance!$E$6:$E$3000,Cutting!$A43,Attendance!$F$6:$F$3000,Cutting!$B$30)</f>
        <v>1</v>
      </c>
      <c r="J43" s="1928"/>
      <c r="K43" s="1928"/>
      <c r="L43" s="1928"/>
      <c r="M43" s="1850"/>
      <c r="N43" s="1853"/>
      <c r="O43" s="1853"/>
      <c r="P43" s="1856"/>
      <c r="Q43" s="1933"/>
      <c r="R43" s="1802"/>
      <c r="S43" s="1806"/>
      <c r="T43" s="1824"/>
      <c r="U43" s="440"/>
      <c r="V43" s="440"/>
      <c r="W43" s="21"/>
      <c r="Y43" s="455">
        <v>1</v>
      </c>
    </row>
    <row r="44" spans="1:25" s="595" customFormat="1" ht="15.75" customHeight="1" x14ac:dyDescent="0.25">
      <c r="A44" s="1914" t="s">
        <v>408</v>
      </c>
      <c r="B44" s="1915"/>
      <c r="C44" s="1915"/>
      <c r="D44" s="1915"/>
      <c r="E44" s="1915"/>
      <c r="F44" s="772">
        <f>SUMIFS(Attendance!S$6:S$3000,Attendance!$H$6:$H$3000,Cutting!$G$30,Attendance!$E$6:$E$3000,Cutting!$A44,Attendance!$F$6:$F$3000,Cutting!$B$30)</f>
        <v>1</v>
      </c>
      <c r="G44" s="774">
        <f>SUMIFS(Attendance!T$6:T$3000,Attendance!$H$6:$H$3000,Cutting!$G$30,Attendance!$E$6:$E$3000,Cutting!$A44,Attendance!$F$6:$F$3000,Cutting!$B$30)</f>
        <v>0</v>
      </c>
      <c r="H44" s="774">
        <f>SUMIFS(Attendance!U$6:U$3000,Attendance!$H$6:$H$3000,Cutting!$G$30,Attendance!$E$6:$E$3000,Cutting!$A44,Attendance!$F$6:$F$3000,Cutting!$B$30)</f>
        <v>0</v>
      </c>
      <c r="I44" s="770">
        <f>SUMIFS(Attendance!V$6:V$3000,Attendance!$H$6:$H$3000,Cutting!$G$30,Attendance!$E$6:$E$3000,Cutting!$A44,Attendance!$F$6:$F$3000,Cutting!$B$30)</f>
        <v>1</v>
      </c>
      <c r="J44" s="1810" t="s">
        <v>1245</v>
      </c>
      <c r="K44" s="1810"/>
      <c r="L44" s="1810"/>
      <c r="M44" s="1936">
        <f t="shared" ref="M44:P44" si="23">SUM(F44:F46)</f>
        <v>1</v>
      </c>
      <c r="N44" s="1938">
        <f t="shared" si="23"/>
        <v>0</v>
      </c>
      <c r="O44" s="1938">
        <f t="shared" si="23"/>
        <v>0</v>
      </c>
      <c r="P44" s="1934">
        <f t="shared" si="23"/>
        <v>1</v>
      </c>
      <c r="Q44" s="1931">
        <f t="shared" ref="Q44" si="24">SUM(Y44:Y46)</f>
        <v>1</v>
      </c>
      <c r="R44" s="1811">
        <f t="shared" ref="R44" si="25">IF(Q44&gt;P44,Q44-P44,0)</f>
        <v>0</v>
      </c>
      <c r="S44" s="1813">
        <f t="shared" ref="S44" si="26">IF(Q44&lt;P44,P44-Q44,0)</f>
        <v>0</v>
      </c>
      <c r="T44" s="1823">
        <f t="shared" ref="T44" si="27">R44-S44</f>
        <v>0</v>
      </c>
      <c r="U44" s="440"/>
      <c r="V44" s="440"/>
      <c r="W44" s="21"/>
      <c r="Y44" s="454">
        <v>1</v>
      </c>
    </row>
    <row r="45" spans="1:25" s="595" customFormat="1" ht="15.75" customHeight="1" x14ac:dyDescent="0.25">
      <c r="A45" s="1924" t="s">
        <v>1205</v>
      </c>
      <c r="B45" s="1925"/>
      <c r="C45" s="1925"/>
      <c r="D45" s="1925"/>
      <c r="E45" s="1925"/>
      <c r="F45" s="761">
        <f>SUMIFS(Attendance!S$6:S$3000,Attendance!$H$6:$H$3000,Cutting!$G$30,Attendance!$E$6:$E$3000,Cutting!$A45,Attendance!$F$6:$F$3000,Cutting!$B$30)</f>
        <v>0</v>
      </c>
      <c r="G45" s="764">
        <f>SUMIFS(Attendance!T$6:T$3000,Attendance!$H$6:$H$3000,Cutting!$G$30,Attendance!$E$6:$E$3000,Cutting!$A45,Attendance!$F$6:$F$3000,Cutting!$B$30)</f>
        <v>0</v>
      </c>
      <c r="H45" s="764">
        <f>SUMIFS(Attendance!U$6:U$3000,Attendance!$H$6:$H$3000,Cutting!$G$30,Attendance!$E$6:$E$3000,Cutting!$A45,Attendance!$F$6:$F$3000,Cutting!$B$30)</f>
        <v>0</v>
      </c>
      <c r="I45" s="767">
        <f>SUMIFS(Attendance!V$6:V$3000,Attendance!$H$6:$H$3000,Cutting!$G$30,Attendance!$E$6:$E$3000,Cutting!$A45,Attendance!$F$6:$F$3000,Cutting!$B$30)</f>
        <v>0</v>
      </c>
      <c r="J45" s="1810"/>
      <c r="K45" s="1810"/>
      <c r="L45" s="1810"/>
      <c r="M45" s="1849"/>
      <c r="N45" s="1852"/>
      <c r="O45" s="1852"/>
      <c r="P45" s="1855"/>
      <c r="Q45" s="1932"/>
      <c r="R45" s="1811"/>
      <c r="S45" s="1813"/>
      <c r="T45" s="1823"/>
      <c r="U45" s="440"/>
      <c r="V45" s="440"/>
      <c r="W45" s="21"/>
      <c r="Y45" s="451"/>
    </row>
    <row r="46" spans="1:25" s="595" customFormat="1" ht="15.75" customHeight="1" thickBot="1" x14ac:dyDescent="0.3">
      <c r="A46" s="1929" t="s">
        <v>1206</v>
      </c>
      <c r="B46" s="1930"/>
      <c r="C46" s="1930"/>
      <c r="D46" s="1930"/>
      <c r="E46" s="1930"/>
      <c r="F46" s="773">
        <f>SUMIFS(Attendance!S$6:S$3000,Attendance!$H$6:$H$3000,Cutting!$G$30,Attendance!$E$6:$E$3000,Cutting!$A46,Attendance!$F$6:$F$3000,Cutting!$B$30)</f>
        <v>0</v>
      </c>
      <c r="G46" s="775">
        <f>SUMIFS(Attendance!T$6:T$3000,Attendance!$H$6:$H$3000,Cutting!$G$30,Attendance!$E$6:$E$3000,Cutting!$A46,Attendance!$F$6:$F$3000,Cutting!$B$30)</f>
        <v>0</v>
      </c>
      <c r="H46" s="775">
        <f>SUMIFS(Attendance!U$6:U$3000,Attendance!$H$6:$H$3000,Cutting!$G$30,Attendance!$E$6:$E$3000,Cutting!$A46,Attendance!$F$6:$F$3000,Cutting!$B$30)</f>
        <v>0</v>
      </c>
      <c r="I46" s="771">
        <f>SUMIFS(Attendance!V$6:V$3000,Attendance!$H$6:$H$3000,Cutting!$G$30,Attendance!$E$6:$E$3000,Cutting!$A46,Attendance!$F$6:$F$3000,Cutting!$B$30)</f>
        <v>0</v>
      </c>
      <c r="J46" s="1810"/>
      <c r="K46" s="1810"/>
      <c r="L46" s="1810"/>
      <c r="M46" s="1937"/>
      <c r="N46" s="1939"/>
      <c r="O46" s="1939"/>
      <c r="P46" s="1935"/>
      <c r="Q46" s="1933"/>
      <c r="R46" s="1811"/>
      <c r="S46" s="1813"/>
      <c r="T46" s="1823"/>
      <c r="U46" s="440"/>
      <c r="V46" s="440"/>
      <c r="W46" s="21"/>
      <c r="Y46" s="452"/>
    </row>
    <row r="47" spans="1:25" s="595" customFormat="1" ht="15.75" customHeight="1" x14ac:dyDescent="0.25">
      <c r="A47" s="1846" t="s">
        <v>1210</v>
      </c>
      <c r="B47" s="1847"/>
      <c r="C47" s="1847"/>
      <c r="D47" s="1847"/>
      <c r="E47" s="1847"/>
      <c r="F47" s="760">
        <f>SUMIFS(Attendance!S$6:S$3000,Attendance!$H$6:$H$3000,Cutting!$G$30,Attendance!$E$6:$E$3000,Cutting!$A47,Attendance!$F$6:$F$3000,Cutting!$B$30)</f>
        <v>0</v>
      </c>
      <c r="G47" s="763">
        <f>SUMIFS(Attendance!T$6:T$3000,Attendance!$H$6:$H$3000,Cutting!$G$30,Attendance!$E$6:$E$3000,Cutting!$A47,Attendance!$F$6:$F$3000,Cutting!$B$30)</f>
        <v>0</v>
      </c>
      <c r="H47" s="763">
        <f>SUMIFS(Attendance!U$6:U$3000,Attendance!$H$6:$H$3000,Cutting!$G$30,Attendance!$E$6:$E$3000,Cutting!$A47,Attendance!$F$6:$F$3000,Cutting!$B$30)</f>
        <v>0</v>
      </c>
      <c r="I47" s="766">
        <f>SUMIFS(Attendance!V$6:V$3000,Attendance!$H$6:$H$3000,Cutting!$G$30,Attendance!$E$6:$E$3000,Cutting!$A47,Attendance!$F$6:$F$3000,Cutting!$B$30)</f>
        <v>0</v>
      </c>
      <c r="J47" s="1798" t="s">
        <v>1248</v>
      </c>
      <c r="K47" s="1798"/>
      <c r="L47" s="1798"/>
      <c r="M47" s="1848">
        <f t="shared" ref="M47:P47" si="28">SUM(F47:F49)</f>
        <v>0</v>
      </c>
      <c r="N47" s="1851">
        <f t="shared" si="28"/>
        <v>0</v>
      </c>
      <c r="O47" s="1851">
        <f t="shared" si="28"/>
        <v>0</v>
      </c>
      <c r="P47" s="1854">
        <f t="shared" si="28"/>
        <v>0</v>
      </c>
      <c r="Q47" s="1931">
        <f t="shared" ref="Q47" si="29">SUM(Y47:Y49)</f>
        <v>0</v>
      </c>
      <c r="R47" s="1801">
        <f t="shared" ref="R47" si="30">IF(Q47&gt;P47,Q47-P47,0)</f>
        <v>0</v>
      </c>
      <c r="S47" s="1805">
        <f t="shared" ref="S47" si="31">IF(Q47&lt;P47,P47-Q47,0)</f>
        <v>0</v>
      </c>
      <c r="T47" s="1822">
        <f t="shared" ref="T47" si="32">R47-S47</f>
        <v>0</v>
      </c>
      <c r="U47" s="440"/>
      <c r="V47" s="440"/>
      <c r="W47" s="21"/>
      <c r="Y47" s="450"/>
    </row>
    <row r="48" spans="1:25" s="595" customFormat="1" ht="15.75" customHeight="1" x14ac:dyDescent="0.25">
      <c r="A48" s="1914" t="s">
        <v>1211</v>
      </c>
      <c r="B48" s="1915"/>
      <c r="C48" s="1915"/>
      <c r="D48" s="1915"/>
      <c r="E48" s="1915"/>
      <c r="F48" s="761">
        <f>SUMIFS(Attendance!S$6:S$3000,Attendance!$H$6:$H$3000,Cutting!$G$30,Attendance!$E$6:$E$3000,Cutting!$A48,Attendance!$F$6:$F$3000,Cutting!$B$30)</f>
        <v>0</v>
      </c>
      <c r="G48" s="764">
        <f>SUMIFS(Attendance!T$6:T$3000,Attendance!$H$6:$H$3000,Cutting!$G$30,Attendance!$E$6:$E$3000,Cutting!$A48,Attendance!$F$6:$F$3000,Cutting!$B$30)</f>
        <v>0</v>
      </c>
      <c r="H48" s="764">
        <f>SUMIFS(Attendance!U$6:U$3000,Attendance!$H$6:$H$3000,Cutting!$G$30,Attendance!$E$6:$E$3000,Cutting!$A48,Attendance!$F$6:$F$3000,Cutting!$B$30)</f>
        <v>0</v>
      </c>
      <c r="I48" s="767">
        <f>SUMIFS(Attendance!V$6:V$3000,Attendance!$H$6:$H$3000,Cutting!$G$30,Attendance!$E$6:$E$3000,Cutting!$A48,Attendance!$F$6:$F$3000,Cutting!$B$30)</f>
        <v>0</v>
      </c>
      <c r="J48" s="1845"/>
      <c r="K48" s="1845"/>
      <c r="L48" s="1845"/>
      <c r="M48" s="1849"/>
      <c r="N48" s="1852"/>
      <c r="O48" s="1852"/>
      <c r="P48" s="1855"/>
      <c r="Q48" s="1932"/>
      <c r="R48" s="1811"/>
      <c r="S48" s="1813"/>
      <c r="T48" s="1823"/>
      <c r="U48" s="440"/>
      <c r="V48" s="440"/>
      <c r="W48" s="21"/>
      <c r="Y48" s="451"/>
    </row>
    <row r="49" spans="1:36" s="595" customFormat="1" ht="15.75" customHeight="1" thickBot="1" x14ac:dyDescent="0.3">
      <c r="A49" s="1926" t="s">
        <v>1212</v>
      </c>
      <c r="B49" s="1927"/>
      <c r="C49" s="1927"/>
      <c r="D49" s="1927"/>
      <c r="E49" s="1927"/>
      <c r="F49" s="762">
        <f>SUMIFS(Attendance!S$6:S$3000,Attendance!$H$6:$H$3000,Cutting!$G$30,Attendance!$E$6:$E$3000,Cutting!$A49,Attendance!$F$6:$F$3000,Cutting!$B$30)</f>
        <v>0</v>
      </c>
      <c r="G49" s="765">
        <f>SUMIFS(Attendance!T$6:T$3000,Attendance!$H$6:$H$3000,Cutting!$G$30,Attendance!$E$6:$E$3000,Cutting!$A49,Attendance!$F$6:$F$3000,Cutting!$B$30)</f>
        <v>0</v>
      </c>
      <c r="H49" s="765">
        <f>SUMIFS(Attendance!U$6:U$3000,Attendance!$H$6:$H$3000,Cutting!$G$30,Attendance!$E$6:$E$3000,Cutting!$A49,Attendance!$F$6:$F$3000,Cutting!$B$30)</f>
        <v>0</v>
      </c>
      <c r="I49" s="768">
        <f>SUMIFS(Attendance!V$6:V$3000,Attendance!$H$6:$H$3000,Cutting!$G$30,Attendance!$E$6:$E$3000,Cutting!$A49,Attendance!$F$6:$F$3000,Cutting!$B$30)</f>
        <v>0</v>
      </c>
      <c r="J49" s="1800"/>
      <c r="K49" s="1800"/>
      <c r="L49" s="1800"/>
      <c r="M49" s="1850"/>
      <c r="N49" s="1853"/>
      <c r="O49" s="1853"/>
      <c r="P49" s="1856"/>
      <c r="Q49" s="1933"/>
      <c r="R49" s="1802"/>
      <c r="S49" s="1806"/>
      <c r="T49" s="1824"/>
      <c r="U49" s="440"/>
      <c r="V49" s="440"/>
      <c r="W49" s="21"/>
      <c r="Y49" s="453"/>
    </row>
    <row r="50" spans="1:36" s="595" customFormat="1" ht="15.75" customHeight="1" x14ac:dyDescent="0.25">
      <c r="A50" s="1914" t="s">
        <v>272</v>
      </c>
      <c r="B50" s="1915"/>
      <c r="C50" s="1915"/>
      <c r="D50" s="1915"/>
      <c r="E50" s="1915"/>
      <c r="F50" s="772">
        <f>SUMIFS(Attendance!S$6:S$3000,Attendance!$H$6:$H$3000,Cutting!$G$30,Attendance!$E$6:$E$3000,Cutting!$A50,Attendance!$F$6:$F$3000,Cutting!$B$30)</f>
        <v>2</v>
      </c>
      <c r="G50" s="774">
        <f>SUMIFS(Attendance!T$6:T$3000,Attendance!$H$6:$H$3000,Cutting!$G$30,Attendance!$E$6:$E$3000,Cutting!$A50,Attendance!$F$6:$F$3000,Cutting!$B$30)</f>
        <v>0</v>
      </c>
      <c r="H50" s="774">
        <f>SUMIFS(Attendance!U$6:U$3000,Attendance!$H$6:$H$3000,Cutting!$G$30,Attendance!$E$6:$E$3000,Cutting!$A50,Attendance!$F$6:$F$3000,Cutting!$B$30)</f>
        <v>0</v>
      </c>
      <c r="I50" s="770">
        <f>SUMIFS(Attendance!V$6:V$3000,Attendance!$H$6:$H$3000,Cutting!$G$30,Attendance!$E$6:$E$3000,Cutting!$A50,Attendance!$F$6:$F$3000,Cutting!$B$30)</f>
        <v>2</v>
      </c>
      <c r="J50" s="1810" t="s">
        <v>1246</v>
      </c>
      <c r="K50" s="1810"/>
      <c r="L50" s="1810"/>
      <c r="M50" s="1936">
        <f t="shared" ref="M50:P50" si="33">SUM(F50:F52)</f>
        <v>3</v>
      </c>
      <c r="N50" s="1938">
        <f t="shared" si="33"/>
        <v>0</v>
      </c>
      <c r="O50" s="1938">
        <f t="shared" si="33"/>
        <v>0</v>
      </c>
      <c r="P50" s="1934">
        <f t="shared" si="33"/>
        <v>3</v>
      </c>
      <c r="Q50" s="1931">
        <f t="shared" ref="Q50" si="34">SUM(Y50:Y52)</f>
        <v>4</v>
      </c>
      <c r="R50" s="1811">
        <f t="shared" ref="R50" si="35">IF(Q50&gt;P50,Q50-P50,0)</f>
        <v>1</v>
      </c>
      <c r="S50" s="1813">
        <f t="shared" ref="S50" si="36">IF(Q50&lt;P50,P50-Q50,0)</f>
        <v>0</v>
      </c>
      <c r="T50" s="1823">
        <f t="shared" ref="T50" si="37">R50-S50</f>
        <v>1</v>
      </c>
      <c r="U50" s="440"/>
      <c r="V50" s="440"/>
      <c r="W50" s="21"/>
      <c r="Y50" s="454">
        <v>3</v>
      </c>
    </row>
    <row r="51" spans="1:36" s="595" customFormat="1" ht="15.75" customHeight="1" x14ac:dyDescent="0.25">
      <c r="A51" s="1924" t="s">
        <v>495</v>
      </c>
      <c r="B51" s="1925"/>
      <c r="C51" s="1925"/>
      <c r="D51" s="1925"/>
      <c r="E51" s="1925"/>
      <c r="F51" s="761">
        <f>SUMIFS(Attendance!S$6:S$3000,Attendance!$H$6:$H$3000,Cutting!$G$30,Attendance!$E$6:$E$3000,Cutting!$A51,Attendance!$F$6:$F$3000,Cutting!$B$30)</f>
        <v>1</v>
      </c>
      <c r="G51" s="764">
        <f>SUMIFS(Attendance!T$6:T$3000,Attendance!$H$6:$H$3000,Cutting!$G$30,Attendance!$E$6:$E$3000,Cutting!$A51,Attendance!$F$6:$F$3000,Cutting!$B$30)</f>
        <v>0</v>
      </c>
      <c r="H51" s="764">
        <f>SUMIFS(Attendance!U$6:U$3000,Attendance!$H$6:$H$3000,Cutting!$G$30,Attendance!$E$6:$E$3000,Cutting!$A51,Attendance!$F$6:$F$3000,Cutting!$B$30)</f>
        <v>0</v>
      </c>
      <c r="I51" s="767">
        <f>SUMIFS(Attendance!V$6:V$3000,Attendance!$H$6:$H$3000,Cutting!$G$30,Attendance!$E$6:$E$3000,Cutting!$A51,Attendance!$F$6:$F$3000,Cutting!$B$30)</f>
        <v>1</v>
      </c>
      <c r="J51" s="1810"/>
      <c r="K51" s="1810"/>
      <c r="L51" s="1810"/>
      <c r="M51" s="1849"/>
      <c r="N51" s="1852"/>
      <c r="O51" s="1852"/>
      <c r="P51" s="1855"/>
      <c r="Q51" s="1932"/>
      <c r="R51" s="1811"/>
      <c r="S51" s="1813"/>
      <c r="T51" s="1823"/>
      <c r="U51" s="440"/>
      <c r="V51" s="440"/>
      <c r="W51" s="21"/>
      <c r="Y51" s="451">
        <v>1</v>
      </c>
    </row>
    <row r="52" spans="1:36" s="595" customFormat="1" ht="15.75" customHeight="1" thickBot="1" x14ac:dyDescent="0.3">
      <c r="A52" s="1929" t="s">
        <v>1207</v>
      </c>
      <c r="B52" s="1930"/>
      <c r="C52" s="1930"/>
      <c r="D52" s="1930"/>
      <c r="E52" s="1930"/>
      <c r="F52" s="773">
        <f>SUMIFS(Attendance!S$6:S$3000,Attendance!$H$6:$H$3000,Cutting!$G$30,Attendance!$E$6:$E$3000,Cutting!$A52,Attendance!$F$6:$F$3000,Cutting!$B$30)</f>
        <v>0</v>
      </c>
      <c r="G52" s="775">
        <f>SUMIFS(Attendance!T$6:T$3000,Attendance!$H$6:$H$3000,Cutting!$G$30,Attendance!$E$6:$E$3000,Cutting!$A52,Attendance!$F$6:$F$3000,Cutting!$B$30)</f>
        <v>0</v>
      </c>
      <c r="H52" s="775">
        <f>SUMIFS(Attendance!U$6:U$3000,Attendance!$H$6:$H$3000,Cutting!$G$30,Attendance!$E$6:$E$3000,Cutting!$A52,Attendance!$F$6:$F$3000,Cutting!$B$30)</f>
        <v>0</v>
      </c>
      <c r="I52" s="771">
        <f>SUMIFS(Attendance!V$6:V$3000,Attendance!$H$6:$H$3000,Cutting!$G$30,Attendance!$E$6:$E$3000,Cutting!$A52,Attendance!$F$6:$F$3000,Cutting!$B$30)</f>
        <v>0</v>
      </c>
      <c r="J52" s="1810"/>
      <c r="K52" s="1810"/>
      <c r="L52" s="1810"/>
      <c r="M52" s="1937"/>
      <c r="N52" s="1939"/>
      <c r="O52" s="1939"/>
      <c r="P52" s="1935"/>
      <c r="Q52" s="1933"/>
      <c r="R52" s="1811"/>
      <c r="S52" s="1813"/>
      <c r="T52" s="1823"/>
      <c r="U52" s="440"/>
      <c r="V52" s="440"/>
      <c r="W52" s="21"/>
      <c r="Y52" s="452"/>
    </row>
    <row r="53" spans="1:36" s="595" customFormat="1" ht="15.75" customHeight="1" x14ac:dyDescent="0.25">
      <c r="A53" s="1846" t="s">
        <v>77</v>
      </c>
      <c r="B53" s="1847"/>
      <c r="C53" s="1847"/>
      <c r="D53" s="1847"/>
      <c r="E53" s="1847"/>
      <c r="F53" s="760">
        <f>SUMIFS(Attendance!S$6:S$3000,Attendance!$H$6:$H$3000,Cutting!$G$30,Attendance!$E$6:$E$3000,Cutting!$A53,Attendance!$F$6:$F$3000,Cutting!$B$30)</f>
        <v>3</v>
      </c>
      <c r="G53" s="763">
        <f>SUMIFS(Attendance!T$6:T$3000,Attendance!$H$6:$H$3000,Cutting!$G$30,Attendance!$E$6:$E$3000,Cutting!$A53,Attendance!$F$6:$F$3000,Cutting!$B$30)</f>
        <v>0</v>
      </c>
      <c r="H53" s="763">
        <f>SUMIFS(Attendance!U$6:U$3000,Attendance!$H$6:$H$3000,Cutting!$G$30,Attendance!$E$6:$E$3000,Cutting!$A53,Attendance!$F$6:$F$3000,Cutting!$B$30)</f>
        <v>0</v>
      </c>
      <c r="I53" s="766">
        <f>SUMIFS(Attendance!V$6:V$3000,Attendance!$H$6:$H$3000,Cutting!$G$30,Attendance!$E$6:$E$3000,Cutting!$A53,Attendance!$F$6:$F$3000,Cutting!$B$30)</f>
        <v>3</v>
      </c>
      <c r="J53" s="1798" t="s">
        <v>1247</v>
      </c>
      <c r="K53" s="1798"/>
      <c r="L53" s="1798"/>
      <c r="M53" s="1848">
        <f t="shared" ref="M53:P53" si="38">SUM(F53:F55)</f>
        <v>3</v>
      </c>
      <c r="N53" s="1851">
        <f t="shared" si="38"/>
        <v>0</v>
      </c>
      <c r="O53" s="1851">
        <f t="shared" si="38"/>
        <v>0</v>
      </c>
      <c r="P53" s="1854">
        <f t="shared" si="38"/>
        <v>3</v>
      </c>
      <c r="Q53" s="1931">
        <f t="shared" ref="Q53" si="39">SUM(Y53:Y55)</f>
        <v>2</v>
      </c>
      <c r="R53" s="1801">
        <f t="shared" ref="R53" si="40">IF(Q53&gt;P53,Q53-P53,0)</f>
        <v>0</v>
      </c>
      <c r="S53" s="1805">
        <f t="shared" ref="S53" si="41">IF(Q53&lt;P53,P53-Q53,0)</f>
        <v>1</v>
      </c>
      <c r="T53" s="1822">
        <f t="shared" ref="T53" si="42">R53-S53</f>
        <v>-1</v>
      </c>
      <c r="U53" s="440"/>
      <c r="V53" s="440"/>
      <c r="W53" s="21"/>
      <c r="Y53" s="450">
        <v>2</v>
      </c>
    </row>
    <row r="54" spans="1:36" s="595" customFormat="1" ht="15.75" customHeight="1" x14ac:dyDescent="0.25">
      <c r="A54" s="1924" t="s">
        <v>1209</v>
      </c>
      <c r="B54" s="1925"/>
      <c r="C54" s="1925"/>
      <c r="D54" s="1925"/>
      <c r="E54" s="1925"/>
      <c r="F54" s="761">
        <f>SUMIFS(Attendance!S$6:S$3000,Attendance!$H$6:$H$3000,Cutting!$G$30,Attendance!$E$6:$E$3000,Cutting!$A54,Attendance!$F$6:$F$3000,Cutting!$B$30)</f>
        <v>0</v>
      </c>
      <c r="G54" s="764">
        <f>SUMIFS(Attendance!T$6:T$3000,Attendance!$H$6:$H$3000,Cutting!$G$30,Attendance!$E$6:$E$3000,Cutting!$A54,Attendance!$F$6:$F$3000,Cutting!$B$30)</f>
        <v>0</v>
      </c>
      <c r="H54" s="764">
        <f>SUMIFS(Attendance!U$6:U$3000,Attendance!$H$6:$H$3000,Cutting!$G$30,Attendance!$E$6:$E$3000,Cutting!$A54,Attendance!$F$6:$F$3000,Cutting!$B$30)</f>
        <v>0</v>
      </c>
      <c r="I54" s="767">
        <f>SUMIFS(Attendance!V$6:V$3000,Attendance!$H$6:$H$3000,Cutting!$G$30,Attendance!$E$6:$E$3000,Cutting!$A54,Attendance!$F$6:$F$3000,Cutting!$B$30)</f>
        <v>0</v>
      </c>
      <c r="J54" s="1845"/>
      <c r="K54" s="1845"/>
      <c r="L54" s="1845"/>
      <c r="M54" s="1849"/>
      <c r="N54" s="1852"/>
      <c r="O54" s="1852"/>
      <c r="P54" s="1855"/>
      <c r="Q54" s="1932"/>
      <c r="R54" s="1811"/>
      <c r="S54" s="1813"/>
      <c r="T54" s="1823"/>
      <c r="U54" s="440"/>
      <c r="V54" s="440"/>
      <c r="W54" s="21"/>
      <c r="Y54" s="451"/>
    </row>
    <row r="55" spans="1:36" s="595" customFormat="1" ht="15.75" customHeight="1" thickBot="1" x14ac:dyDescent="0.3">
      <c r="A55" s="1840" t="s">
        <v>1208</v>
      </c>
      <c r="B55" s="1841"/>
      <c r="C55" s="1841"/>
      <c r="D55" s="1841"/>
      <c r="E55" s="1841"/>
      <c r="F55" s="762">
        <f>SUMIFS(Attendance!S$6:S$3000,Attendance!$H$6:$H$3000,Cutting!$G$30,Attendance!$E$6:$E$3000,Cutting!$A55,Attendance!$F$6:$F$3000,Cutting!$B$30)</f>
        <v>0</v>
      </c>
      <c r="G55" s="765">
        <f>SUMIFS(Attendance!T$6:T$3000,Attendance!$H$6:$H$3000,Cutting!$G$30,Attendance!$E$6:$E$3000,Cutting!$A55,Attendance!$F$6:$F$3000,Cutting!$B$30)</f>
        <v>0</v>
      </c>
      <c r="H55" s="765">
        <f>SUMIFS(Attendance!U$6:U$3000,Attendance!$H$6:$H$3000,Cutting!$G$30,Attendance!$E$6:$E$3000,Cutting!$A55,Attendance!$F$6:$F$3000,Cutting!$B$30)</f>
        <v>0</v>
      </c>
      <c r="I55" s="768">
        <f>SUMIFS(Attendance!V$6:V$3000,Attendance!$H$6:$H$3000,Cutting!$G$30,Attendance!$E$6:$E$3000,Cutting!$A55,Attendance!$F$6:$F$3000,Cutting!$B$30)</f>
        <v>0</v>
      </c>
      <c r="J55" s="1800"/>
      <c r="K55" s="1800"/>
      <c r="L55" s="1800"/>
      <c r="M55" s="1850"/>
      <c r="N55" s="1853"/>
      <c r="O55" s="1853"/>
      <c r="P55" s="1856"/>
      <c r="Q55" s="1933"/>
      <c r="R55" s="1802"/>
      <c r="S55" s="1806"/>
      <c r="T55" s="1824"/>
      <c r="U55" s="440"/>
      <c r="V55" s="440"/>
      <c r="W55" s="21"/>
      <c r="Y55" s="453"/>
    </row>
    <row r="56" spans="1:36" s="595" customFormat="1" ht="15.75" customHeight="1" thickBot="1" x14ac:dyDescent="0.3">
      <c r="A56" s="1842" t="s">
        <v>1213</v>
      </c>
      <c r="B56" s="1843"/>
      <c r="C56" s="1843"/>
      <c r="D56" s="1843"/>
      <c r="E56" s="1843"/>
      <c r="F56" s="755">
        <f>SUMIFS(Attendance!S$6:S$3000,Attendance!$H$6:$H$3000,Cutting!$G$30,Attendance!$E$6:$E$3000,Cutting!$A56,Attendance!$F$6:$F$3000,Cutting!$B$30)</f>
        <v>0</v>
      </c>
      <c r="G56" s="756">
        <f>SUMIFS(Attendance!T$6:T$3000,Attendance!$H$6:$H$3000,Cutting!$G$30,Attendance!$E$6:$E$3000,Cutting!$A56,Attendance!$F$6:$F$3000,Cutting!$B$30)</f>
        <v>0</v>
      </c>
      <c r="H56" s="756">
        <f>SUMIFS(Attendance!U$6:U$3000,Attendance!$H$6:$H$3000,Cutting!$G$30,Attendance!$E$6:$E$3000,Cutting!$A56,Attendance!$F$6:$F$3000,Cutting!$B$30)</f>
        <v>0</v>
      </c>
      <c r="I56" s="757">
        <f>SUMIFS(Attendance!V$6:V$3000,Attendance!$H$6:$H$3000,Cutting!$G$30,Attendance!$E$6:$E$3000,Cutting!$A56,Attendance!$F$6:$F$3000,Cutting!$B$30)</f>
        <v>0</v>
      </c>
      <c r="J56" s="1845" t="str">
        <f>A56</f>
        <v xml:space="preserve">Spreader </v>
      </c>
      <c r="K56" s="1845"/>
      <c r="L56" s="1845"/>
      <c r="M56" s="619">
        <f>F56</f>
        <v>0</v>
      </c>
      <c r="N56" s="620">
        <f t="shared" ref="N56:P56" si="43">G56</f>
        <v>0</v>
      </c>
      <c r="O56" s="620">
        <f t="shared" si="43"/>
        <v>0</v>
      </c>
      <c r="P56" s="621">
        <f t="shared" si="43"/>
        <v>0</v>
      </c>
      <c r="Q56" s="769">
        <f>Y56</f>
        <v>0</v>
      </c>
      <c r="R56" s="619">
        <f t="shared" si="9"/>
        <v>0</v>
      </c>
      <c r="S56" s="758">
        <f t="shared" si="10"/>
        <v>0</v>
      </c>
      <c r="T56" s="759">
        <f t="shared" si="11"/>
        <v>0</v>
      </c>
      <c r="U56" s="440"/>
      <c r="V56" s="440"/>
      <c r="W56" s="21"/>
      <c r="Y56" s="455"/>
    </row>
    <row r="57" spans="1:36" s="595" customFormat="1" ht="19.5" thickBot="1" x14ac:dyDescent="0.3">
      <c r="A57" s="1789" t="s">
        <v>102</v>
      </c>
      <c r="B57" s="1790"/>
      <c r="C57" s="1790"/>
      <c r="D57" s="1790"/>
      <c r="E57" s="1844"/>
      <c r="F57" s="68">
        <f>SUM(F33:F56)</f>
        <v>51</v>
      </c>
      <c r="G57" s="69">
        <f>SUM(G33:G56)</f>
        <v>2</v>
      </c>
      <c r="H57" s="69">
        <f>SUM(H33:H56)</f>
        <v>1</v>
      </c>
      <c r="I57" s="784">
        <f>SUM(I33:I56)</f>
        <v>54</v>
      </c>
      <c r="J57" s="1791" t="s">
        <v>102</v>
      </c>
      <c r="K57" s="1792"/>
      <c r="L57" s="1792"/>
      <c r="M57" s="90">
        <f t="shared" ref="M57:S57" si="44">SUM(M33:M56)</f>
        <v>51</v>
      </c>
      <c r="N57" s="91">
        <f t="shared" si="44"/>
        <v>2</v>
      </c>
      <c r="O57" s="91">
        <f t="shared" si="44"/>
        <v>1</v>
      </c>
      <c r="P57" s="785">
        <f t="shared" si="44"/>
        <v>54</v>
      </c>
      <c r="Q57" s="145">
        <f t="shared" si="44"/>
        <v>53</v>
      </c>
      <c r="R57" s="90">
        <f t="shared" si="44"/>
        <v>1</v>
      </c>
      <c r="S57" s="785">
        <f t="shared" si="44"/>
        <v>2</v>
      </c>
      <c r="T57" s="146">
        <f t="shared" si="11"/>
        <v>-1</v>
      </c>
      <c r="U57" s="441"/>
      <c r="V57" s="441"/>
      <c r="W57" s="21"/>
      <c r="Y57" s="548">
        <f>SUM(Y33:Y56)</f>
        <v>53</v>
      </c>
    </row>
    <row r="59" spans="1:36" ht="15.75" thickBot="1" x14ac:dyDescent="0.3"/>
    <row r="60" spans="1:36" s="628" customFormat="1" ht="25.5" customHeight="1" thickBot="1" x14ac:dyDescent="0.45">
      <c r="A60" s="1825" t="s">
        <v>1400</v>
      </c>
      <c r="B60" s="1826"/>
      <c r="C60" s="1826"/>
      <c r="D60" s="1826"/>
      <c r="E60" s="1826"/>
      <c r="F60" s="1826"/>
      <c r="G60" s="1826"/>
      <c r="H60" s="1826"/>
      <c r="I60" s="1826"/>
      <c r="J60" s="1826"/>
      <c r="K60" s="1826"/>
      <c r="L60" s="1826"/>
      <c r="M60" s="1826"/>
      <c r="N60" s="1826"/>
      <c r="O60" s="1826"/>
      <c r="P60" s="1826"/>
      <c r="Q60" s="1826"/>
      <c r="R60" s="1826"/>
      <c r="S60" s="1826"/>
      <c r="T60" s="1827"/>
      <c r="U60" s="625"/>
      <c r="V60" s="625"/>
      <c r="W60" s="626"/>
      <c r="X60" s="627"/>
      <c r="Y60" s="627"/>
      <c r="Z60" s="627"/>
      <c r="AA60" s="627"/>
      <c r="AB60" s="627"/>
      <c r="AC60" s="627"/>
      <c r="AD60" s="627"/>
      <c r="AE60" s="627"/>
      <c r="AF60" s="627"/>
      <c r="AG60" s="627"/>
      <c r="AH60" s="627"/>
      <c r="AI60" s="627"/>
      <c r="AJ60" s="627"/>
    </row>
    <row r="61" spans="1:36" ht="21.75" thickBot="1" x14ac:dyDescent="0.4">
      <c r="A61" s="161" t="s">
        <v>716</v>
      </c>
      <c r="B61" s="1828" t="s">
        <v>50</v>
      </c>
      <c r="C61" s="1828"/>
      <c r="D61" s="1828"/>
      <c r="E61" s="1828"/>
      <c r="F61" s="162" t="s">
        <v>717</v>
      </c>
      <c r="G61" s="162" t="s">
        <v>53</v>
      </c>
      <c r="H61" s="1829"/>
      <c r="I61" s="1829"/>
      <c r="J61" s="618"/>
      <c r="K61" s="162"/>
      <c r="L61" s="133"/>
      <c r="M61" s="134"/>
      <c r="N61" s="133"/>
      <c r="O61" s="133"/>
      <c r="P61" s="133"/>
      <c r="Q61" s="596"/>
      <c r="R61" s="26"/>
      <c r="S61" s="596"/>
      <c r="T61" s="136"/>
      <c r="U61" s="597"/>
      <c r="V61" s="597"/>
      <c r="X61" s="597"/>
      <c r="Y61" s="597"/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597"/>
    </row>
    <row r="62" spans="1:36" ht="23.25" customHeight="1" thickBot="1" x14ac:dyDescent="0.3">
      <c r="A62" s="1830" t="s">
        <v>741</v>
      </c>
      <c r="B62" s="1831"/>
      <c r="C62" s="1831"/>
      <c r="D62" s="1831"/>
      <c r="E62" s="1831"/>
      <c r="F62" s="1831"/>
      <c r="G62" s="1831"/>
      <c r="H62" s="1831"/>
      <c r="I62" s="1831"/>
      <c r="J62" s="1831"/>
      <c r="K62" s="1831"/>
      <c r="L62" s="1831"/>
      <c r="M62" s="1831"/>
      <c r="N62" s="1831"/>
      <c r="O62" s="1831"/>
      <c r="P62" s="1831"/>
      <c r="Q62" s="1832" t="s">
        <v>735</v>
      </c>
      <c r="R62" s="1834" t="s">
        <v>737</v>
      </c>
      <c r="S62" s="1834"/>
      <c r="T62" s="1835" t="s">
        <v>740</v>
      </c>
      <c r="U62" s="448"/>
      <c r="V62" s="448"/>
      <c r="W62" s="21"/>
      <c r="X62" s="597"/>
      <c r="Y62" s="33"/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597"/>
    </row>
    <row r="63" spans="1:36" ht="43.5" customHeight="1" thickBot="1" x14ac:dyDescent="0.3">
      <c r="A63" s="1789" t="s">
        <v>709</v>
      </c>
      <c r="B63" s="1790"/>
      <c r="C63" s="1790"/>
      <c r="D63" s="1790"/>
      <c r="E63" s="1790"/>
      <c r="F63" s="126" t="s">
        <v>710</v>
      </c>
      <c r="G63" s="127" t="s">
        <v>711</v>
      </c>
      <c r="H63" s="27" t="s">
        <v>712</v>
      </c>
      <c r="I63" s="130" t="s">
        <v>102</v>
      </c>
      <c r="J63" s="1837" t="s">
        <v>709</v>
      </c>
      <c r="K63" s="1838"/>
      <c r="L63" s="1839"/>
      <c r="M63" s="126" t="s">
        <v>710</v>
      </c>
      <c r="N63" s="127" t="s">
        <v>711</v>
      </c>
      <c r="O63" s="27" t="s">
        <v>712</v>
      </c>
      <c r="P63" s="130" t="s">
        <v>102</v>
      </c>
      <c r="Q63" s="1833"/>
      <c r="R63" s="629" t="s">
        <v>738</v>
      </c>
      <c r="S63" s="630" t="s">
        <v>739</v>
      </c>
      <c r="T63" s="1836"/>
      <c r="U63" s="448"/>
      <c r="V63" s="448"/>
      <c r="W63" s="21"/>
      <c r="X63" s="597"/>
      <c r="Y63" s="33"/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</row>
    <row r="64" spans="1:36" s="597" customFormat="1" ht="15.75" customHeight="1" x14ac:dyDescent="0.25">
      <c r="A64" s="1814" t="s">
        <v>119</v>
      </c>
      <c r="B64" s="1815"/>
      <c r="C64" s="1815"/>
      <c r="D64" s="1815"/>
      <c r="E64" s="1816"/>
      <c r="F64" s="760">
        <f>SUMIFS(Attendance!S$6:S$3000,Attendance!$H$6:$H$3000,Cutting!$G$61,Attendance!$E$6:$E$3000,Cutting!$A64,Attendance!$F$6:$F$3000,Cutting!$B$61)</f>
        <v>0</v>
      </c>
      <c r="G64" s="763">
        <f>SUMIFS(Attendance!T$6:T$3000,Attendance!$H$6:$H$3000,Cutting!$G$61,Attendance!$E$6:$E$3000,Cutting!$A64,Attendance!$F$6:$F$3000,Cutting!$B$61)</f>
        <v>0</v>
      </c>
      <c r="H64" s="763">
        <f>SUMIFS(Attendance!U$6:U$3000,Attendance!$H$6:$H$3000,Cutting!$G$61,Attendance!$E$6:$E$3000,Cutting!$A64,Attendance!$F$6:$F$3000,Cutting!$B$61)</f>
        <v>0</v>
      </c>
      <c r="I64" s="766">
        <f>SUMIFS(Attendance!V$6:V$3000,Attendance!$H$6:$H$3000,Cutting!$G$61,Attendance!$E$6:$E$3000,Cutting!$A64,Attendance!$F$6:$F$3000,Cutting!$B$61)</f>
        <v>0</v>
      </c>
      <c r="J64" s="1797" t="str">
        <f>A64</f>
        <v>Sr. Quality Controller</v>
      </c>
      <c r="K64" s="1798"/>
      <c r="L64" s="1798"/>
      <c r="M64" s="1801">
        <f>SUM(F64:F65)</f>
        <v>1</v>
      </c>
      <c r="N64" s="1803">
        <f t="shared" ref="N64:P64" si="45">SUM(G64:G65)</f>
        <v>0</v>
      </c>
      <c r="O64" s="1803">
        <f t="shared" si="45"/>
        <v>0</v>
      </c>
      <c r="P64" s="1805">
        <f t="shared" si="45"/>
        <v>1</v>
      </c>
      <c r="Q64" s="1784">
        <f>SUM(Y64:Y65)</f>
        <v>1</v>
      </c>
      <c r="R64" s="1780">
        <f>IF(Q64&gt;P64,Q64-P64,0)</f>
        <v>0</v>
      </c>
      <c r="S64" s="1782">
        <f>IF(Q64&lt;P64,P64-Q64,0)</f>
        <v>0</v>
      </c>
      <c r="T64" s="1784">
        <f>R64-S64</f>
        <v>0</v>
      </c>
      <c r="U64" s="440"/>
      <c r="V64" s="440"/>
      <c r="W64" s="21"/>
      <c r="Y64" s="450"/>
    </row>
    <row r="65" spans="1:25" s="597" customFormat="1" ht="15.75" customHeight="1" thickBot="1" x14ac:dyDescent="0.3">
      <c r="A65" s="1817" t="s">
        <v>127</v>
      </c>
      <c r="B65" s="1818"/>
      <c r="C65" s="1818"/>
      <c r="D65" s="1818"/>
      <c r="E65" s="1819"/>
      <c r="F65" s="762">
        <f>SUMIFS(Attendance!S$6:S$3000,Attendance!$H$6:$H$3000,Cutting!$G$61,Attendance!$E$6:$E$3000,Cutting!$A65,Attendance!$F$6:$F$3000,Cutting!$B$61)</f>
        <v>1</v>
      </c>
      <c r="G65" s="765">
        <f>SUMIFS(Attendance!T$6:T$3000,Attendance!$H$6:$H$3000,Cutting!$G$61,Attendance!$E$6:$E$3000,Cutting!$A65,Attendance!$F$6:$F$3000,Cutting!$B$61)</f>
        <v>0</v>
      </c>
      <c r="H65" s="765">
        <f>SUMIFS(Attendance!U$6:U$3000,Attendance!$H$6:$H$3000,Cutting!$G$61,Attendance!$E$6:$E$3000,Cutting!$A65,Attendance!$F$6:$F$3000,Cutting!$B$61)</f>
        <v>0</v>
      </c>
      <c r="I65" s="768">
        <f>SUMIFS(Attendance!V$6:V$3000,Attendance!$H$6:$H$3000,Cutting!$G$61,Attendance!$E$6:$E$3000,Cutting!$A65,Attendance!$F$6:$F$3000,Cutting!$B$61)</f>
        <v>1</v>
      </c>
      <c r="J65" s="1799"/>
      <c r="K65" s="1800"/>
      <c r="L65" s="1800"/>
      <c r="M65" s="1802"/>
      <c r="N65" s="1804"/>
      <c r="O65" s="1804"/>
      <c r="P65" s="1806"/>
      <c r="Q65" s="1785"/>
      <c r="R65" s="1781"/>
      <c r="S65" s="1783"/>
      <c r="T65" s="1785"/>
      <c r="U65" s="440"/>
      <c r="V65" s="440"/>
      <c r="W65" s="21"/>
      <c r="Y65" s="456">
        <v>1</v>
      </c>
    </row>
    <row r="66" spans="1:25" s="597" customFormat="1" ht="15.75" customHeight="1" x14ac:dyDescent="0.25">
      <c r="A66" s="1820" t="s">
        <v>49</v>
      </c>
      <c r="B66" s="1820"/>
      <c r="C66" s="1820"/>
      <c r="D66" s="1820"/>
      <c r="E66" s="1821"/>
      <c r="F66" s="772">
        <f>SUMIFS(Attendance!S$6:S$3000,Attendance!$H$6:$H$3000,Cutting!$G$61,Attendance!$E$6:$E$3000,Cutting!$A66,Attendance!$F$6:$F$3000,Cutting!$B$61)</f>
        <v>0</v>
      </c>
      <c r="G66" s="774">
        <f>SUMIFS(Attendance!T$6:T$3000,Attendance!$H$6:$H$3000,Cutting!$G$61,Attendance!$E$6:$E$3000,Cutting!$A66,Attendance!$F$6:$F$3000,Cutting!$B$61)</f>
        <v>0</v>
      </c>
      <c r="H66" s="774">
        <f>SUMIFS(Attendance!U$6:U$3000,Attendance!$H$6:$H$3000,Cutting!$G$61,Attendance!$E$6:$E$3000,Cutting!$A66,Attendance!$F$6:$F$3000,Cutting!$B$61)</f>
        <v>0</v>
      </c>
      <c r="I66" s="770">
        <f>SUMIFS(Attendance!V$6:V$3000,Attendance!$H$6:$H$3000,Cutting!$G$61,Attendance!$E$6:$E$3000,Cutting!$A66,Attendance!$F$6:$F$3000,Cutting!$B$61)</f>
        <v>0</v>
      </c>
      <c r="J66" s="1807" t="s">
        <v>1250</v>
      </c>
      <c r="K66" s="1808"/>
      <c r="L66" s="1808"/>
      <c r="M66" s="1801">
        <f>SUM(F66:F69)</f>
        <v>9</v>
      </c>
      <c r="N66" s="1803">
        <f t="shared" ref="N66:P66" si="46">SUM(G66:G69)</f>
        <v>0</v>
      </c>
      <c r="O66" s="1803">
        <f t="shared" si="46"/>
        <v>0</v>
      </c>
      <c r="P66" s="1805">
        <f t="shared" si="46"/>
        <v>9</v>
      </c>
      <c r="Q66" s="1784">
        <f>SUM(Y66:Y69)</f>
        <v>9</v>
      </c>
      <c r="R66" s="1780">
        <f t="shared" ref="R66" si="47">IF(Q66&gt;P66,Q66-P66,0)</f>
        <v>0</v>
      </c>
      <c r="S66" s="1782">
        <f t="shared" ref="S66" si="48">IF(Q66&lt;P66,P66-Q66,0)</f>
        <v>0</v>
      </c>
      <c r="T66" s="1784">
        <f t="shared" ref="T66" si="49">R66-S66</f>
        <v>0</v>
      </c>
      <c r="U66" s="440"/>
      <c r="V66" s="440"/>
      <c r="W66" s="21"/>
      <c r="Y66" s="450"/>
    </row>
    <row r="67" spans="1:25" s="597" customFormat="1" ht="15.75" customHeight="1" x14ac:dyDescent="0.25">
      <c r="A67" s="1793" t="s">
        <v>93</v>
      </c>
      <c r="B67" s="1793"/>
      <c r="C67" s="1793"/>
      <c r="D67" s="1793"/>
      <c r="E67" s="1794"/>
      <c r="F67" s="761">
        <f>SUMIFS(Attendance!S$6:S$3000,Attendance!$H$6:$H$3000,Cutting!$G$61,Attendance!$E$6:$E$3000,Cutting!$A67,Attendance!$F$6:$F$3000,Cutting!$B$61)</f>
        <v>9</v>
      </c>
      <c r="G67" s="764">
        <f>SUMIFS(Attendance!T$6:T$3000,Attendance!$H$6:$H$3000,Cutting!$G$61,Attendance!$E$6:$E$3000,Cutting!$A67,Attendance!$F$6:$F$3000,Cutting!$B$61)</f>
        <v>0</v>
      </c>
      <c r="H67" s="764">
        <f>SUMIFS(Attendance!U$6:U$3000,Attendance!$H$6:$H$3000,Cutting!$G$61,Attendance!$E$6:$E$3000,Cutting!$A67,Attendance!$F$6:$F$3000,Cutting!$B$61)</f>
        <v>0</v>
      </c>
      <c r="I67" s="767">
        <f>SUMIFS(Attendance!V$6:V$3000,Attendance!$H$6:$H$3000,Cutting!$G$61,Attendance!$E$6:$E$3000,Cutting!$A67,Attendance!$F$6:$F$3000,Cutting!$B$61)</f>
        <v>9</v>
      </c>
      <c r="J67" s="1809"/>
      <c r="K67" s="1810"/>
      <c r="L67" s="1810"/>
      <c r="M67" s="1811"/>
      <c r="N67" s="1812"/>
      <c r="O67" s="1812"/>
      <c r="P67" s="1813"/>
      <c r="Q67" s="1786"/>
      <c r="R67" s="1787"/>
      <c r="S67" s="1788"/>
      <c r="T67" s="1786"/>
      <c r="U67" s="440"/>
      <c r="V67" s="440"/>
      <c r="W67" s="21"/>
      <c r="Y67" s="451">
        <v>9</v>
      </c>
    </row>
    <row r="68" spans="1:25" s="597" customFormat="1" ht="15.75" customHeight="1" x14ac:dyDescent="0.25">
      <c r="A68" s="1793" t="s">
        <v>244</v>
      </c>
      <c r="B68" s="1793"/>
      <c r="C68" s="1793"/>
      <c r="D68" s="1793"/>
      <c r="E68" s="1794"/>
      <c r="F68" s="761">
        <f>SUMIFS(Attendance!S$6:S$3000,Attendance!$H$6:$H$3000,Cutting!$G$61,Attendance!$E$6:$E$3000,Cutting!$A68,Attendance!$F$6:$F$3000,Cutting!$B$61)</f>
        <v>0</v>
      </c>
      <c r="G68" s="764">
        <f>SUMIFS(Attendance!T$6:T$3000,Attendance!$H$6:$H$3000,Cutting!$G$61,Attendance!$E$6:$E$3000,Cutting!$A68,Attendance!$F$6:$F$3000,Cutting!$B$61)</f>
        <v>0</v>
      </c>
      <c r="H68" s="764">
        <f>SUMIFS(Attendance!U$6:U$3000,Attendance!$H$6:$H$3000,Cutting!$G$61,Attendance!$E$6:$E$3000,Cutting!$A68,Attendance!$F$6:$F$3000,Cutting!$B$61)</f>
        <v>0</v>
      </c>
      <c r="I68" s="767">
        <f>SUMIFS(Attendance!V$6:V$3000,Attendance!$H$6:$H$3000,Cutting!$G$61,Attendance!$E$6:$E$3000,Cutting!$A68,Attendance!$F$6:$F$3000,Cutting!$B$61)</f>
        <v>0</v>
      </c>
      <c r="J68" s="1809"/>
      <c r="K68" s="1810"/>
      <c r="L68" s="1810"/>
      <c r="M68" s="1811"/>
      <c r="N68" s="1812"/>
      <c r="O68" s="1812"/>
      <c r="P68" s="1813"/>
      <c r="Q68" s="1786"/>
      <c r="R68" s="1787"/>
      <c r="S68" s="1788"/>
      <c r="T68" s="1786"/>
      <c r="U68" s="440"/>
      <c r="V68" s="440"/>
      <c r="W68" s="21"/>
      <c r="Y68" s="451"/>
    </row>
    <row r="69" spans="1:25" s="597" customFormat="1" ht="15.75" customHeight="1" thickBot="1" x14ac:dyDescent="0.3">
      <c r="A69" s="1795" t="s">
        <v>62</v>
      </c>
      <c r="B69" s="1795"/>
      <c r="C69" s="1795"/>
      <c r="D69" s="1795"/>
      <c r="E69" s="1796"/>
      <c r="F69" s="773">
        <f>SUMIFS(Attendance!S$6:S$3000,Attendance!$H$6:$H$3000,Cutting!$G$61,Attendance!$E$6:$E$3000,Cutting!$A69,Attendance!$F$6:$F$3000,Cutting!$B$61)</f>
        <v>0</v>
      </c>
      <c r="G69" s="775">
        <f>SUMIFS(Attendance!T$6:T$3000,Attendance!$H$6:$H$3000,Cutting!$G$61,Attendance!$E$6:$E$3000,Cutting!$A69,Attendance!$F$6:$F$3000,Cutting!$B$61)</f>
        <v>0</v>
      </c>
      <c r="H69" s="775">
        <f>SUMIFS(Attendance!U$6:U$3000,Attendance!$H$6:$H$3000,Cutting!$G$61,Attendance!$E$6:$E$3000,Cutting!$A69,Attendance!$F$6:$F$3000,Cutting!$B$61)</f>
        <v>0</v>
      </c>
      <c r="I69" s="771">
        <f>SUMIFS(Attendance!V$6:V$3000,Attendance!$H$6:$H$3000,Cutting!$G$61,Attendance!$E$6:$E$3000,Cutting!$A69,Attendance!$F$6:$F$3000,Cutting!$B$61)</f>
        <v>0</v>
      </c>
      <c r="J69" s="1809"/>
      <c r="K69" s="1810"/>
      <c r="L69" s="1810"/>
      <c r="M69" s="1811"/>
      <c r="N69" s="1812"/>
      <c r="O69" s="1812"/>
      <c r="P69" s="1813"/>
      <c r="Q69" s="1786"/>
      <c r="R69" s="1787"/>
      <c r="S69" s="1788"/>
      <c r="T69" s="1786"/>
      <c r="U69" s="440"/>
      <c r="V69" s="440"/>
      <c r="W69" s="21"/>
      <c r="Y69" s="453"/>
    </row>
    <row r="70" spans="1:25" s="597" customFormat="1" ht="19.5" thickBot="1" x14ac:dyDescent="0.3">
      <c r="A70" s="1789" t="s">
        <v>102</v>
      </c>
      <c r="B70" s="1790"/>
      <c r="C70" s="1790"/>
      <c r="D70" s="1790"/>
      <c r="E70" s="1790"/>
      <c r="F70" s="90">
        <f>SUM(F64:F69)</f>
        <v>10</v>
      </c>
      <c r="G70" s="91">
        <f>SUM(G64:G69)</f>
        <v>0</v>
      </c>
      <c r="H70" s="91">
        <f>SUM(H64:H69)</f>
        <v>0</v>
      </c>
      <c r="I70" s="785">
        <f>SUM(I64:I69)</f>
        <v>10</v>
      </c>
      <c r="J70" s="1791" t="s">
        <v>102</v>
      </c>
      <c r="K70" s="1792"/>
      <c r="L70" s="1792"/>
      <c r="M70" s="90">
        <f t="shared" ref="M70:S70" si="50">SUM(M64:M69)</f>
        <v>10</v>
      </c>
      <c r="N70" s="91">
        <f t="shared" si="50"/>
        <v>0</v>
      </c>
      <c r="O70" s="91">
        <f t="shared" si="50"/>
        <v>0</v>
      </c>
      <c r="P70" s="785">
        <f t="shared" si="50"/>
        <v>10</v>
      </c>
      <c r="Q70" s="548">
        <f t="shared" si="50"/>
        <v>10</v>
      </c>
      <c r="R70" s="779">
        <f t="shared" si="50"/>
        <v>0</v>
      </c>
      <c r="S70" s="780">
        <f t="shared" si="50"/>
        <v>0</v>
      </c>
      <c r="T70" s="548">
        <f t="shared" ref="T70" si="51">R70-S70</f>
        <v>0</v>
      </c>
      <c r="U70" s="441"/>
      <c r="V70" s="441"/>
      <c r="W70" s="21"/>
      <c r="Y70" s="546">
        <f>SUM(Y64:Y69)</f>
        <v>10</v>
      </c>
    </row>
  </sheetData>
  <sheetProtection algorithmName="SHA-512" hashValue="oIqd9+i2m+gbbHCq2u442SshEI7cIsEjBUcteOxLKbP8LvPRzosCaVzkLgJjvgZQNzZhCbjUmvRjXzhsn5Gmcg==" saltValue="EA3KguWXWPVqkoCJcFbSew==" spinCount="100000" sheet="1" objects="1" scenarios="1"/>
  <mergeCells count="168">
    <mergeCell ref="Q53:Q55"/>
    <mergeCell ref="M44:M46"/>
    <mergeCell ref="N44:N46"/>
    <mergeCell ref="M47:M49"/>
    <mergeCell ref="N47:N49"/>
    <mergeCell ref="M50:M52"/>
    <mergeCell ref="N50:N52"/>
    <mergeCell ref="O50:O52"/>
    <mergeCell ref="P50:P52"/>
    <mergeCell ref="Q50:Q52"/>
    <mergeCell ref="O47:O49"/>
    <mergeCell ref="P47:P49"/>
    <mergeCell ref="Q47:Q49"/>
    <mergeCell ref="O44:O46"/>
    <mergeCell ref="P44:P46"/>
    <mergeCell ref="Q44:Q46"/>
    <mergeCell ref="A34:E34"/>
    <mergeCell ref="A38:E38"/>
    <mergeCell ref="A39:E39"/>
    <mergeCell ref="A35:E35"/>
    <mergeCell ref="A36:E36"/>
    <mergeCell ref="A37:E37"/>
    <mergeCell ref="A41:E41"/>
    <mergeCell ref="A42:E42"/>
    <mergeCell ref="A43:E43"/>
    <mergeCell ref="A40:E40"/>
    <mergeCell ref="J35:L37"/>
    <mergeCell ref="M35:M37"/>
    <mergeCell ref="N35:N37"/>
    <mergeCell ref="O35:O37"/>
    <mergeCell ref="N41:N43"/>
    <mergeCell ref="O41:O43"/>
    <mergeCell ref="P41:P43"/>
    <mergeCell ref="Q41:Q43"/>
    <mergeCell ref="J38:L40"/>
    <mergeCell ref="P35:P37"/>
    <mergeCell ref="P38:P40"/>
    <mergeCell ref="Q38:Q40"/>
    <mergeCell ref="M41:M43"/>
    <mergeCell ref="M38:M40"/>
    <mergeCell ref="N38:N40"/>
    <mergeCell ref="O38:O40"/>
    <mergeCell ref="Q35:Q37"/>
    <mergeCell ref="J47:L49"/>
    <mergeCell ref="A54:E54"/>
    <mergeCell ref="A48:E48"/>
    <mergeCell ref="A49:E49"/>
    <mergeCell ref="J53:L55"/>
    <mergeCell ref="J41:L43"/>
    <mergeCell ref="J44:L46"/>
    <mergeCell ref="J50:L52"/>
    <mergeCell ref="A45:E45"/>
    <mergeCell ref="A46:E46"/>
    <mergeCell ref="A50:E50"/>
    <mergeCell ref="A51:E51"/>
    <mergeCell ref="A44:E44"/>
    <mergeCell ref="A52:E52"/>
    <mergeCell ref="A47:E47"/>
    <mergeCell ref="A33:E33"/>
    <mergeCell ref="B30:E30"/>
    <mergeCell ref="H30:I30"/>
    <mergeCell ref="A31:P31"/>
    <mergeCell ref="Q31:Q32"/>
    <mergeCell ref="R31:S31"/>
    <mergeCell ref="T31:T32"/>
    <mergeCell ref="A32:E32"/>
    <mergeCell ref="J32:L32"/>
    <mergeCell ref="A21:C21"/>
    <mergeCell ref="A22:C22"/>
    <mergeCell ref="A23:C23"/>
    <mergeCell ref="A24:C24"/>
    <mergeCell ref="J24:L24"/>
    <mergeCell ref="A29:T29"/>
    <mergeCell ref="A16:C16"/>
    <mergeCell ref="J16:L16"/>
    <mergeCell ref="A17:C17"/>
    <mergeCell ref="A18:C18"/>
    <mergeCell ref="A19:C19"/>
    <mergeCell ref="A20:C20"/>
    <mergeCell ref="A13:C13"/>
    <mergeCell ref="J13:L13"/>
    <mergeCell ref="A14:C14"/>
    <mergeCell ref="J14:L14"/>
    <mergeCell ref="A15:C15"/>
    <mergeCell ref="J15:L15"/>
    <mergeCell ref="A9:R9"/>
    <mergeCell ref="A10:I10"/>
    <mergeCell ref="J10:R10"/>
    <mergeCell ref="J11:L11"/>
    <mergeCell ref="A12:C12"/>
    <mergeCell ref="J12:L12"/>
    <mergeCell ref="A5:C5"/>
    <mergeCell ref="J5:L5"/>
    <mergeCell ref="A6:C6"/>
    <mergeCell ref="J6:L6"/>
    <mergeCell ref="A2:I2"/>
    <mergeCell ref="J2:R2"/>
    <mergeCell ref="S2:X2"/>
    <mergeCell ref="A3:C3"/>
    <mergeCell ref="J3:L3"/>
    <mergeCell ref="A4:C4"/>
    <mergeCell ref="J4:L4"/>
    <mergeCell ref="R35:R37"/>
    <mergeCell ref="S35:S37"/>
    <mergeCell ref="T35:T37"/>
    <mergeCell ref="R38:R40"/>
    <mergeCell ref="S38:S40"/>
    <mergeCell ref="T38:T40"/>
    <mergeCell ref="R41:R43"/>
    <mergeCell ref="S41:S43"/>
    <mergeCell ref="T41:T43"/>
    <mergeCell ref="R44:R46"/>
    <mergeCell ref="S44:S46"/>
    <mergeCell ref="T44:T46"/>
    <mergeCell ref="R47:R49"/>
    <mergeCell ref="S47:S49"/>
    <mergeCell ref="T47:T49"/>
    <mergeCell ref="R50:R52"/>
    <mergeCell ref="S50:S52"/>
    <mergeCell ref="T50:T52"/>
    <mergeCell ref="A66:E66"/>
    <mergeCell ref="Q64:Q65"/>
    <mergeCell ref="R53:R55"/>
    <mergeCell ref="S53:S55"/>
    <mergeCell ref="T53:T55"/>
    <mergeCell ref="A60:T60"/>
    <mergeCell ref="B61:E61"/>
    <mergeCell ref="H61:I61"/>
    <mergeCell ref="A62:P62"/>
    <mergeCell ref="Q62:Q63"/>
    <mergeCell ref="R62:S62"/>
    <mergeCell ref="T62:T63"/>
    <mergeCell ref="A63:E63"/>
    <mergeCell ref="J63:L63"/>
    <mergeCell ref="A55:E55"/>
    <mergeCell ref="A56:E56"/>
    <mergeCell ref="A57:E57"/>
    <mergeCell ref="J57:L57"/>
    <mergeCell ref="J56:L56"/>
    <mergeCell ref="A53:E53"/>
    <mergeCell ref="M53:M55"/>
    <mergeCell ref="N53:N55"/>
    <mergeCell ref="O53:O55"/>
    <mergeCell ref="P53:P55"/>
    <mergeCell ref="R64:R65"/>
    <mergeCell ref="S64:S65"/>
    <mergeCell ref="T64:T65"/>
    <mergeCell ref="Q66:Q69"/>
    <mergeCell ref="R66:R69"/>
    <mergeCell ref="S66:S69"/>
    <mergeCell ref="T66:T69"/>
    <mergeCell ref="A70:E70"/>
    <mergeCell ref="J70:L70"/>
    <mergeCell ref="A67:E67"/>
    <mergeCell ref="A68:E68"/>
    <mergeCell ref="A69:E69"/>
    <mergeCell ref="J64:L65"/>
    <mergeCell ref="M64:M65"/>
    <mergeCell ref="N64:N65"/>
    <mergeCell ref="O64:O65"/>
    <mergeCell ref="P64:P65"/>
    <mergeCell ref="J66:L69"/>
    <mergeCell ref="M66:M69"/>
    <mergeCell ref="N66:N69"/>
    <mergeCell ref="O66:O69"/>
    <mergeCell ref="P66:P69"/>
    <mergeCell ref="A64:E64"/>
    <mergeCell ref="A65:E65"/>
  </mergeCells>
  <conditionalFormatting sqref="F56:J56 F38:J38 F35:J35 F41:J41 F44:J44 F50:J50 F53:J53 F47:J47 A33:A56 M35 F33:XFD33 Q35 M56:Q56 F34:Q34 T34:XFD35 A57:XFD59 T56:XFD56 U36:XFD55 A71:XFD1048576 F33:I56 A1:XFD32">
    <cfRule type="cellIs" dxfId="2936" priority="22" operator="equal">
      <formula>0</formula>
    </cfRule>
  </conditionalFormatting>
  <conditionalFormatting sqref="N35:P35">
    <cfRule type="cellIs" dxfId="2935" priority="20" operator="equal">
      <formula>0</formula>
    </cfRule>
  </conditionalFormatting>
  <conditionalFormatting sqref="M38:P38 M41:P41">
    <cfRule type="cellIs" dxfId="2934" priority="19" operator="equal">
      <formula>0</formula>
    </cfRule>
  </conditionalFormatting>
  <conditionalFormatting sqref="M44:P44 M47:P47 M50:P50 M53:P53">
    <cfRule type="cellIs" dxfId="2933" priority="18" operator="equal">
      <formula>0</formula>
    </cfRule>
  </conditionalFormatting>
  <conditionalFormatting sqref="R34:S35 R56:S56">
    <cfRule type="cellIs" dxfId="2932" priority="17" operator="equal">
      <formula>0</formula>
    </cfRule>
  </conditionalFormatting>
  <conditionalFormatting sqref="T38 T41 T44 T47 T50 T53">
    <cfRule type="cellIs" dxfId="2931" priority="16" operator="equal">
      <formula>0</formula>
    </cfRule>
  </conditionalFormatting>
  <conditionalFormatting sqref="R38:S38 R41:S41 R44:S44 R47:S47 R50:S50 R53:S53">
    <cfRule type="cellIs" dxfId="2930" priority="15" operator="equal">
      <formula>0</formula>
    </cfRule>
  </conditionalFormatting>
  <conditionalFormatting sqref="Q38 Q41 Q44 Q47 Q50 Q53">
    <cfRule type="cellIs" dxfId="2929" priority="14" operator="equal">
      <formula>0</formula>
    </cfRule>
  </conditionalFormatting>
  <conditionalFormatting sqref="F66:J66 M66 F64:J64 T66:XFD66 A70:XFD70 U67:XFD69 A60:XFD63 F64:I69 Q66 M64 Q64:XFD64 U65:XFD65">
    <cfRule type="cellIs" dxfId="2928" priority="13" operator="equal">
      <formula>0</formula>
    </cfRule>
  </conditionalFormatting>
  <conditionalFormatting sqref="R66:S66">
    <cfRule type="cellIs" dxfId="2927" priority="9" operator="equal">
      <formula>0</formula>
    </cfRule>
  </conditionalFormatting>
  <conditionalFormatting sqref="A64:A69">
    <cfRule type="cellIs" dxfId="2926" priority="3" operator="equal">
      <formula>0</formula>
    </cfRule>
    <cfRule type="cellIs" dxfId="2925" priority="4" operator="equal">
      <formula>0</formula>
    </cfRule>
  </conditionalFormatting>
  <conditionalFormatting sqref="N64:P64">
    <cfRule type="cellIs" dxfId="2924" priority="2" operator="equal">
      <formula>0</formula>
    </cfRule>
  </conditionalFormatting>
  <conditionalFormatting sqref="N66:P66">
    <cfRule type="cellIs" dxfId="2923" priority="1" operator="equal">
      <formula>0</formula>
    </cfRule>
  </conditionalFormatting>
  <pageMargins left="0.7" right="0.7" top="0.75" bottom="0.75" header="0.3" footer="0.3"/>
  <pageSetup scale="63" orientation="landscape" r:id="rId1"/>
  <rowBreaks count="1" manualBreakCount="1">
    <brk id="27" max="2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CX392"/>
  <sheetViews>
    <sheetView view="pageBreakPreview" topLeftCell="A115" zoomScale="93" zoomScaleNormal="100" zoomScaleSheetLayoutView="93" workbookViewId="0">
      <selection activeCell="AR97" sqref="AR97:AR100"/>
    </sheetView>
  </sheetViews>
  <sheetFormatPr defaultRowHeight="15" x14ac:dyDescent="0.25"/>
  <cols>
    <col min="1" max="1" width="6.7109375" style="21" customWidth="1"/>
    <col min="2" max="13" width="3.140625" style="21" customWidth="1"/>
    <col min="14" max="17" width="4.7109375" style="21" customWidth="1"/>
    <col min="18" max="25" width="3.42578125" style="21" customWidth="1"/>
    <col min="26" max="29" width="5" style="21" customWidth="1"/>
    <col min="30" max="33" width="4.42578125" style="21" customWidth="1"/>
    <col min="34" max="35" width="5" style="21" customWidth="1"/>
    <col min="36" max="36" width="5.42578125" style="21" customWidth="1"/>
    <col min="37" max="37" width="5" style="21" customWidth="1"/>
    <col min="38" max="39" width="5.28515625" style="21" customWidth="1"/>
    <col min="40" max="40" width="4.28515625" style="21" customWidth="1"/>
    <col min="41" max="41" width="3.85546875" style="21" customWidth="1"/>
    <col min="42" max="42" width="4.85546875" style="21" customWidth="1"/>
    <col min="43" max="43" width="5.42578125" style="21" customWidth="1"/>
    <col min="44" max="44" width="4" style="188" customWidth="1"/>
    <col min="45" max="45" width="5" style="188" customWidth="1"/>
    <col min="46" max="46" width="6" style="188" customWidth="1"/>
    <col min="47" max="47" width="7" style="188" customWidth="1"/>
    <col min="48" max="49" width="7.5703125" style="188" customWidth="1"/>
    <col min="50" max="50" width="14.28515625" style="188" customWidth="1"/>
    <col min="51" max="53" width="4.42578125" style="21" customWidth="1"/>
    <col min="54" max="54" width="9.140625" style="21"/>
    <col min="55" max="60" width="4.42578125" style="21" customWidth="1"/>
    <col min="61" max="61" width="9.140625" style="21"/>
    <col min="62" max="64" width="4.42578125" style="21" customWidth="1"/>
    <col min="65" max="65" width="9.140625" style="21"/>
    <col min="66" max="71" width="4.42578125" style="21" customWidth="1"/>
    <col min="72" max="72" width="9.140625" style="21"/>
    <col min="73" max="75" width="4.42578125" style="21" customWidth="1"/>
    <col min="76" max="76" width="9.140625" style="21"/>
    <col min="77" max="79" width="4.42578125" style="21" customWidth="1"/>
    <col min="80" max="80" width="9.140625" style="21"/>
    <col min="81" max="87" width="4.42578125" style="21" customWidth="1"/>
    <col min="88" max="88" width="9.140625" style="21"/>
    <col min="89" max="91" width="4.42578125" style="21" customWidth="1"/>
    <col min="92" max="92" width="9.140625" style="21"/>
    <col min="93" max="96" width="4.42578125" style="21" customWidth="1"/>
    <col min="97" max="16384" width="9.140625" style="21"/>
  </cols>
  <sheetData>
    <row r="1" spans="1:102" ht="19.5" customHeight="1" thickBot="1" x14ac:dyDescent="0.3">
      <c r="AL1" s="35"/>
      <c r="AM1" s="35"/>
      <c r="AN1" s="35"/>
      <c r="AO1" s="35"/>
      <c r="AP1" s="396"/>
      <c r="AQ1" s="396"/>
      <c r="AR1" s="396"/>
      <c r="AS1" s="396"/>
      <c r="AT1" s="396"/>
      <c r="AU1" s="396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4"/>
      <c r="CK1" s="23"/>
      <c r="CL1" s="23"/>
      <c r="CM1" s="23"/>
      <c r="CN1" s="23"/>
      <c r="CO1" s="23"/>
      <c r="CP1" s="23"/>
      <c r="CQ1" s="23"/>
      <c r="CR1" s="23"/>
      <c r="CS1" s="25"/>
      <c r="CT1" s="25"/>
      <c r="CU1" s="25"/>
      <c r="CV1" s="25"/>
      <c r="CW1" s="25"/>
      <c r="CX1" s="25"/>
    </row>
    <row r="2" spans="1:102" ht="27.75" customHeight="1" thickBot="1" x14ac:dyDescent="0.3">
      <c r="A2" s="1954" t="s">
        <v>728</v>
      </c>
      <c r="B2" s="1955"/>
      <c r="C2" s="1955"/>
      <c r="D2" s="1955"/>
      <c r="E2" s="1955"/>
      <c r="F2" s="1955"/>
      <c r="G2" s="1955"/>
      <c r="H2" s="1955"/>
      <c r="I2" s="1955"/>
      <c r="J2" s="1955"/>
      <c r="K2" s="1955"/>
      <c r="L2" s="1955"/>
      <c r="M2" s="1955"/>
      <c r="N2" s="1955"/>
      <c r="O2" s="1955"/>
      <c r="P2" s="1955"/>
      <c r="Q2" s="1955"/>
      <c r="R2" s="1955"/>
      <c r="S2" s="1955"/>
      <c r="T2" s="1955"/>
      <c r="U2" s="1955"/>
      <c r="V2" s="1955"/>
      <c r="W2" s="1955"/>
      <c r="X2" s="1955"/>
      <c r="Y2" s="1955"/>
      <c r="Z2" s="1955"/>
      <c r="AA2" s="1955"/>
      <c r="AB2" s="1955"/>
      <c r="AC2" s="1955"/>
      <c r="AD2" s="1955"/>
      <c r="AE2" s="1955"/>
      <c r="AF2" s="1955"/>
      <c r="AG2" s="1955"/>
      <c r="AH2" s="1955"/>
      <c r="AI2" s="1955"/>
      <c r="AJ2" s="1955"/>
      <c r="AK2" s="1956"/>
      <c r="AL2" s="2268" t="s">
        <v>713</v>
      </c>
      <c r="AM2" s="2269"/>
      <c r="AN2" s="2269"/>
      <c r="AO2" s="2269"/>
      <c r="AP2" s="2269"/>
      <c r="AQ2" s="2269"/>
      <c r="AR2" s="2269"/>
      <c r="AS2" s="2269"/>
      <c r="AT2" s="2269"/>
      <c r="AU2" s="2270"/>
      <c r="AV2" s="25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4"/>
      <c r="CK2" s="23"/>
      <c r="CL2" s="23"/>
      <c r="CM2" s="23"/>
      <c r="CN2" s="23"/>
      <c r="CO2" s="23"/>
      <c r="CP2" s="23"/>
      <c r="CQ2" s="23"/>
      <c r="CR2" s="23"/>
      <c r="CS2" s="25"/>
      <c r="CT2" s="25"/>
      <c r="CU2" s="25"/>
      <c r="CV2" s="25"/>
      <c r="CW2" s="25"/>
      <c r="CX2" s="25"/>
    </row>
    <row r="3" spans="1:102" ht="19.5" customHeight="1" thickBot="1" x14ac:dyDescent="0.3">
      <c r="A3" s="1862" t="s">
        <v>746</v>
      </c>
      <c r="B3" s="1863"/>
      <c r="C3" s="1944"/>
      <c r="D3" s="1944"/>
      <c r="E3" s="1944"/>
      <c r="F3" s="1944"/>
      <c r="G3" s="1944"/>
      <c r="H3" s="1944"/>
      <c r="I3" s="1944"/>
      <c r="J3" s="1944"/>
      <c r="K3" s="1944"/>
      <c r="L3" s="1944"/>
      <c r="M3" s="1944"/>
      <c r="N3" s="1944"/>
      <c r="O3" s="1944"/>
      <c r="P3" s="1944"/>
      <c r="Q3" s="1944"/>
      <c r="R3" s="1944"/>
      <c r="S3" s="1944"/>
      <c r="T3" s="1944"/>
      <c r="U3" s="1944"/>
      <c r="V3" s="1945" t="s">
        <v>747</v>
      </c>
      <c r="W3" s="1946"/>
      <c r="X3" s="1946"/>
      <c r="Y3" s="1946"/>
      <c r="Z3" s="1946"/>
      <c r="AA3" s="1946"/>
      <c r="AB3" s="1946"/>
      <c r="AC3" s="1946"/>
      <c r="AD3" s="1946"/>
      <c r="AE3" s="1946"/>
      <c r="AF3" s="1946"/>
      <c r="AG3" s="1946"/>
      <c r="AH3" s="1946"/>
      <c r="AI3" s="1946"/>
      <c r="AJ3" s="1946"/>
      <c r="AK3" s="1947"/>
      <c r="AL3" s="2271"/>
      <c r="AM3" s="2272"/>
      <c r="AN3" s="2272"/>
      <c r="AO3" s="2272"/>
      <c r="AP3" s="2272"/>
      <c r="AQ3" s="2272"/>
      <c r="AR3" s="2272"/>
      <c r="AS3" s="2272"/>
      <c r="AT3" s="2272"/>
      <c r="AU3" s="2273"/>
      <c r="AV3" s="442"/>
      <c r="AW3" s="442"/>
      <c r="AX3" s="442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4"/>
      <c r="CK3" s="23"/>
      <c r="CL3" s="23"/>
      <c r="CM3" s="23"/>
      <c r="CN3" s="23"/>
      <c r="CO3" s="23"/>
      <c r="CP3" s="23"/>
      <c r="CQ3" s="23"/>
      <c r="CR3" s="23"/>
      <c r="CS3" s="25"/>
      <c r="CT3" s="25"/>
      <c r="CU3" s="25"/>
      <c r="CV3" s="25"/>
      <c r="CW3" s="25"/>
      <c r="CX3" s="25"/>
    </row>
    <row r="4" spans="1:102" ht="64.5" customHeight="1" thickBot="1" x14ac:dyDescent="0.3">
      <c r="A4" s="397" t="s">
        <v>725</v>
      </c>
      <c r="B4" s="398"/>
      <c r="C4" s="397"/>
      <c r="D4" s="398"/>
      <c r="E4" s="398"/>
      <c r="F4" s="398"/>
      <c r="G4" s="398"/>
      <c r="H4" s="398"/>
      <c r="I4" s="398"/>
      <c r="J4" s="1992" t="s">
        <v>710</v>
      </c>
      <c r="K4" s="1993"/>
      <c r="L4" s="1994" t="s">
        <v>711</v>
      </c>
      <c r="M4" s="1995"/>
      <c r="N4" s="1996" t="s">
        <v>712</v>
      </c>
      <c r="O4" s="1997"/>
      <c r="P4" s="1996" t="s">
        <v>102</v>
      </c>
      <c r="Q4" s="1998"/>
      <c r="R4" s="1999" t="s">
        <v>742</v>
      </c>
      <c r="S4" s="2000"/>
      <c r="T4" s="2001" t="s">
        <v>740</v>
      </c>
      <c r="U4" s="2002"/>
      <c r="V4" s="1983" t="s">
        <v>5</v>
      </c>
      <c r="W4" s="1984"/>
      <c r="X4" s="1984"/>
      <c r="Y4" s="1984"/>
      <c r="Z4" s="1968" t="s">
        <v>710</v>
      </c>
      <c r="AA4" s="1969"/>
      <c r="AB4" s="1970" t="s">
        <v>711</v>
      </c>
      <c r="AC4" s="1971"/>
      <c r="AD4" s="2016" t="s">
        <v>712</v>
      </c>
      <c r="AE4" s="1969"/>
      <c r="AF4" s="2016" t="s">
        <v>102</v>
      </c>
      <c r="AG4" s="2017"/>
      <c r="AH4" s="2018" t="s">
        <v>742</v>
      </c>
      <c r="AI4" s="2019"/>
      <c r="AJ4" s="2036" t="s">
        <v>740</v>
      </c>
      <c r="AK4" s="2037"/>
      <c r="AL4" s="2295" t="s">
        <v>710</v>
      </c>
      <c r="AM4" s="2289"/>
      <c r="AN4" s="2296" t="s">
        <v>711</v>
      </c>
      <c r="AO4" s="2297"/>
      <c r="AP4" s="2288" t="s">
        <v>712</v>
      </c>
      <c r="AQ4" s="2289"/>
      <c r="AR4" s="2288" t="s">
        <v>102</v>
      </c>
      <c r="AS4" s="2290"/>
      <c r="AT4" s="578" t="s">
        <v>742</v>
      </c>
      <c r="AU4" s="579" t="s">
        <v>740</v>
      </c>
      <c r="AV4" s="442"/>
      <c r="AW4" s="442"/>
      <c r="AX4" s="442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4"/>
      <c r="CK4" s="23"/>
      <c r="CL4" s="23"/>
      <c r="CM4" s="23"/>
      <c r="CN4" s="23"/>
      <c r="CO4" s="23"/>
      <c r="CP4" s="23"/>
      <c r="CQ4" s="23"/>
      <c r="CR4" s="23"/>
      <c r="CS4" s="25"/>
      <c r="CT4" s="25"/>
      <c r="CU4" s="25"/>
      <c r="CV4" s="25"/>
      <c r="CW4" s="25"/>
      <c r="CX4" s="25"/>
    </row>
    <row r="5" spans="1:102" ht="19.5" customHeight="1" x14ac:dyDescent="0.25">
      <c r="A5" s="399" t="s">
        <v>726</v>
      </c>
      <c r="B5" s="400"/>
      <c r="C5" s="401"/>
      <c r="D5" s="401"/>
      <c r="E5" s="401"/>
      <c r="F5" s="401"/>
      <c r="G5" s="401"/>
      <c r="H5" s="401"/>
      <c r="I5" s="401"/>
      <c r="J5" s="2003">
        <f>AJ50</f>
        <v>15</v>
      </c>
      <c r="K5" s="2004"/>
      <c r="L5" s="2007">
        <f>AK50</f>
        <v>2</v>
      </c>
      <c r="M5" s="2008"/>
      <c r="N5" s="2011">
        <f>AL50</f>
        <v>0</v>
      </c>
      <c r="O5" s="2012"/>
      <c r="P5" s="2011">
        <f>AM50</f>
        <v>17</v>
      </c>
      <c r="Q5" s="2014"/>
      <c r="R5" s="1959">
        <f>AN50</f>
        <v>17</v>
      </c>
      <c r="S5" s="1960"/>
      <c r="T5" s="1963">
        <f>AR50</f>
        <v>0</v>
      </c>
      <c r="U5" s="1964"/>
      <c r="V5" s="1985" t="s">
        <v>726</v>
      </c>
      <c r="W5" s="1986"/>
      <c r="X5" s="1986"/>
      <c r="Y5" s="1987"/>
      <c r="Z5" s="1972">
        <f>'Quality (Sewing)'!D4</f>
        <v>4</v>
      </c>
      <c r="AA5" s="1973"/>
      <c r="AB5" s="1977">
        <f>'Quality (Sewing)'!E4</f>
        <v>0</v>
      </c>
      <c r="AC5" s="1978"/>
      <c r="AD5" s="2020">
        <f>'Quality (Sewing)'!F4</f>
        <v>0</v>
      </c>
      <c r="AE5" s="2021"/>
      <c r="AF5" s="2024">
        <f>'Quality (Sewing)'!G4</f>
        <v>4</v>
      </c>
      <c r="AG5" s="2025"/>
      <c r="AH5" s="2030">
        <f>'Quality (Sewing)'!$H$4</f>
        <v>4</v>
      </c>
      <c r="AI5" s="2031"/>
      <c r="AJ5" s="2024">
        <f>'Quality (Sewing)'!$J$4</f>
        <v>0</v>
      </c>
      <c r="AK5" s="2025"/>
      <c r="AL5" s="2298">
        <f>J5+Z5</f>
        <v>19</v>
      </c>
      <c r="AM5" s="2299"/>
      <c r="AN5" s="2300">
        <f>L5+AB5</f>
        <v>2</v>
      </c>
      <c r="AO5" s="2301"/>
      <c r="AP5" s="2291">
        <f>N5+AD5</f>
        <v>0</v>
      </c>
      <c r="AQ5" s="2292"/>
      <c r="AR5" s="2293">
        <f>P5+AF5</f>
        <v>21</v>
      </c>
      <c r="AS5" s="2294"/>
      <c r="AT5" s="580">
        <f>R5+AH5</f>
        <v>21</v>
      </c>
      <c r="AU5" s="581">
        <f>T5+AJ5</f>
        <v>0</v>
      </c>
      <c r="AV5" s="442"/>
      <c r="AW5" s="442"/>
      <c r="AX5" s="442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4"/>
      <c r="CK5" s="23"/>
      <c r="CL5" s="23"/>
      <c r="CM5" s="23"/>
      <c r="CN5" s="23"/>
      <c r="CO5" s="23"/>
      <c r="CP5" s="23"/>
      <c r="CQ5" s="23"/>
      <c r="CR5" s="23"/>
      <c r="CS5" s="25"/>
      <c r="CT5" s="25"/>
      <c r="CU5" s="25"/>
      <c r="CV5" s="25"/>
      <c r="CW5" s="25"/>
      <c r="CX5" s="25"/>
    </row>
    <row r="6" spans="1:102" ht="15" customHeight="1" thickBot="1" x14ac:dyDescent="0.3">
      <c r="A6" s="402" t="s">
        <v>727</v>
      </c>
      <c r="B6" s="403"/>
      <c r="C6" s="404"/>
      <c r="D6" s="404"/>
      <c r="E6" s="404"/>
      <c r="F6" s="404"/>
      <c r="G6" s="404"/>
      <c r="H6" s="404"/>
      <c r="I6" s="404"/>
      <c r="J6" s="2005">
        <f>AG87</f>
        <v>709</v>
      </c>
      <c r="K6" s="2006"/>
      <c r="L6" s="2009">
        <f>AH87</f>
        <v>40</v>
      </c>
      <c r="M6" s="2010"/>
      <c r="N6" s="2013">
        <f>AI87</f>
        <v>0</v>
      </c>
      <c r="O6" s="2006"/>
      <c r="P6" s="2013">
        <f>AJ87</f>
        <v>749</v>
      </c>
      <c r="Q6" s="2015"/>
      <c r="R6" s="1961">
        <f>AR87</f>
        <v>737</v>
      </c>
      <c r="S6" s="1962"/>
      <c r="T6" s="1965">
        <f>AT87</f>
        <v>-12</v>
      </c>
      <c r="U6" s="1966"/>
      <c r="V6" s="1988" t="s">
        <v>727</v>
      </c>
      <c r="W6" s="1989"/>
      <c r="X6" s="1989"/>
      <c r="Y6" s="1989"/>
      <c r="Z6" s="1974">
        <f>'Quality (Sewing)'!D5</f>
        <v>60</v>
      </c>
      <c r="AA6" s="1975"/>
      <c r="AB6" s="1979">
        <f>'Quality (Sewing)'!E5</f>
        <v>4</v>
      </c>
      <c r="AC6" s="1980"/>
      <c r="AD6" s="2022">
        <f>'Quality (Sewing)'!F5</f>
        <v>0</v>
      </c>
      <c r="AE6" s="2023"/>
      <c r="AF6" s="2026">
        <f>'Quality (Sewing)'!G5</f>
        <v>64</v>
      </c>
      <c r="AG6" s="2027"/>
      <c r="AH6" s="2032">
        <f>'Quality (Sewing)'!$H$5</f>
        <v>65</v>
      </c>
      <c r="AI6" s="2033"/>
      <c r="AJ6" s="2026">
        <f>'Quality (Sewing)'!$J$5</f>
        <v>1</v>
      </c>
      <c r="AK6" s="2027"/>
      <c r="AL6" s="2281">
        <f>J6+Z6</f>
        <v>769</v>
      </c>
      <c r="AM6" s="2282"/>
      <c r="AN6" s="2283">
        <f>L6+AB6</f>
        <v>44</v>
      </c>
      <c r="AO6" s="2284"/>
      <c r="AP6" s="2274">
        <f>N6+AD6</f>
        <v>0</v>
      </c>
      <c r="AQ6" s="2275"/>
      <c r="AR6" s="2276">
        <f>P6+AF6</f>
        <v>813</v>
      </c>
      <c r="AS6" s="2277"/>
      <c r="AT6" s="582">
        <f>R6+AH6</f>
        <v>802</v>
      </c>
      <c r="AU6" s="583">
        <f t="shared" ref="AU6:AU7" si="0">T6+AJ6</f>
        <v>-11</v>
      </c>
      <c r="AV6" s="442"/>
      <c r="AW6" s="442"/>
      <c r="AX6" s="442"/>
    </row>
    <row r="7" spans="1:102" ht="21.75" thickBot="1" x14ac:dyDescent="0.3">
      <c r="A7" s="1862" t="s">
        <v>713</v>
      </c>
      <c r="B7" s="1863"/>
      <c r="C7" s="1863"/>
      <c r="D7" s="1863"/>
      <c r="E7" s="1863"/>
      <c r="F7" s="1863"/>
      <c r="G7" s="1863"/>
      <c r="H7" s="1863"/>
      <c r="I7" s="1953"/>
      <c r="J7" s="1948">
        <f>SUM(J5:J6)</f>
        <v>724</v>
      </c>
      <c r="K7" s="1949"/>
      <c r="L7" s="1950">
        <f>SUM(L5:L6)</f>
        <v>42</v>
      </c>
      <c r="M7" s="1951"/>
      <c r="N7" s="1952">
        <f>SUM(N5:N6)</f>
        <v>0</v>
      </c>
      <c r="O7" s="1949"/>
      <c r="P7" s="1957">
        <f>SUM(P5:P6)</f>
        <v>766</v>
      </c>
      <c r="Q7" s="1958"/>
      <c r="R7" s="1948">
        <f>SUM(R5:R6)</f>
        <v>754</v>
      </c>
      <c r="S7" s="1949"/>
      <c r="T7" s="1952">
        <f>SUM(T5:T6)</f>
        <v>-12</v>
      </c>
      <c r="U7" s="1967"/>
      <c r="V7" s="1990" t="s">
        <v>713</v>
      </c>
      <c r="W7" s="1991"/>
      <c r="X7" s="1991"/>
      <c r="Y7" s="1991"/>
      <c r="Z7" s="1976">
        <f>SUM(Z5:Z6)</f>
        <v>64</v>
      </c>
      <c r="AA7" s="1498"/>
      <c r="AB7" s="1981">
        <f>SUM(AB5:AB6)</f>
        <v>4</v>
      </c>
      <c r="AC7" s="1982"/>
      <c r="AD7" s="1500">
        <f>SUM(AD5:AD6)</f>
        <v>0</v>
      </c>
      <c r="AE7" s="1498"/>
      <c r="AF7" s="2028">
        <f>SUM(AF5:AF6)</f>
        <v>68</v>
      </c>
      <c r="AG7" s="2029"/>
      <c r="AH7" s="2034">
        <f>SUM(AH5:AH6)</f>
        <v>69</v>
      </c>
      <c r="AI7" s="2035"/>
      <c r="AJ7" s="1500">
        <f>SUM(AJ5:AJ6)</f>
        <v>1</v>
      </c>
      <c r="AK7" s="2038"/>
      <c r="AL7" s="2285">
        <f>SUM(AL5:AL6)</f>
        <v>788</v>
      </c>
      <c r="AM7" s="2279"/>
      <c r="AN7" s="2286">
        <f>SUM(AN5:AN6)</f>
        <v>46</v>
      </c>
      <c r="AO7" s="2287"/>
      <c r="AP7" s="2278">
        <f>SUM(AP5:AP6)</f>
        <v>0</v>
      </c>
      <c r="AQ7" s="2279"/>
      <c r="AR7" s="2278">
        <f>SUM(AR5:AR6)</f>
        <v>834</v>
      </c>
      <c r="AS7" s="2280"/>
      <c r="AT7" s="584">
        <f>SUM(AT5:AT6)</f>
        <v>823</v>
      </c>
      <c r="AU7" s="585">
        <f t="shared" si="0"/>
        <v>-11</v>
      </c>
      <c r="AV7" s="442"/>
      <c r="AW7" s="442"/>
      <c r="AX7" s="442"/>
    </row>
    <row r="8" spans="1:102" ht="23.25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P8" s="396"/>
      <c r="AQ8" s="396"/>
      <c r="AR8" s="396"/>
      <c r="AS8" s="396"/>
      <c r="AT8" s="396"/>
      <c r="AU8" s="396"/>
      <c r="AV8" s="442"/>
      <c r="AW8" s="442"/>
      <c r="AX8" s="442"/>
    </row>
    <row r="9" spans="1:102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S9" s="25"/>
      <c r="AT9" s="25"/>
      <c r="AU9" s="33"/>
      <c r="AV9" s="25"/>
      <c r="AW9" s="25"/>
      <c r="AX9" s="25"/>
    </row>
    <row r="10" spans="1:102" ht="15.75" thickBot="1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S10" s="25"/>
      <c r="AT10" s="25"/>
      <c r="AU10" s="33"/>
      <c r="AV10" s="25"/>
      <c r="AW10" s="25"/>
      <c r="AX10" s="25"/>
    </row>
    <row r="11" spans="1:102" s="36" customFormat="1" ht="41.25" customHeight="1" thickBot="1" x14ac:dyDescent="0.3">
      <c r="A11" s="2258" t="s">
        <v>1194</v>
      </c>
      <c r="B11" s="2261" t="s">
        <v>1195</v>
      </c>
      <c r="C11" s="2262"/>
      <c r="D11" s="2262"/>
      <c r="E11" s="2262"/>
      <c r="F11" s="2262"/>
      <c r="G11" s="2262"/>
      <c r="H11" s="2262"/>
      <c r="I11" s="2262"/>
      <c r="J11" s="2262"/>
      <c r="K11" s="2262"/>
      <c r="L11" s="2262"/>
      <c r="M11" s="2262"/>
      <c r="N11" s="2262"/>
      <c r="O11" s="2262"/>
      <c r="P11" s="2262"/>
      <c r="Q11" s="2262"/>
      <c r="R11" s="2262"/>
      <c r="S11" s="2262"/>
      <c r="T11" s="2262"/>
      <c r="U11" s="2262"/>
      <c r="V11" s="2262"/>
      <c r="W11" s="2262"/>
      <c r="X11" s="2262"/>
      <c r="Y11" s="2262"/>
      <c r="Z11" s="2262"/>
      <c r="AA11" s="2262"/>
      <c r="AB11" s="2262"/>
      <c r="AC11" s="2262"/>
      <c r="AD11" s="2046" t="s">
        <v>753</v>
      </c>
      <c r="AE11" s="2047"/>
      <c r="AF11" s="2047"/>
      <c r="AG11" s="2047"/>
      <c r="AH11" s="2047"/>
      <c r="AI11" s="2047"/>
      <c r="AJ11" s="2047"/>
      <c r="AK11" s="2047"/>
      <c r="AL11" s="2047"/>
      <c r="AM11" s="2047"/>
      <c r="AN11" s="2047"/>
      <c r="AO11" s="2048"/>
      <c r="AP11" s="1940" t="s">
        <v>1200</v>
      </c>
      <c r="AQ11" s="1940"/>
      <c r="AR11" s="1940"/>
      <c r="AS11" s="1941"/>
      <c r="AT11" s="2153" t="s">
        <v>735</v>
      </c>
      <c r="AU11" s="2039" t="s">
        <v>740</v>
      </c>
    </row>
    <row r="12" spans="1:102" s="36" customFormat="1" ht="49.5" customHeight="1" thickBot="1" x14ac:dyDescent="0.3">
      <c r="A12" s="2259"/>
      <c r="B12" s="2231" t="s">
        <v>719</v>
      </c>
      <c r="C12" s="2232"/>
      <c r="D12" s="2232"/>
      <c r="E12" s="2233"/>
      <c r="F12" s="2234" t="s">
        <v>720</v>
      </c>
      <c r="G12" s="2235"/>
      <c r="H12" s="2235"/>
      <c r="I12" s="2236"/>
      <c r="J12" s="2237" t="s">
        <v>1192</v>
      </c>
      <c r="K12" s="2238"/>
      <c r="L12" s="2238"/>
      <c r="M12" s="2239"/>
      <c r="N12" s="2240" t="s">
        <v>721</v>
      </c>
      <c r="O12" s="2241"/>
      <c r="P12" s="2241"/>
      <c r="Q12" s="2242"/>
      <c r="R12" s="2243" t="s">
        <v>1193</v>
      </c>
      <c r="S12" s="2244"/>
      <c r="T12" s="2244"/>
      <c r="U12" s="2245"/>
      <c r="V12" s="2246" t="s">
        <v>722</v>
      </c>
      <c r="W12" s="2247"/>
      <c r="X12" s="2247"/>
      <c r="Y12" s="2248"/>
      <c r="Z12" s="2042" t="s">
        <v>1197</v>
      </c>
      <c r="AA12" s="2043"/>
      <c r="AB12" s="2043"/>
      <c r="AC12" s="2043"/>
      <c r="AD12" s="2249" t="s">
        <v>1189</v>
      </c>
      <c r="AE12" s="2250"/>
      <c r="AF12" s="2250"/>
      <c r="AG12" s="2251"/>
      <c r="AH12" s="2252" t="s">
        <v>1190</v>
      </c>
      <c r="AI12" s="2253"/>
      <c r="AJ12" s="2253"/>
      <c r="AK12" s="2254"/>
      <c r="AL12" s="2044" t="s">
        <v>1198</v>
      </c>
      <c r="AM12" s="2044"/>
      <c r="AN12" s="2044"/>
      <c r="AO12" s="2045"/>
      <c r="AP12" s="1942"/>
      <c r="AQ12" s="1942"/>
      <c r="AR12" s="1942"/>
      <c r="AS12" s="1943"/>
      <c r="AT12" s="2154"/>
      <c r="AU12" s="2040"/>
    </row>
    <row r="13" spans="1:102" ht="66.75" customHeight="1" thickBot="1" x14ac:dyDescent="0.3">
      <c r="A13" s="2260"/>
      <c r="B13" s="226" t="s">
        <v>103</v>
      </c>
      <c r="C13" s="292" t="s">
        <v>711</v>
      </c>
      <c r="D13" s="227" t="s">
        <v>105</v>
      </c>
      <c r="E13" s="228" t="s">
        <v>713</v>
      </c>
      <c r="F13" s="216" t="s">
        <v>103</v>
      </c>
      <c r="G13" s="215" t="s">
        <v>711</v>
      </c>
      <c r="H13" s="210" t="s">
        <v>105</v>
      </c>
      <c r="I13" s="219" t="s">
        <v>713</v>
      </c>
      <c r="J13" s="238" t="s">
        <v>103</v>
      </c>
      <c r="K13" s="274" t="s">
        <v>711</v>
      </c>
      <c r="L13" s="239" t="s">
        <v>105</v>
      </c>
      <c r="M13" s="240" t="s">
        <v>713</v>
      </c>
      <c r="N13" s="246" t="s">
        <v>103</v>
      </c>
      <c r="O13" s="275" t="s">
        <v>711</v>
      </c>
      <c r="P13" s="247" t="s">
        <v>105</v>
      </c>
      <c r="Q13" s="248" t="s">
        <v>713</v>
      </c>
      <c r="R13" s="241" t="s">
        <v>103</v>
      </c>
      <c r="S13" s="299" t="s">
        <v>711</v>
      </c>
      <c r="T13" s="242" t="s">
        <v>105</v>
      </c>
      <c r="U13" s="243" t="s">
        <v>713</v>
      </c>
      <c r="V13" s="265" t="s">
        <v>103</v>
      </c>
      <c r="W13" s="276" t="s">
        <v>711</v>
      </c>
      <c r="X13" s="266" t="s">
        <v>105</v>
      </c>
      <c r="Y13" s="267"/>
      <c r="Z13" s="307" t="s">
        <v>103</v>
      </c>
      <c r="AA13" s="308" t="s">
        <v>711</v>
      </c>
      <c r="AB13" s="308" t="s">
        <v>105</v>
      </c>
      <c r="AC13" s="377" t="s">
        <v>713</v>
      </c>
      <c r="AD13" s="255" t="s">
        <v>103</v>
      </c>
      <c r="AE13" s="304" t="s">
        <v>711</v>
      </c>
      <c r="AF13" s="256" t="s">
        <v>105</v>
      </c>
      <c r="AG13" s="284" t="s">
        <v>713</v>
      </c>
      <c r="AH13" s="287" t="s">
        <v>103</v>
      </c>
      <c r="AI13" s="276" t="s">
        <v>711</v>
      </c>
      <c r="AJ13" s="266" t="s">
        <v>105</v>
      </c>
      <c r="AK13" s="288" t="s">
        <v>713</v>
      </c>
      <c r="AL13" s="282" t="s">
        <v>103</v>
      </c>
      <c r="AM13" s="281" t="s">
        <v>711</v>
      </c>
      <c r="AN13" s="281" t="s">
        <v>105</v>
      </c>
      <c r="AO13" s="412" t="s">
        <v>713</v>
      </c>
      <c r="AP13" s="411" t="s">
        <v>103</v>
      </c>
      <c r="AQ13" s="405" t="s">
        <v>711</v>
      </c>
      <c r="AR13" s="405" t="s">
        <v>105</v>
      </c>
      <c r="AS13" s="417" t="s">
        <v>713</v>
      </c>
      <c r="AT13" s="2155"/>
      <c r="AU13" s="2041"/>
      <c r="AV13" s="25"/>
      <c r="AW13" s="25"/>
    </row>
    <row r="14" spans="1:102" ht="31.5" customHeight="1" x14ac:dyDescent="0.25">
      <c r="A14" s="383" t="s">
        <v>1191</v>
      </c>
      <c r="B14" s="229">
        <f t="shared" ref="B14:D14" si="1">AN92</f>
        <v>0</v>
      </c>
      <c r="C14" s="289">
        <f t="shared" si="1"/>
        <v>0</v>
      </c>
      <c r="D14" s="230">
        <f t="shared" si="1"/>
        <v>0</v>
      </c>
      <c r="E14" s="231">
        <f>AQ92</f>
        <v>0</v>
      </c>
      <c r="F14" s="217">
        <f t="shared" ref="F14:H14" si="2">AN94</f>
        <v>2</v>
      </c>
      <c r="G14" s="293">
        <f t="shared" si="2"/>
        <v>0</v>
      </c>
      <c r="H14" s="213">
        <f t="shared" si="2"/>
        <v>0</v>
      </c>
      <c r="I14" s="220">
        <f>AQ94</f>
        <v>2</v>
      </c>
      <c r="J14" s="222">
        <f t="shared" ref="J14:L14" si="3">AN96</f>
        <v>0</v>
      </c>
      <c r="K14" s="295">
        <f t="shared" si="3"/>
        <v>0</v>
      </c>
      <c r="L14" s="214">
        <f t="shared" si="3"/>
        <v>0</v>
      </c>
      <c r="M14" s="223">
        <f>AQ96</f>
        <v>0</v>
      </c>
      <c r="N14" s="249">
        <f t="shared" ref="N14:P14" si="4">AN97</f>
        <v>1</v>
      </c>
      <c r="O14" s="297">
        <f t="shared" si="4"/>
        <v>0</v>
      </c>
      <c r="P14" s="250">
        <f t="shared" si="4"/>
        <v>0</v>
      </c>
      <c r="Q14" s="251">
        <f>AQ97</f>
        <v>1</v>
      </c>
      <c r="R14" s="261">
        <f t="shared" ref="R14:T14" si="5">AN101</f>
        <v>0</v>
      </c>
      <c r="S14" s="300">
        <f t="shared" si="5"/>
        <v>0</v>
      </c>
      <c r="T14" s="244">
        <f t="shared" si="5"/>
        <v>0</v>
      </c>
      <c r="U14" s="262">
        <f>AQ101</f>
        <v>0</v>
      </c>
      <c r="V14" s="268">
        <f t="shared" ref="V14:X14" si="6">AN102</f>
        <v>0</v>
      </c>
      <c r="W14" s="302">
        <f t="shared" si="6"/>
        <v>0</v>
      </c>
      <c r="X14" s="269">
        <f t="shared" si="6"/>
        <v>0</v>
      </c>
      <c r="Y14" s="270">
        <f>AQ102</f>
        <v>0</v>
      </c>
      <c r="Z14" s="309">
        <f>B14+F14+J14+N14+R14+V14</f>
        <v>3</v>
      </c>
      <c r="AA14" s="310">
        <f t="shared" ref="AA14:AA31" si="7">C14+G14+K14+O14+S14+W14</f>
        <v>0</v>
      </c>
      <c r="AB14" s="311">
        <f t="shared" ref="AB14:AB31" si="8">D14+H14+L14+P14+T14+X14</f>
        <v>0</v>
      </c>
      <c r="AC14" s="378">
        <f t="shared" ref="AC14:AC31" si="9">E14+I14+M14+Q14+U14+Y14</f>
        <v>3</v>
      </c>
      <c r="AD14" s="257">
        <f>'Quality (Sewing)'!K42</f>
        <v>1</v>
      </c>
      <c r="AE14" s="305">
        <f>'Quality (Sewing)'!L42</f>
        <v>0</v>
      </c>
      <c r="AF14" s="258">
        <f>'Quality (Sewing)'!M42</f>
        <v>0</v>
      </c>
      <c r="AG14" s="285">
        <f>'Quality (Sewing)'!N42</f>
        <v>1</v>
      </c>
      <c r="AH14" s="277">
        <f>'Quality (Sewing)'!K44</f>
        <v>7</v>
      </c>
      <c r="AI14" s="302">
        <f>'Quality (Sewing)'!L44</f>
        <v>0</v>
      </c>
      <c r="AJ14" s="269">
        <f>'Quality (Sewing)'!M44</f>
        <v>0</v>
      </c>
      <c r="AK14" s="278">
        <f>'Quality (Sewing)'!N44</f>
        <v>7</v>
      </c>
      <c r="AL14" s="315">
        <f>AD14+AH14</f>
        <v>8</v>
      </c>
      <c r="AM14" s="391">
        <f t="shared" ref="AM14:AM31" si="10">AE14+AI14</f>
        <v>0</v>
      </c>
      <c r="AN14" s="315">
        <f t="shared" ref="AN14:AN31" si="11">AF14+AJ14</f>
        <v>0</v>
      </c>
      <c r="AO14" s="413">
        <f t="shared" ref="AO14:AO31" si="12">AG14+AK14</f>
        <v>8</v>
      </c>
      <c r="AP14" s="418">
        <f t="shared" ref="AP14:AR29" si="13">Z14+AL14</f>
        <v>11</v>
      </c>
      <c r="AQ14" s="419">
        <f t="shared" si="13"/>
        <v>0</v>
      </c>
      <c r="AR14" s="420">
        <f t="shared" si="13"/>
        <v>0</v>
      </c>
      <c r="AS14" s="421">
        <f t="shared" ref="AS14:AS31" si="14">AC14+AO14</f>
        <v>11</v>
      </c>
      <c r="AT14" s="406">
        <v>2</v>
      </c>
      <c r="AU14" s="436" t="str">
        <f t="shared" ref="AU14:AU31" si="15">IF(AS14&gt;AT14,AS14-AT14 &amp; " Less  ",(IF(AS14&lt;AT14,AT14-AS14 &amp; " More ",0)))</f>
        <v xml:space="preserve">9 Less  </v>
      </c>
      <c r="AV14" s="25"/>
      <c r="AW14" s="25"/>
    </row>
    <row r="15" spans="1:102" ht="15.75" customHeight="1" x14ac:dyDescent="0.25">
      <c r="A15" s="384">
        <v>301</v>
      </c>
      <c r="B15" s="232">
        <f t="shared" ref="B15:D15" si="16">AN110</f>
        <v>1</v>
      </c>
      <c r="C15" s="290">
        <f t="shared" si="16"/>
        <v>0</v>
      </c>
      <c r="D15" s="233">
        <f t="shared" si="16"/>
        <v>0</v>
      </c>
      <c r="E15" s="234">
        <f>AQ110</f>
        <v>1</v>
      </c>
      <c r="F15" s="218">
        <f t="shared" ref="F15:H15" si="17">AN112</f>
        <v>2</v>
      </c>
      <c r="G15" s="294">
        <f t="shared" si="17"/>
        <v>0</v>
      </c>
      <c r="H15" s="75">
        <f t="shared" si="17"/>
        <v>0</v>
      </c>
      <c r="I15" s="221">
        <f>AQ112</f>
        <v>2</v>
      </c>
      <c r="J15" s="224">
        <f t="shared" ref="J15:L15" si="18">AN114</f>
        <v>3</v>
      </c>
      <c r="K15" s="296">
        <f t="shared" si="18"/>
        <v>0</v>
      </c>
      <c r="L15" s="211">
        <f t="shared" si="18"/>
        <v>0</v>
      </c>
      <c r="M15" s="225">
        <f>AQ114</f>
        <v>3</v>
      </c>
      <c r="N15" s="252">
        <f t="shared" ref="N15:P15" si="19">AN115</f>
        <v>36</v>
      </c>
      <c r="O15" s="298">
        <f t="shared" si="19"/>
        <v>4</v>
      </c>
      <c r="P15" s="253">
        <f t="shared" si="19"/>
        <v>0</v>
      </c>
      <c r="Q15" s="254">
        <f>AQ115</f>
        <v>40</v>
      </c>
      <c r="R15" s="263">
        <f t="shared" ref="R15:T15" si="20">AN119</f>
        <v>1</v>
      </c>
      <c r="S15" s="301">
        <f t="shared" si="20"/>
        <v>0</v>
      </c>
      <c r="T15" s="245">
        <f t="shared" si="20"/>
        <v>0</v>
      </c>
      <c r="U15" s="264">
        <f>AQ119</f>
        <v>1</v>
      </c>
      <c r="V15" s="271">
        <f t="shared" ref="V15:X15" si="21">AN120</f>
        <v>1</v>
      </c>
      <c r="W15" s="303">
        <f t="shared" si="21"/>
        <v>0</v>
      </c>
      <c r="X15" s="272">
        <f t="shared" si="21"/>
        <v>0</v>
      </c>
      <c r="Y15" s="273">
        <f>AQ120</f>
        <v>1</v>
      </c>
      <c r="Z15" s="312">
        <f t="shared" ref="Z15:Z31" si="22">B15+F15+J15+N15+R15+V15</f>
        <v>44</v>
      </c>
      <c r="AA15" s="313">
        <f t="shared" si="7"/>
        <v>4</v>
      </c>
      <c r="AB15" s="314">
        <f t="shared" si="8"/>
        <v>0</v>
      </c>
      <c r="AC15" s="379">
        <f t="shared" si="9"/>
        <v>48</v>
      </c>
      <c r="AD15" s="259">
        <f>'Quality (Sewing)'!K53</f>
        <v>0</v>
      </c>
      <c r="AE15" s="306">
        <f>'Quality (Sewing)'!L53</f>
        <v>0</v>
      </c>
      <c r="AF15" s="260">
        <f>'Quality (Sewing)'!M53</f>
        <v>0</v>
      </c>
      <c r="AG15" s="286">
        <f>'Quality (Sewing)'!N53</f>
        <v>0</v>
      </c>
      <c r="AH15" s="279">
        <f>'Quality (Sewing)'!K55</f>
        <v>4</v>
      </c>
      <c r="AI15" s="303">
        <f>'Quality (Sewing)'!L55</f>
        <v>0</v>
      </c>
      <c r="AJ15" s="272">
        <f>'Quality (Sewing)'!M55</f>
        <v>0</v>
      </c>
      <c r="AK15" s="280">
        <f>'Quality (Sewing)'!N55</f>
        <v>4</v>
      </c>
      <c r="AL15" s="283">
        <f t="shared" ref="AL15:AL31" si="23">AD15+AH15</f>
        <v>4</v>
      </c>
      <c r="AM15" s="392">
        <f t="shared" si="10"/>
        <v>0</v>
      </c>
      <c r="AN15" s="283">
        <f t="shared" si="11"/>
        <v>0</v>
      </c>
      <c r="AO15" s="414">
        <f t="shared" si="12"/>
        <v>4</v>
      </c>
      <c r="AP15" s="422">
        <f t="shared" si="13"/>
        <v>48</v>
      </c>
      <c r="AQ15" s="423">
        <f t="shared" si="13"/>
        <v>4</v>
      </c>
      <c r="AR15" s="424">
        <f t="shared" si="13"/>
        <v>0</v>
      </c>
      <c r="AS15" s="421">
        <f t="shared" si="14"/>
        <v>52</v>
      </c>
      <c r="AT15" s="407">
        <v>50</v>
      </c>
      <c r="AU15" s="436" t="str">
        <f>IF(AS15&gt;AT15,AS15-AT15 &amp; " Less  ",(IF(AS15&lt;AT15,AT15-AS15 &amp; " More ",0)))</f>
        <v xml:space="preserve">2 Less  </v>
      </c>
      <c r="AV15" s="25"/>
      <c r="AW15" s="25"/>
    </row>
    <row r="16" spans="1:102" ht="15.75" x14ac:dyDescent="0.25">
      <c r="A16" s="384">
        <v>302</v>
      </c>
      <c r="B16" s="232">
        <f t="shared" ref="B16:D16" si="24">AN128</f>
        <v>0</v>
      </c>
      <c r="C16" s="290">
        <f t="shared" si="24"/>
        <v>0</v>
      </c>
      <c r="D16" s="233">
        <f t="shared" si="24"/>
        <v>0</v>
      </c>
      <c r="E16" s="234">
        <f>AQ128</f>
        <v>0</v>
      </c>
      <c r="F16" s="218">
        <f t="shared" ref="F16:H16" si="25">AN130</f>
        <v>1</v>
      </c>
      <c r="G16" s="294">
        <f t="shared" si="25"/>
        <v>0</v>
      </c>
      <c r="H16" s="75">
        <f t="shared" si="25"/>
        <v>0</v>
      </c>
      <c r="I16" s="221">
        <f>AQ130</f>
        <v>1</v>
      </c>
      <c r="J16" s="224">
        <f t="shared" ref="J16:L16" si="26">AN132</f>
        <v>1</v>
      </c>
      <c r="K16" s="296">
        <f t="shared" si="26"/>
        <v>0</v>
      </c>
      <c r="L16" s="211">
        <f t="shared" si="26"/>
        <v>0</v>
      </c>
      <c r="M16" s="225">
        <f>AQ132</f>
        <v>1</v>
      </c>
      <c r="N16" s="252">
        <f t="shared" ref="N16:P16" si="27">AN133</f>
        <v>39</v>
      </c>
      <c r="O16" s="298">
        <f t="shared" si="27"/>
        <v>3</v>
      </c>
      <c r="P16" s="253">
        <f t="shared" si="27"/>
        <v>0</v>
      </c>
      <c r="Q16" s="254">
        <f>AQ133</f>
        <v>42</v>
      </c>
      <c r="R16" s="263">
        <f t="shared" ref="R16:T16" si="28">AN137</f>
        <v>2</v>
      </c>
      <c r="S16" s="301">
        <f t="shared" si="28"/>
        <v>0</v>
      </c>
      <c r="T16" s="245">
        <f t="shared" si="28"/>
        <v>0</v>
      </c>
      <c r="U16" s="264">
        <f>AQ137</f>
        <v>2</v>
      </c>
      <c r="V16" s="271">
        <f t="shared" ref="V16:X16" si="29">AN138</f>
        <v>0</v>
      </c>
      <c r="W16" s="303">
        <f t="shared" si="29"/>
        <v>1</v>
      </c>
      <c r="X16" s="272">
        <f t="shared" si="29"/>
        <v>0</v>
      </c>
      <c r="Y16" s="273">
        <f>AQ138</f>
        <v>1</v>
      </c>
      <c r="Z16" s="312">
        <f t="shared" si="22"/>
        <v>43</v>
      </c>
      <c r="AA16" s="313">
        <f t="shared" si="7"/>
        <v>4</v>
      </c>
      <c r="AB16" s="314">
        <f t="shared" si="8"/>
        <v>0</v>
      </c>
      <c r="AC16" s="379">
        <f t="shared" si="9"/>
        <v>47</v>
      </c>
      <c r="AD16" s="259">
        <f>'Quality (Sewing)'!K64</f>
        <v>0</v>
      </c>
      <c r="AE16" s="306">
        <f>'Quality (Sewing)'!L64</f>
        <v>0</v>
      </c>
      <c r="AF16" s="260">
        <f>'Quality (Sewing)'!M64</f>
        <v>0</v>
      </c>
      <c r="AG16" s="286">
        <f>'Quality (Sewing)'!N64</f>
        <v>0</v>
      </c>
      <c r="AH16" s="279">
        <f>'Quality (Sewing)'!K66</f>
        <v>1</v>
      </c>
      <c r="AI16" s="303">
        <f>'Quality (Sewing)'!L66</f>
        <v>0</v>
      </c>
      <c r="AJ16" s="272">
        <f>'Quality (Sewing)'!M66</f>
        <v>0</v>
      </c>
      <c r="AK16" s="280">
        <f>'Quality (Sewing)'!N66</f>
        <v>1</v>
      </c>
      <c r="AL16" s="283">
        <f t="shared" si="23"/>
        <v>1</v>
      </c>
      <c r="AM16" s="392">
        <f t="shared" si="10"/>
        <v>0</v>
      </c>
      <c r="AN16" s="283">
        <f t="shared" si="11"/>
        <v>0</v>
      </c>
      <c r="AO16" s="414">
        <f t="shared" si="12"/>
        <v>1</v>
      </c>
      <c r="AP16" s="422">
        <f t="shared" si="13"/>
        <v>44</v>
      </c>
      <c r="AQ16" s="423">
        <f t="shared" si="13"/>
        <v>4</v>
      </c>
      <c r="AR16" s="424">
        <f t="shared" si="13"/>
        <v>0</v>
      </c>
      <c r="AS16" s="421">
        <f t="shared" si="14"/>
        <v>48</v>
      </c>
      <c r="AT16" s="407">
        <v>50</v>
      </c>
      <c r="AU16" s="436" t="str">
        <f t="shared" si="15"/>
        <v xml:space="preserve">2 More </v>
      </c>
      <c r="AV16" s="25"/>
      <c r="AW16" s="25"/>
    </row>
    <row r="17" spans="1:50" ht="15.75" x14ac:dyDescent="0.25">
      <c r="A17" s="384">
        <v>303</v>
      </c>
      <c r="B17" s="235">
        <f t="shared" ref="B17:D17" si="30">AN146</f>
        <v>0</v>
      </c>
      <c r="C17" s="291">
        <f t="shared" si="30"/>
        <v>1</v>
      </c>
      <c r="D17" s="236">
        <f t="shared" si="30"/>
        <v>0</v>
      </c>
      <c r="E17" s="237">
        <f>AQ146</f>
        <v>1</v>
      </c>
      <c r="F17" s="218">
        <f t="shared" ref="F17:H17" si="31">AN148</f>
        <v>1</v>
      </c>
      <c r="G17" s="294">
        <f t="shared" si="31"/>
        <v>0</v>
      </c>
      <c r="H17" s="75">
        <f t="shared" si="31"/>
        <v>0</v>
      </c>
      <c r="I17" s="221">
        <f>AQ148</f>
        <v>1</v>
      </c>
      <c r="J17" s="224">
        <f t="shared" ref="J17:L17" si="32">AN150</f>
        <v>3</v>
      </c>
      <c r="K17" s="296">
        <f t="shared" si="32"/>
        <v>0</v>
      </c>
      <c r="L17" s="211">
        <f t="shared" si="32"/>
        <v>0</v>
      </c>
      <c r="M17" s="225">
        <f>AQ150</f>
        <v>3</v>
      </c>
      <c r="N17" s="252">
        <f t="shared" ref="N17:P17" si="33">AN151</f>
        <v>36</v>
      </c>
      <c r="O17" s="298">
        <f t="shared" si="33"/>
        <v>3</v>
      </c>
      <c r="P17" s="253">
        <f t="shared" si="33"/>
        <v>0</v>
      </c>
      <c r="Q17" s="254">
        <f>AQ151</f>
        <v>39</v>
      </c>
      <c r="R17" s="263">
        <f t="shared" ref="R17:T17" si="34">AN155</f>
        <v>2</v>
      </c>
      <c r="S17" s="301">
        <f t="shared" si="34"/>
        <v>0</v>
      </c>
      <c r="T17" s="245">
        <f t="shared" si="34"/>
        <v>0</v>
      </c>
      <c r="U17" s="264">
        <f>AQ155</f>
        <v>2</v>
      </c>
      <c r="V17" s="271">
        <f t="shared" ref="V17:X17" si="35">AN156</f>
        <v>1</v>
      </c>
      <c r="W17" s="303">
        <f t="shared" si="35"/>
        <v>0</v>
      </c>
      <c r="X17" s="272">
        <f t="shared" si="35"/>
        <v>0</v>
      </c>
      <c r="Y17" s="273">
        <f>AQ156</f>
        <v>1</v>
      </c>
      <c r="Z17" s="312">
        <f t="shared" si="22"/>
        <v>43</v>
      </c>
      <c r="AA17" s="313">
        <f t="shared" si="7"/>
        <v>4</v>
      </c>
      <c r="AB17" s="314">
        <f t="shared" si="8"/>
        <v>0</v>
      </c>
      <c r="AC17" s="379">
        <f t="shared" si="9"/>
        <v>47</v>
      </c>
      <c r="AD17" s="259">
        <f>'Quality (Sewing)'!K75</f>
        <v>1</v>
      </c>
      <c r="AE17" s="306">
        <f>'Quality (Sewing)'!L75</f>
        <v>0</v>
      </c>
      <c r="AF17" s="260">
        <f>'Quality (Sewing)'!M75</f>
        <v>0</v>
      </c>
      <c r="AG17" s="286">
        <f>'Quality (Sewing)'!N75</f>
        <v>1</v>
      </c>
      <c r="AH17" s="279">
        <f>'Quality (Sewing)'!K77</f>
        <v>5</v>
      </c>
      <c r="AI17" s="303">
        <f>'Quality (Sewing)'!L77</f>
        <v>2</v>
      </c>
      <c r="AJ17" s="272">
        <f>'Quality (Sewing)'!M77</f>
        <v>0</v>
      </c>
      <c r="AK17" s="280">
        <f>'Quality (Sewing)'!N77</f>
        <v>7</v>
      </c>
      <c r="AL17" s="283">
        <f t="shared" si="23"/>
        <v>6</v>
      </c>
      <c r="AM17" s="392">
        <f t="shared" si="10"/>
        <v>2</v>
      </c>
      <c r="AN17" s="283">
        <f t="shared" si="11"/>
        <v>0</v>
      </c>
      <c r="AO17" s="414">
        <f t="shared" si="12"/>
        <v>8</v>
      </c>
      <c r="AP17" s="422">
        <f t="shared" si="13"/>
        <v>49</v>
      </c>
      <c r="AQ17" s="423">
        <f t="shared" si="13"/>
        <v>6</v>
      </c>
      <c r="AR17" s="424">
        <f t="shared" si="13"/>
        <v>0</v>
      </c>
      <c r="AS17" s="421">
        <f t="shared" si="14"/>
        <v>55</v>
      </c>
      <c r="AT17" s="407">
        <v>50</v>
      </c>
      <c r="AU17" s="436" t="str">
        <f t="shared" si="15"/>
        <v xml:space="preserve">5 Less  </v>
      </c>
      <c r="AV17" s="25"/>
      <c r="AW17" s="25"/>
    </row>
    <row r="18" spans="1:50" ht="15.75" x14ac:dyDescent="0.25">
      <c r="A18" s="384">
        <v>304</v>
      </c>
      <c r="B18" s="232">
        <f t="shared" ref="B18:D18" si="36">AN164</f>
        <v>1</v>
      </c>
      <c r="C18" s="290">
        <f t="shared" si="36"/>
        <v>0</v>
      </c>
      <c r="D18" s="233">
        <f t="shared" si="36"/>
        <v>0</v>
      </c>
      <c r="E18" s="234">
        <f>AQ164</f>
        <v>1</v>
      </c>
      <c r="F18" s="218">
        <f t="shared" ref="F18:H18" si="37">AN166</f>
        <v>1</v>
      </c>
      <c r="G18" s="294">
        <f t="shared" si="37"/>
        <v>0</v>
      </c>
      <c r="H18" s="75">
        <f t="shared" si="37"/>
        <v>0</v>
      </c>
      <c r="I18" s="221">
        <f>AQ166</f>
        <v>1</v>
      </c>
      <c r="J18" s="224">
        <f t="shared" ref="J18:L18" si="38">AN168</f>
        <v>2</v>
      </c>
      <c r="K18" s="296">
        <f t="shared" si="38"/>
        <v>0</v>
      </c>
      <c r="L18" s="211">
        <f t="shared" si="38"/>
        <v>0</v>
      </c>
      <c r="M18" s="225">
        <f>AQ168</f>
        <v>2</v>
      </c>
      <c r="N18" s="252">
        <f t="shared" ref="N18:P18" si="39">AN169</f>
        <v>39</v>
      </c>
      <c r="O18" s="298">
        <f t="shared" si="39"/>
        <v>0</v>
      </c>
      <c r="P18" s="253">
        <f t="shared" si="39"/>
        <v>0</v>
      </c>
      <c r="Q18" s="254">
        <f>AQ169</f>
        <v>39</v>
      </c>
      <c r="R18" s="263">
        <f t="shared" ref="R18:T18" si="40">AN173</f>
        <v>2</v>
      </c>
      <c r="S18" s="301">
        <f t="shared" si="40"/>
        <v>0</v>
      </c>
      <c r="T18" s="245">
        <f t="shared" si="40"/>
        <v>0</v>
      </c>
      <c r="U18" s="264">
        <f>AQ173</f>
        <v>2</v>
      </c>
      <c r="V18" s="271">
        <f t="shared" ref="V18:X18" si="41">AN174</f>
        <v>1</v>
      </c>
      <c r="W18" s="303">
        <f t="shared" si="41"/>
        <v>0</v>
      </c>
      <c r="X18" s="272">
        <f t="shared" si="41"/>
        <v>0</v>
      </c>
      <c r="Y18" s="273">
        <f>AQ174</f>
        <v>1</v>
      </c>
      <c r="Z18" s="312">
        <f t="shared" si="22"/>
        <v>46</v>
      </c>
      <c r="AA18" s="313">
        <f t="shared" si="7"/>
        <v>0</v>
      </c>
      <c r="AB18" s="314">
        <f t="shared" si="8"/>
        <v>0</v>
      </c>
      <c r="AC18" s="379">
        <f t="shared" si="9"/>
        <v>46</v>
      </c>
      <c r="AD18" s="259">
        <f>'Quality (Sewing)'!K87</f>
        <v>1</v>
      </c>
      <c r="AE18" s="306">
        <f>'Quality (Sewing)'!L87</f>
        <v>0</v>
      </c>
      <c r="AF18" s="260">
        <f>'Quality (Sewing)'!M87</f>
        <v>0</v>
      </c>
      <c r="AG18" s="286">
        <f>'Quality (Sewing)'!N87</f>
        <v>1</v>
      </c>
      <c r="AH18" s="279">
        <f>'Quality (Sewing)'!K89</f>
        <v>2</v>
      </c>
      <c r="AI18" s="303">
        <f>'Quality (Sewing)'!L89</f>
        <v>0</v>
      </c>
      <c r="AJ18" s="272">
        <f>'Quality (Sewing)'!M89</f>
        <v>0</v>
      </c>
      <c r="AK18" s="280">
        <f>'Quality (Sewing)'!N89</f>
        <v>2</v>
      </c>
      <c r="AL18" s="283">
        <f t="shared" si="23"/>
        <v>3</v>
      </c>
      <c r="AM18" s="392">
        <f t="shared" si="10"/>
        <v>0</v>
      </c>
      <c r="AN18" s="283">
        <f t="shared" si="11"/>
        <v>0</v>
      </c>
      <c r="AO18" s="414">
        <f t="shared" si="12"/>
        <v>3</v>
      </c>
      <c r="AP18" s="422">
        <f t="shared" si="13"/>
        <v>49</v>
      </c>
      <c r="AQ18" s="423">
        <f t="shared" si="13"/>
        <v>0</v>
      </c>
      <c r="AR18" s="424">
        <f t="shared" si="13"/>
        <v>0</v>
      </c>
      <c r="AS18" s="421">
        <f t="shared" si="14"/>
        <v>49</v>
      </c>
      <c r="AT18" s="407">
        <v>50</v>
      </c>
      <c r="AU18" s="436" t="str">
        <f t="shared" si="15"/>
        <v xml:space="preserve">1 More </v>
      </c>
      <c r="AV18" s="25"/>
      <c r="AW18" s="25"/>
    </row>
    <row r="19" spans="1:50" ht="15.75" x14ac:dyDescent="0.25">
      <c r="A19" s="384">
        <v>305</v>
      </c>
      <c r="B19" s="235">
        <f t="shared" ref="B19:D19" si="42">AN182</f>
        <v>1</v>
      </c>
      <c r="C19" s="291">
        <f t="shared" si="42"/>
        <v>0</v>
      </c>
      <c r="D19" s="236">
        <f t="shared" si="42"/>
        <v>0</v>
      </c>
      <c r="E19" s="237">
        <f>AQ182</f>
        <v>1</v>
      </c>
      <c r="F19" s="218">
        <f t="shared" ref="F19:H19" si="43">AN184</f>
        <v>0</v>
      </c>
      <c r="G19" s="294">
        <f t="shared" si="43"/>
        <v>0</v>
      </c>
      <c r="H19" s="75">
        <f t="shared" si="43"/>
        <v>0</v>
      </c>
      <c r="I19" s="221">
        <f>AQ184</f>
        <v>0</v>
      </c>
      <c r="J19" s="224">
        <f t="shared" ref="J19:L19" si="44">AN186</f>
        <v>4</v>
      </c>
      <c r="K19" s="296">
        <f t="shared" si="44"/>
        <v>1</v>
      </c>
      <c r="L19" s="211">
        <f t="shared" si="44"/>
        <v>0</v>
      </c>
      <c r="M19" s="225">
        <f>AQ186</f>
        <v>5</v>
      </c>
      <c r="N19" s="252">
        <f t="shared" ref="N19:P19" si="45">AN187</f>
        <v>34</v>
      </c>
      <c r="O19" s="298">
        <f t="shared" si="45"/>
        <v>2</v>
      </c>
      <c r="P19" s="253">
        <f t="shared" si="45"/>
        <v>0</v>
      </c>
      <c r="Q19" s="254">
        <f>AQ187</f>
        <v>36</v>
      </c>
      <c r="R19" s="263">
        <f t="shared" ref="R19:T19" si="46">AN191</f>
        <v>2</v>
      </c>
      <c r="S19" s="301">
        <f t="shared" si="46"/>
        <v>0</v>
      </c>
      <c r="T19" s="245">
        <f t="shared" si="46"/>
        <v>0</v>
      </c>
      <c r="U19" s="264">
        <f>AQ191</f>
        <v>2</v>
      </c>
      <c r="V19" s="271">
        <f t="shared" ref="V19:X19" si="47">AN192</f>
        <v>1</v>
      </c>
      <c r="W19" s="303">
        <f t="shared" si="47"/>
        <v>0</v>
      </c>
      <c r="X19" s="272">
        <f t="shared" si="47"/>
        <v>0</v>
      </c>
      <c r="Y19" s="273">
        <f>AQ192</f>
        <v>1</v>
      </c>
      <c r="Z19" s="312">
        <f t="shared" si="22"/>
        <v>42</v>
      </c>
      <c r="AA19" s="313">
        <f t="shared" si="7"/>
        <v>3</v>
      </c>
      <c r="AB19" s="314">
        <f t="shared" si="8"/>
        <v>0</v>
      </c>
      <c r="AC19" s="379">
        <f t="shared" si="9"/>
        <v>45</v>
      </c>
      <c r="AD19" s="259">
        <f>'Quality (Sewing)'!K98</f>
        <v>1</v>
      </c>
      <c r="AE19" s="306">
        <f>'Quality (Sewing)'!L98</f>
        <v>0</v>
      </c>
      <c r="AF19" s="260">
        <f>'Quality (Sewing)'!M98</f>
        <v>0</v>
      </c>
      <c r="AG19" s="286">
        <f>'Quality (Sewing)'!N98</f>
        <v>1</v>
      </c>
      <c r="AH19" s="279">
        <f>'Quality (Sewing)'!K100</f>
        <v>3</v>
      </c>
      <c r="AI19" s="303">
        <f>'Quality (Sewing)'!L100</f>
        <v>0</v>
      </c>
      <c r="AJ19" s="272">
        <f>'Quality (Sewing)'!M100</f>
        <v>0</v>
      </c>
      <c r="AK19" s="280">
        <f>'Quality (Sewing)'!N100</f>
        <v>3</v>
      </c>
      <c r="AL19" s="283">
        <f t="shared" si="23"/>
        <v>4</v>
      </c>
      <c r="AM19" s="392">
        <f t="shared" si="10"/>
        <v>0</v>
      </c>
      <c r="AN19" s="283">
        <f t="shared" si="11"/>
        <v>0</v>
      </c>
      <c r="AO19" s="414">
        <f t="shared" si="12"/>
        <v>4</v>
      </c>
      <c r="AP19" s="422">
        <f t="shared" si="13"/>
        <v>46</v>
      </c>
      <c r="AQ19" s="423">
        <f t="shared" si="13"/>
        <v>3</v>
      </c>
      <c r="AR19" s="424">
        <f t="shared" si="13"/>
        <v>0</v>
      </c>
      <c r="AS19" s="421">
        <f t="shared" si="14"/>
        <v>49</v>
      </c>
      <c r="AT19" s="407">
        <v>50</v>
      </c>
      <c r="AU19" s="436" t="str">
        <f t="shared" si="15"/>
        <v xml:space="preserve">1 More </v>
      </c>
      <c r="AV19" s="25"/>
      <c r="AW19" s="25"/>
    </row>
    <row r="20" spans="1:50" ht="15.75" x14ac:dyDescent="0.25">
      <c r="A20" s="384">
        <v>306</v>
      </c>
      <c r="B20" s="235">
        <f t="shared" ref="B20:D20" si="48">AN200</f>
        <v>0</v>
      </c>
      <c r="C20" s="291">
        <f t="shared" si="48"/>
        <v>0</v>
      </c>
      <c r="D20" s="236">
        <f t="shared" si="48"/>
        <v>0</v>
      </c>
      <c r="E20" s="237">
        <f>AQ200</f>
        <v>0</v>
      </c>
      <c r="F20" s="218">
        <f t="shared" ref="F20:H20" si="49">AN202</f>
        <v>1</v>
      </c>
      <c r="G20" s="294">
        <f t="shared" si="49"/>
        <v>0</v>
      </c>
      <c r="H20" s="75">
        <f t="shared" si="49"/>
        <v>0</v>
      </c>
      <c r="I20" s="221">
        <f>AQ202</f>
        <v>1</v>
      </c>
      <c r="J20" s="224">
        <f t="shared" ref="J20:L20" si="50">AN204</f>
        <v>5</v>
      </c>
      <c r="K20" s="296">
        <f t="shared" si="50"/>
        <v>0</v>
      </c>
      <c r="L20" s="211">
        <f t="shared" si="50"/>
        <v>0</v>
      </c>
      <c r="M20" s="225">
        <f>AQ204</f>
        <v>5</v>
      </c>
      <c r="N20" s="252">
        <f t="shared" ref="N20:P20" si="51">AN205</f>
        <v>34</v>
      </c>
      <c r="O20" s="298">
        <f t="shared" si="51"/>
        <v>4</v>
      </c>
      <c r="P20" s="253">
        <f t="shared" si="51"/>
        <v>0</v>
      </c>
      <c r="Q20" s="254">
        <f>AQ205</f>
        <v>38</v>
      </c>
      <c r="R20" s="263">
        <f t="shared" ref="R20:T20" si="52">AN209</f>
        <v>1</v>
      </c>
      <c r="S20" s="301">
        <f t="shared" si="52"/>
        <v>1</v>
      </c>
      <c r="T20" s="245">
        <f t="shared" si="52"/>
        <v>0</v>
      </c>
      <c r="U20" s="264">
        <f>AQ209</f>
        <v>2</v>
      </c>
      <c r="V20" s="271">
        <f t="shared" ref="V20:X20" si="53">AN210</f>
        <v>1</v>
      </c>
      <c r="W20" s="303">
        <f t="shared" si="53"/>
        <v>0</v>
      </c>
      <c r="X20" s="272">
        <f t="shared" si="53"/>
        <v>0</v>
      </c>
      <c r="Y20" s="273">
        <f>AQ210</f>
        <v>1</v>
      </c>
      <c r="Z20" s="312">
        <f t="shared" si="22"/>
        <v>42</v>
      </c>
      <c r="AA20" s="313">
        <f t="shared" si="7"/>
        <v>5</v>
      </c>
      <c r="AB20" s="314">
        <f t="shared" si="8"/>
        <v>0</v>
      </c>
      <c r="AC20" s="379">
        <f t="shared" si="9"/>
        <v>47</v>
      </c>
      <c r="AD20" s="259">
        <f>'Quality (Sewing)'!K109</f>
        <v>1</v>
      </c>
      <c r="AE20" s="306">
        <f>'Quality (Sewing)'!L109</f>
        <v>0</v>
      </c>
      <c r="AF20" s="260">
        <f>'Quality (Sewing)'!M109</f>
        <v>0</v>
      </c>
      <c r="AG20" s="286">
        <f>'Quality (Sewing)'!N109</f>
        <v>1</v>
      </c>
      <c r="AH20" s="279">
        <f>'Quality (Sewing)'!K111</f>
        <v>4</v>
      </c>
      <c r="AI20" s="303">
        <f>'Quality (Sewing)'!L111</f>
        <v>0</v>
      </c>
      <c r="AJ20" s="272">
        <f>'Quality (Sewing)'!M111</f>
        <v>0</v>
      </c>
      <c r="AK20" s="280">
        <f>'Quality (Sewing)'!N111</f>
        <v>4</v>
      </c>
      <c r="AL20" s="283">
        <f t="shared" si="23"/>
        <v>5</v>
      </c>
      <c r="AM20" s="392">
        <f t="shared" si="10"/>
        <v>0</v>
      </c>
      <c r="AN20" s="283">
        <f t="shared" si="11"/>
        <v>0</v>
      </c>
      <c r="AO20" s="414">
        <f t="shared" si="12"/>
        <v>5</v>
      </c>
      <c r="AP20" s="422">
        <f t="shared" si="13"/>
        <v>47</v>
      </c>
      <c r="AQ20" s="423">
        <f t="shared" si="13"/>
        <v>5</v>
      </c>
      <c r="AR20" s="424">
        <f t="shared" si="13"/>
        <v>0</v>
      </c>
      <c r="AS20" s="421">
        <f t="shared" si="14"/>
        <v>52</v>
      </c>
      <c r="AT20" s="407">
        <v>50</v>
      </c>
      <c r="AU20" s="436" t="str">
        <f t="shared" si="15"/>
        <v xml:space="preserve">2 Less  </v>
      </c>
      <c r="AV20" s="25"/>
      <c r="AW20" s="25"/>
    </row>
    <row r="21" spans="1:50" ht="15.75" x14ac:dyDescent="0.25">
      <c r="A21" s="384">
        <v>307</v>
      </c>
      <c r="B21" s="232">
        <f t="shared" ref="B21:D21" si="54">AN218</f>
        <v>1</v>
      </c>
      <c r="C21" s="290">
        <f t="shared" si="54"/>
        <v>0</v>
      </c>
      <c r="D21" s="233">
        <f t="shared" si="54"/>
        <v>0</v>
      </c>
      <c r="E21" s="234">
        <f>AQ218</f>
        <v>1</v>
      </c>
      <c r="F21" s="218">
        <f t="shared" ref="F21:H21" si="55">AN220</f>
        <v>1</v>
      </c>
      <c r="G21" s="294">
        <f t="shared" si="55"/>
        <v>0</v>
      </c>
      <c r="H21" s="75">
        <f t="shared" si="55"/>
        <v>0</v>
      </c>
      <c r="I21" s="221">
        <f>AQ220</f>
        <v>1</v>
      </c>
      <c r="J21" s="224">
        <f t="shared" ref="J21:L21" si="56">AN222</f>
        <v>2</v>
      </c>
      <c r="K21" s="296">
        <f t="shared" si="56"/>
        <v>0</v>
      </c>
      <c r="L21" s="211">
        <f t="shared" si="56"/>
        <v>0</v>
      </c>
      <c r="M21" s="225">
        <f>AQ222</f>
        <v>2</v>
      </c>
      <c r="N21" s="252">
        <f t="shared" ref="N21:P21" si="57">AN223</f>
        <v>31</v>
      </c>
      <c r="O21" s="298">
        <f t="shared" si="57"/>
        <v>3</v>
      </c>
      <c r="P21" s="253">
        <f t="shared" si="57"/>
        <v>0</v>
      </c>
      <c r="Q21" s="254">
        <f>AQ223</f>
        <v>34</v>
      </c>
      <c r="R21" s="263">
        <f t="shared" ref="R21:T21" si="58">AN227</f>
        <v>1</v>
      </c>
      <c r="S21" s="301">
        <f t="shared" si="58"/>
        <v>2</v>
      </c>
      <c r="T21" s="245">
        <f t="shared" si="58"/>
        <v>0</v>
      </c>
      <c r="U21" s="264">
        <f>AQ227</f>
        <v>3</v>
      </c>
      <c r="V21" s="271">
        <f t="shared" ref="V21:X21" si="59">AN228</f>
        <v>1</v>
      </c>
      <c r="W21" s="303">
        <f t="shared" si="59"/>
        <v>0</v>
      </c>
      <c r="X21" s="272">
        <f t="shared" si="59"/>
        <v>0</v>
      </c>
      <c r="Y21" s="273">
        <f>AQ228</f>
        <v>1</v>
      </c>
      <c r="Z21" s="312">
        <f t="shared" si="22"/>
        <v>37</v>
      </c>
      <c r="AA21" s="313">
        <f t="shared" si="7"/>
        <v>5</v>
      </c>
      <c r="AB21" s="314">
        <f t="shared" si="8"/>
        <v>0</v>
      </c>
      <c r="AC21" s="379">
        <f t="shared" si="9"/>
        <v>42</v>
      </c>
      <c r="AD21" s="259">
        <f>'Quality (Sewing)'!K120</f>
        <v>0</v>
      </c>
      <c r="AE21" s="306">
        <f>'Quality (Sewing)'!L120</f>
        <v>0</v>
      </c>
      <c r="AF21" s="260">
        <f>'Quality (Sewing)'!M120</f>
        <v>0</v>
      </c>
      <c r="AG21" s="286">
        <f>'Quality (Sewing)'!N120</f>
        <v>0</v>
      </c>
      <c r="AH21" s="279">
        <f>'Quality (Sewing)'!K122</f>
        <v>0</v>
      </c>
      <c r="AI21" s="303">
        <f>'Quality (Sewing)'!L122</f>
        <v>0</v>
      </c>
      <c r="AJ21" s="272">
        <f>'Quality (Sewing)'!M122</f>
        <v>0</v>
      </c>
      <c r="AK21" s="280">
        <f>'Quality (Sewing)'!N122</f>
        <v>0</v>
      </c>
      <c r="AL21" s="283">
        <f t="shared" si="23"/>
        <v>0</v>
      </c>
      <c r="AM21" s="392">
        <f t="shared" si="10"/>
        <v>0</v>
      </c>
      <c r="AN21" s="283">
        <f t="shared" si="11"/>
        <v>0</v>
      </c>
      <c r="AO21" s="414">
        <f t="shared" si="12"/>
        <v>0</v>
      </c>
      <c r="AP21" s="422">
        <f t="shared" si="13"/>
        <v>37</v>
      </c>
      <c r="AQ21" s="423">
        <f t="shared" si="13"/>
        <v>5</v>
      </c>
      <c r="AR21" s="424">
        <f t="shared" si="13"/>
        <v>0</v>
      </c>
      <c r="AS21" s="421">
        <f t="shared" si="14"/>
        <v>42</v>
      </c>
      <c r="AT21" s="407">
        <v>50</v>
      </c>
      <c r="AU21" s="436" t="str">
        <f t="shared" si="15"/>
        <v xml:space="preserve">8 More </v>
      </c>
      <c r="AV21" s="25"/>
      <c r="AW21" s="25"/>
    </row>
    <row r="22" spans="1:50" ht="15.75" x14ac:dyDescent="0.25">
      <c r="A22" s="384">
        <v>308</v>
      </c>
      <c r="B22" s="232">
        <f t="shared" ref="B22:D22" si="60">AN236</f>
        <v>1</v>
      </c>
      <c r="C22" s="290">
        <f t="shared" si="60"/>
        <v>0</v>
      </c>
      <c r="D22" s="233">
        <f t="shared" si="60"/>
        <v>0</v>
      </c>
      <c r="E22" s="234">
        <f>AQ236</f>
        <v>1</v>
      </c>
      <c r="F22" s="218">
        <f t="shared" ref="F22:H22" si="61">AN238</f>
        <v>1</v>
      </c>
      <c r="G22" s="294">
        <f t="shared" si="61"/>
        <v>0</v>
      </c>
      <c r="H22" s="75">
        <f t="shared" si="61"/>
        <v>0</v>
      </c>
      <c r="I22" s="221">
        <f>AQ238</f>
        <v>1</v>
      </c>
      <c r="J22" s="224">
        <f t="shared" ref="J22:L22" si="62">AN240</f>
        <v>0</v>
      </c>
      <c r="K22" s="296">
        <f t="shared" si="62"/>
        <v>1</v>
      </c>
      <c r="L22" s="211">
        <f t="shared" si="62"/>
        <v>0</v>
      </c>
      <c r="M22" s="225">
        <f>AQ240</f>
        <v>1</v>
      </c>
      <c r="N22" s="252">
        <f t="shared" ref="N22:P22" si="63">AN241</f>
        <v>39</v>
      </c>
      <c r="O22" s="298">
        <f t="shared" si="63"/>
        <v>1</v>
      </c>
      <c r="P22" s="253">
        <f t="shared" si="63"/>
        <v>0</v>
      </c>
      <c r="Q22" s="254">
        <f>AQ241</f>
        <v>40</v>
      </c>
      <c r="R22" s="263">
        <f t="shared" ref="R22:T22" si="64">AN245</f>
        <v>1</v>
      </c>
      <c r="S22" s="301">
        <f t="shared" si="64"/>
        <v>0</v>
      </c>
      <c r="T22" s="245">
        <f t="shared" si="64"/>
        <v>0</v>
      </c>
      <c r="U22" s="264">
        <f>AQ245</f>
        <v>1</v>
      </c>
      <c r="V22" s="271">
        <f t="shared" ref="V22:X22" si="65">AN246</f>
        <v>1</v>
      </c>
      <c r="W22" s="303">
        <f t="shared" si="65"/>
        <v>0</v>
      </c>
      <c r="X22" s="272">
        <f t="shared" si="65"/>
        <v>0</v>
      </c>
      <c r="Y22" s="273">
        <f>AQ246</f>
        <v>1</v>
      </c>
      <c r="Z22" s="312">
        <f t="shared" si="22"/>
        <v>43</v>
      </c>
      <c r="AA22" s="313">
        <f t="shared" si="7"/>
        <v>2</v>
      </c>
      <c r="AB22" s="314">
        <f t="shared" si="8"/>
        <v>0</v>
      </c>
      <c r="AC22" s="379">
        <f t="shared" si="9"/>
        <v>45</v>
      </c>
      <c r="AD22" s="259">
        <f>'Quality (Sewing)'!K131</f>
        <v>0</v>
      </c>
      <c r="AE22" s="306">
        <f>'Quality (Sewing)'!L131</f>
        <v>0</v>
      </c>
      <c r="AF22" s="260">
        <f>'Quality (Sewing)'!M131</f>
        <v>0</v>
      </c>
      <c r="AG22" s="286">
        <f>'Quality (Sewing)'!N131</f>
        <v>0</v>
      </c>
      <c r="AH22" s="279">
        <f>'Quality (Sewing)'!K133</f>
        <v>1</v>
      </c>
      <c r="AI22" s="303">
        <f>'Quality (Sewing)'!L133</f>
        <v>0</v>
      </c>
      <c r="AJ22" s="272">
        <f>'Quality (Sewing)'!M133</f>
        <v>0</v>
      </c>
      <c r="AK22" s="280">
        <f>'Quality (Sewing)'!N133</f>
        <v>1</v>
      </c>
      <c r="AL22" s="283">
        <f t="shared" si="23"/>
        <v>1</v>
      </c>
      <c r="AM22" s="392">
        <f t="shared" si="10"/>
        <v>0</v>
      </c>
      <c r="AN22" s="283">
        <f t="shared" si="11"/>
        <v>0</v>
      </c>
      <c r="AO22" s="414">
        <f t="shared" si="12"/>
        <v>1</v>
      </c>
      <c r="AP22" s="422">
        <f t="shared" si="13"/>
        <v>44</v>
      </c>
      <c r="AQ22" s="423">
        <f t="shared" si="13"/>
        <v>2</v>
      </c>
      <c r="AR22" s="424">
        <f t="shared" si="13"/>
        <v>0</v>
      </c>
      <c r="AS22" s="421">
        <f t="shared" si="14"/>
        <v>46</v>
      </c>
      <c r="AT22" s="407">
        <v>50</v>
      </c>
      <c r="AU22" s="436" t="str">
        <f t="shared" si="15"/>
        <v xml:space="preserve">4 More </v>
      </c>
      <c r="AV22" s="25"/>
      <c r="AW22" s="25"/>
    </row>
    <row r="23" spans="1:50" ht="15.75" x14ac:dyDescent="0.25">
      <c r="A23" s="384">
        <v>309</v>
      </c>
      <c r="B23" s="232">
        <f t="shared" ref="B23:D23" si="66">AN254</f>
        <v>1</v>
      </c>
      <c r="C23" s="290">
        <f t="shared" si="66"/>
        <v>0</v>
      </c>
      <c r="D23" s="233">
        <f t="shared" si="66"/>
        <v>0</v>
      </c>
      <c r="E23" s="234">
        <f>AQ254</f>
        <v>1</v>
      </c>
      <c r="F23" s="218">
        <f t="shared" ref="F23:H23" si="67">AN256</f>
        <v>0</v>
      </c>
      <c r="G23" s="294">
        <f t="shared" si="67"/>
        <v>0</v>
      </c>
      <c r="H23" s="75">
        <f t="shared" si="67"/>
        <v>0</v>
      </c>
      <c r="I23" s="221">
        <f>AQ256</f>
        <v>0</v>
      </c>
      <c r="J23" s="224">
        <f t="shared" ref="J23:L23" si="68">AN258</f>
        <v>3</v>
      </c>
      <c r="K23" s="296">
        <f t="shared" si="68"/>
        <v>0</v>
      </c>
      <c r="L23" s="211">
        <f t="shared" si="68"/>
        <v>0</v>
      </c>
      <c r="M23" s="225">
        <f>AQ258</f>
        <v>3</v>
      </c>
      <c r="N23" s="252">
        <f t="shared" ref="N23:P23" si="69">AN259</f>
        <v>38</v>
      </c>
      <c r="O23" s="298">
        <f t="shared" si="69"/>
        <v>0</v>
      </c>
      <c r="P23" s="253">
        <f t="shared" si="69"/>
        <v>0</v>
      </c>
      <c r="Q23" s="254">
        <f>AQ259</f>
        <v>38</v>
      </c>
      <c r="R23" s="263">
        <f t="shared" ref="R23:T23" si="70">AN263</f>
        <v>2</v>
      </c>
      <c r="S23" s="301">
        <f t="shared" si="70"/>
        <v>0</v>
      </c>
      <c r="T23" s="245">
        <f t="shared" si="70"/>
        <v>0</v>
      </c>
      <c r="U23" s="264">
        <f>AQ263</f>
        <v>2</v>
      </c>
      <c r="V23" s="271">
        <f t="shared" ref="V23:X23" si="71">AN264</f>
        <v>0</v>
      </c>
      <c r="W23" s="303">
        <f t="shared" si="71"/>
        <v>0</v>
      </c>
      <c r="X23" s="272">
        <f t="shared" si="71"/>
        <v>0</v>
      </c>
      <c r="Y23" s="273">
        <f>AQ264</f>
        <v>0</v>
      </c>
      <c r="Z23" s="312">
        <f t="shared" si="22"/>
        <v>44</v>
      </c>
      <c r="AA23" s="313">
        <f t="shared" si="7"/>
        <v>0</v>
      </c>
      <c r="AB23" s="314">
        <f t="shared" si="8"/>
        <v>0</v>
      </c>
      <c r="AC23" s="379">
        <f t="shared" si="9"/>
        <v>44</v>
      </c>
      <c r="AD23" s="259">
        <f>'Quality (Sewing)'!K142</f>
        <v>1</v>
      </c>
      <c r="AE23" s="306">
        <f>'Quality (Sewing)'!L142</f>
        <v>0</v>
      </c>
      <c r="AF23" s="260">
        <f>'Quality (Sewing)'!M142</f>
        <v>0</v>
      </c>
      <c r="AG23" s="286">
        <f>'Quality (Sewing)'!N142</f>
        <v>1</v>
      </c>
      <c r="AH23" s="279">
        <f>'Quality (Sewing)'!K144</f>
        <v>3</v>
      </c>
      <c r="AI23" s="303">
        <f>'Quality (Sewing)'!L144</f>
        <v>0</v>
      </c>
      <c r="AJ23" s="272">
        <f>'Quality (Sewing)'!M144</f>
        <v>0</v>
      </c>
      <c r="AK23" s="280">
        <f>'Quality (Sewing)'!N144</f>
        <v>3</v>
      </c>
      <c r="AL23" s="283">
        <f t="shared" si="23"/>
        <v>4</v>
      </c>
      <c r="AM23" s="392">
        <f t="shared" si="10"/>
        <v>0</v>
      </c>
      <c r="AN23" s="283">
        <f t="shared" si="11"/>
        <v>0</v>
      </c>
      <c r="AO23" s="414">
        <f t="shared" si="12"/>
        <v>4</v>
      </c>
      <c r="AP23" s="422">
        <f t="shared" si="13"/>
        <v>48</v>
      </c>
      <c r="AQ23" s="423">
        <f t="shared" si="13"/>
        <v>0</v>
      </c>
      <c r="AR23" s="424">
        <f t="shared" si="13"/>
        <v>0</v>
      </c>
      <c r="AS23" s="421">
        <f t="shared" si="14"/>
        <v>48</v>
      </c>
      <c r="AT23" s="407">
        <v>50</v>
      </c>
      <c r="AU23" s="436" t="str">
        <f t="shared" si="15"/>
        <v xml:space="preserve">2 More </v>
      </c>
      <c r="AV23" s="25"/>
      <c r="AW23" s="25"/>
    </row>
    <row r="24" spans="1:50" ht="15.75" x14ac:dyDescent="0.25">
      <c r="A24" s="384">
        <v>310</v>
      </c>
      <c r="B24" s="235">
        <f t="shared" ref="B24:D24" si="72">AN272</f>
        <v>1</v>
      </c>
      <c r="C24" s="291">
        <f t="shared" si="72"/>
        <v>0</v>
      </c>
      <c r="D24" s="236">
        <f t="shared" si="72"/>
        <v>0</v>
      </c>
      <c r="E24" s="237">
        <f>AQ272</f>
        <v>1</v>
      </c>
      <c r="F24" s="218">
        <f t="shared" ref="F24:H24" si="73">AN274</f>
        <v>1</v>
      </c>
      <c r="G24" s="294">
        <f t="shared" si="73"/>
        <v>0</v>
      </c>
      <c r="H24" s="75">
        <f t="shared" si="73"/>
        <v>0</v>
      </c>
      <c r="I24" s="221">
        <f>AQ274</f>
        <v>1</v>
      </c>
      <c r="J24" s="224">
        <f t="shared" ref="J24:L24" si="74">AN276</f>
        <v>0</v>
      </c>
      <c r="K24" s="296">
        <f t="shared" si="74"/>
        <v>0</v>
      </c>
      <c r="L24" s="211">
        <f t="shared" si="74"/>
        <v>0</v>
      </c>
      <c r="M24" s="225">
        <f>AQ276</f>
        <v>0</v>
      </c>
      <c r="N24" s="252">
        <f t="shared" ref="N24:P24" si="75">AN277</f>
        <v>41</v>
      </c>
      <c r="O24" s="298">
        <f t="shared" si="75"/>
        <v>4</v>
      </c>
      <c r="P24" s="253">
        <f t="shared" si="75"/>
        <v>0</v>
      </c>
      <c r="Q24" s="254">
        <f>AQ277</f>
        <v>45</v>
      </c>
      <c r="R24" s="263">
        <f t="shared" ref="R24:T24" si="76">AN281</f>
        <v>1</v>
      </c>
      <c r="S24" s="301">
        <f t="shared" si="76"/>
        <v>0</v>
      </c>
      <c r="T24" s="245">
        <f t="shared" si="76"/>
        <v>0</v>
      </c>
      <c r="U24" s="264">
        <f>AQ281</f>
        <v>1</v>
      </c>
      <c r="V24" s="271">
        <f t="shared" ref="V24:X24" si="77">AN282</f>
        <v>1</v>
      </c>
      <c r="W24" s="303">
        <f t="shared" si="77"/>
        <v>0</v>
      </c>
      <c r="X24" s="272">
        <f t="shared" si="77"/>
        <v>0</v>
      </c>
      <c r="Y24" s="273">
        <f>AQ282</f>
        <v>1</v>
      </c>
      <c r="Z24" s="312">
        <f t="shared" si="22"/>
        <v>45</v>
      </c>
      <c r="AA24" s="313">
        <f t="shared" si="7"/>
        <v>4</v>
      </c>
      <c r="AB24" s="314">
        <f t="shared" si="8"/>
        <v>0</v>
      </c>
      <c r="AC24" s="379">
        <f t="shared" si="9"/>
        <v>49</v>
      </c>
      <c r="AD24" s="259">
        <f>'Quality (Sewing)'!K153</f>
        <v>1</v>
      </c>
      <c r="AE24" s="306">
        <f>'Quality (Sewing)'!L153</f>
        <v>0</v>
      </c>
      <c r="AF24" s="260">
        <f>'Quality (Sewing)'!M153</f>
        <v>0</v>
      </c>
      <c r="AG24" s="286">
        <f>'Quality (Sewing)'!N153</f>
        <v>1</v>
      </c>
      <c r="AH24" s="279">
        <f>'Quality (Sewing)'!K155</f>
        <v>3</v>
      </c>
      <c r="AI24" s="303">
        <f>'Quality (Sewing)'!L155</f>
        <v>0</v>
      </c>
      <c r="AJ24" s="272">
        <f>'Quality (Sewing)'!M155</f>
        <v>0</v>
      </c>
      <c r="AK24" s="280">
        <f>'Quality (Sewing)'!N155</f>
        <v>3</v>
      </c>
      <c r="AL24" s="283">
        <f t="shared" si="23"/>
        <v>4</v>
      </c>
      <c r="AM24" s="392">
        <f t="shared" si="10"/>
        <v>0</v>
      </c>
      <c r="AN24" s="283">
        <f t="shared" si="11"/>
        <v>0</v>
      </c>
      <c r="AO24" s="414">
        <f t="shared" si="12"/>
        <v>4</v>
      </c>
      <c r="AP24" s="422">
        <f t="shared" si="13"/>
        <v>49</v>
      </c>
      <c r="AQ24" s="423">
        <f t="shared" si="13"/>
        <v>4</v>
      </c>
      <c r="AR24" s="424">
        <f t="shared" si="13"/>
        <v>0</v>
      </c>
      <c r="AS24" s="421">
        <f t="shared" si="14"/>
        <v>53</v>
      </c>
      <c r="AT24" s="407">
        <v>50</v>
      </c>
      <c r="AU24" s="436" t="str">
        <f t="shared" si="15"/>
        <v xml:space="preserve">3 Less  </v>
      </c>
      <c r="AV24" s="25"/>
      <c r="AW24" s="25"/>
    </row>
    <row r="25" spans="1:50" ht="15.75" x14ac:dyDescent="0.25">
      <c r="A25" s="384">
        <v>311</v>
      </c>
      <c r="B25" s="235">
        <f t="shared" ref="B25:D25" si="78">AN290</f>
        <v>1</v>
      </c>
      <c r="C25" s="291">
        <f t="shared" si="78"/>
        <v>0</v>
      </c>
      <c r="D25" s="236">
        <f t="shared" si="78"/>
        <v>0</v>
      </c>
      <c r="E25" s="237">
        <f>AQ290</f>
        <v>1</v>
      </c>
      <c r="F25" s="218">
        <f t="shared" ref="F25:H25" si="79">AN292</f>
        <v>1</v>
      </c>
      <c r="G25" s="294">
        <f t="shared" si="79"/>
        <v>0</v>
      </c>
      <c r="H25" s="75">
        <f t="shared" si="79"/>
        <v>0</v>
      </c>
      <c r="I25" s="221">
        <f>AQ292</f>
        <v>1</v>
      </c>
      <c r="J25" s="224">
        <f t="shared" ref="J25:L25" si="80">AN294</f>
        <v>3</v>
      </c>
      <c r="K25" s="296">
        <f t="shared" si="80"/>
        <v>0</v>
      </c>
      <c r="L25" s="211">
        <f t="shared" si="80"/>
        <v>0</v>
      </c>
      <c r="M25" s="225">
        <f>AQ294</f>
        <v>3</v>
      </c>
      <c r="N25" s="252">
        <f t="shared" ref="N25:P25" si="81">AN295</f>
        <v>37</v>
      </c>
      <c r="O25" s="298">
        <f t="shared" si="81"/>
        <v>2</v>
      </c>
      <c r="P25" s="253">
        <f t="shared" si="81"/>
        <v>0</v>
      </c>
      <c r="Q25" s="254">
        <f>AQ295</f>
        <v>39</v>
      </c>
      <c r="R25" s="263">
        <f t="shared" ref="R25:T25" si="82">AN299</f>
        <v>2</v>
      </c>
      <c r="S25" s="301">
        <f t="shared" si="82"/>
        <v>0</v>
      </c>
      <c r="T25" s="245">
        <f t="shared" si="82"/>
        <v>0</v>
      </c>
      <c r="U25" s="264">
        <f>AQ299</f>
        <v>2</v>
      </c>
      <c r="V25" s="271">
        <f t="shared" ref="V25:X25" si="83">AN300</f>
        <v>1</v>
      </c>
      <c r="W25" s="303">
        <f t="shared" si="83"/>
        <v>0</v>
      </c>
      <c r="X25" s="272">
        <f t="shared" si="83"/>
        <v>0</v>
      </c>
      <c r="Y25" s="273">
        <f>AQ300</f>
        <v>1</v>
      </c>
      <c r="Z25" s="312">
        <f t="shared" si="22"/>
        <v>45</v>
      </c>
      <c r="AA25" s="313">
        <f t="shared" si="7"/>
        <v>2</v>
      </c>
      <c r="AB25" s="314">
        <f t="shared" si="8"/>
        <v>0</v>
      </c>
      <c r="AC25" s="379">
        <f t="shared" si="9"/>
        <v>47</v>
      </c>
      <c r="AD25" s="259">
        <f>'Quality (Sewing)'!K165</f>
        <v>1</v>
      </c>
      <c r="AE25" s="306">
        <f>'Quality (Sewing)'!L165</f>
        <v>0</v>
      </c>
      <c r="AF25" s="260">
        <f>'Quality (Sewing)'!M165</f>
        <v>0</v>
      </c>
      <c r="AG25" s="286">
        <f>'Quality (Sewing)'!N165</f>
        <v>1</v>
      </c>
      <c r="AH25" s="279">
        <f>'Quality (Sewing)'!K167</f>
        <v>3</v>
      </c>
      <c r="AI25" s="303">
        <f>'Quality (Sewing)'!L167</f>
        <v>1</v>
      </c>
      <c r="AJ25" s="272">
        <f>'Quality (Sewing)'!M167</f>
        <v>0</v>
      </c>
      <c r="AK25" s="280">
        <f>'Quality (Sewing)'!N167</f>
        <v>4</v>
      </c>
      <c r="AL25" s="283">
        <f t="shared" si="23"/>
        <v>4</v>
      </c>
      <c r="AM25" s="392">
        <f t="shared" si="10"/>
        <v>1</v>
      </c>
      <c r="AN25" s="283">
        <f t="shared" si="11"/>
        <v>0</v>
      </c>
      <c r="AO25" s="414">
        <f t="shared" si="12"/>
        <v>5</v>
      </c>
      <c r="AP25" s="422">
        <f t="shared" si="13"/>
        <v>49</v>
      </c>
      <c r="AQ25" s="423">
        <f t="shared" si="13"/>
        <v>3</v>
      </c>
      <c r="AR25" s="424">
        <f t="shared" si="13"/>
        <v>0</v>
      </c>
      <c r="AS25" s="421">
        <f t="shared" si="14"/>
        <v>52</v>
      </c>
      <c r="AT25" s="407">
        <v>50</v>
      </c>
      <c r="AU25" s="436" t="str">
        <f t="shared" si="15"/>
        <v xml:space="preserve">2 Less  </v>
      </c>
      <c r="AV25" s="25"/>
      <c r="AW25" s="25"/>
    </row>
    <row r="26" spans="1:50" ht="15.75" x14ac:dyDescent="0.25">
      <c r="A26" s="384">
        <v>312</v>
      </c>
      <c r="B26" s="232">
        <f t="shared" ref="B26:D26" si="84">AN308</f>
        <v>1</v>
      </c>
      <c r="C26" s="290">
        <f t="shared" si="84"/>
        <v>0</v>
      </c>
      <c r="D26" s="233">
        <f t="shared" si="84"/>
        <v>0</v>
      </c>
      <c r="E26" s="234">
        <f>AQ308</f>
        <v>1</v>
      </c>
      <c r="F26" s="218">
        <f t="shared" ref="F26:H26" si="85">AN310</f>
        <v>1</v>
      </c>
      <c r="G26" s="294">
        <f t="shared" si="85"/>
        <v>0</v>
      </c>
      <c r="H26" s="75">
        <f t="shared" si="85"/>
        <v>0</v>
      </c>
      <c r="I26" s="221">
        <f>AQ310</f>
        <v>1</v>
      </c>
      <c r="J26" s="224">
        <f t="shared" ref="J26:L26" si="86">AN312</f>
        <v>0</v>
      </c>
      <c r="K26" s="296">
        <f t="shared" si="86"/>
        <v>0</v>
      </c>
      <c r="L26" s="211">
        <f t="shared" si="86"/>
        <v>0</v>
      </c>
      <c r="M26" s="225">
        <f>AQ312</f>
        <v>0</v>
      </c>
      <c r="N26" s="252">
        <f t="shared" ref="N26:P26" si="87">AN313</f>
        <v>44</v>
      </c>
      <c r="O26" s="298">
        <f t="shared" si="87"/>
        <v>1</v>
      </c>
      <c r="P26" s="253">
        <f t="shared" si="87"/>
        <v>0</v>
      </c>
      <c r="Q26" s="254">
        <f>AQ313</f>
        <v>45</v>
      </c>
      <c r="R26" s="263">
        <f t="shared" ref="R26:T26" si="88">AN317</f>
        <v>2</v>
      </c>
      <c r="S26" s="301">
        <f t="shared" si="88"/>
        <v>0</v>
      </c>
      <c r="T26" s="245">
        <f t="shared" si="88"/>
        <v>0</v>
      </c>
      <c r="U26" s="264">
        <f>AQ317</f>
        <v>2</v>
      </c>
      <c r="V26" s="271">
        <f t="shared" ref="V26:X26" si="89">AN318</f>
        <v>1</v>
      </c>
      <c r="W26" s="303">
        <f t="shared" si="89"/>
        <v>0</v>
      </c>
      <c r="X26" s="272">
        <f t="shared" si="89"/>
        <v>0</v>
      </c>
      <c r="Y26" s="273">
        <f>AQ318</f>
        <v>1</v>
      </c>
      <c r="Z26" s="312">
        <f t="shared" si="22"/>
        <v>49</v>
      </c>
      <c r="AA26" s="313">
        <f t="shared" si="7"/>
        <v>1</v>
      </c>
      <c r="AB26" s="314">
        <f t="shared" si="8"/>
        <v>0</v>
      </c>
      <c r="AC26" s="379">
        <f t="shared" si="9"/>
        <v>50</v>
      </c>
      <c r="AD26" s="259">
        <f>'Quality (Sewing)'!K177</f>
        <v>2</v>
      </c>
      <c r="AE26" s="306">
        <f>'Quality (Sewing)'!L177</f>
        <v>0</v>
      </c>
      <c r="AF26" s="260">
        <f>'Quality (Sewing)'!M177</f>
        <v>0</v>
      </c>
      <c r="AG26" s="286">
        <f>'Quality (Sewing)'!N177</f>
        <v>2</v>
      </c>
      <c r="AH26" s="279">
        <f>'Quality (Sewing)'!K179</f>
        <v>1</v>
      </c>
      <c r="AI26" s="303">
        <f>'Quality (Sewing)'!L179</f>
        <v>0</v>
      </c>
      <c r="AJ26" s="272">
        <f>'Quality (Sewing)'!M179</f>
        <v>0</v>
      </c>
      <c r="AK26" s="280">
        <f>'Quality (Sewing)'!N179</f>
        <v>1</v>
      </c>
      <c r="AL26" s="283">
        <f t="shared" si="23"/>
        <v>3</v>
      </c>
      <c r="AM26" s="392">
        <f t="shared" si="10"/>
        <v>0</v>
      </c>
      <c r="AN26" s="283">
        <f t="shared" si="11"/>
        <v>0</v>
      </c>
      <c r="AO26" s="414">
        <f t="shared" si="12"/>
        <v>3</v>
      </c>
      <c r="AP26" s="422">
        <f t="shared" si="13"/>
        <v>52</v>
      </c>
      <c r="AQ26" s="423">
        <f t="shared" si="13"/>
        <v>1</v>
      </c>
      <c r="AR26" s="424">
        <f t="shared" si="13"/>
        <v>0</v>
      </c>
      <c r="AS26" s="421">
        <f t="shared" si="14"/>
        <v>53</v>
      </c>
      <c r="AT26" s="407">
        <v>50</v>
      </c>
      <c r="AU26" s="436" t="str">
        <f t="shared" si="15"/>
        <v xml:space="preserve">3 Less  </v>
      </c>
      <c r="AV26" s="25"/>
      <c r="AW26" s="25"/>
    </row>
    <row r="27" spans="1:50" ht="15.75" x14ac:dyDescent="0.25">
      <c r="A27" s="384">
        <v>313</v>
      </c>
      <c r="B27" s="232">
        <f t="shared" ref="B27:D27" si="90">AN326</f>
        <v>1</v>
      </c>
      <c r="C27" s="290">
        <f t="shared" si="90"/>
        <v>0</v>
      </c>
      <c r="D27" s="233">
        <f t="shared" si="90"/>
        <v>0</v>
      </c>
      <c r="E27" s="234">
        <f>AQ326</f>
        <v>1</v>
      </c>
      <c r="F27" s="218">
        <f t="shared" ref="F27:H27" si="91">AN328</f>
        <v>1</v>
      </c>
      <c r="G27" s="294">
        <f t="shared" si="91"/>
        <v>0</v>
      </c>
      <c r="H27" s="75">
        <f t="shared" si="91"/>
        <v>0</v>
      </c>
      <c r="I27" s="221">
        <f>AQ328</f>
        <v>1</v>
      </c>
      <c r="J27" s="224">
        <f t="shared" ref="J27:L27" si="92">AN330</f>
        <v>2</v>
      </c>
      <c r="K27" s="296">
        <f t="shared" si="92"/>
        <v>0</v>
      </c>
      <c r="L27" s="211">
        <f t="shared" si="92"/>
        <v>0</v>
      </c>
      <c r="M27" s="225">
        <f>AQ330</f>
        <v>2</v>
      </c>
      <c r="N27" s="252">
        <f t="shared" ref="N27:P27" si="93">AN331</f>
        <v>39</v>
      </c>
      <c r="O27" s="298">
        <f t="shared" si="93"/>
        <v>2</v>
      </c>
      <c r="P27" s="253">
        <f t="shared" si="93"/>
        <v>0</v>
      </c>
      <c r="Q27" s="254">
        <f>AQ331</f>
        <v>41</v>
      </c>
      <c r="R27" s="263">
        <f t="shared" ref="R27:T27" si="94">AN335</f>
        <v>1</v>
      </c>
      <c r="S27" s="301">
        <f t="shared" si="94"/>
        <v>0</v>
      </c>
      <c r="T27" s="245">
        <f t="shared" si="94"/>
        <v>0</v>
      </c>
      <c r="U27" s="264">
        <f>AQ335</f>
        <v>1</v>
      </c>
      <c r="V27" s="271">
        <f t="shared" ref="V27:X27" si="95">AN336</f>
        <v>1</v>
      </c>
      <c r="W27" s="303">
        <f t="shared" si="95"/>
        <v>0</v>
      </c>
      <c r="X27" s="272">
        <f t="shared" si="95"/>
        <v>0</v>
      </c>
      <c r="Y27" s="273">
        <f>AQ336</f>
        <v>1</v>
      </c>
      <c r="Z27" s="312">
        <f t="shared" si="22"/>
        <v>45</v>
      </c>
      <c r="AA27" s="313">
        <f t="shared" si="7"/>
        <v>2</v>
      </c>
      <c r="AB27" s="314">
        <f t="shared" si="8"/>
        <v>0</v>
      </c>
      <c r="AC27" s="379">
        <f t="shared" si="9"/>
        <v>47</v>
      </c>
      <c r="AD27" s="259">
        <f>'Quality (Sewing)'!K189</f>
        <v>2</v>
      </c>
      <c r="AE27" s="306">
        <f>'Quality (Sewing)'!L189</f>
        <v>0</v>
      </c>
      <c r="AF27" s="260">
        <f>'Quality (Sewing)'!M189</f>
        <v>0</v>
      </c>
      <c r="AG27" s="286">
        <f>'Quality (Sewing)'!N189</f>
        <v>2</v>
      </c>
      <c r="AH27" s="279">
        <f>'Quality (Sewing)'!K191</f>
        <v>4</v>
      </c>
      <c r="AI27" s="303">
        <f>'Quality (Sewing)'!L191</f>
        <v>0</v>
      </c>
      <c r="AJ27" s="272">
        <f>'Quality (Sewing)'!M191</f>
        <v>0</v>
      </c>
      <c r="AK27" s="280">
        <f>'Quality (Sewing)'!N191</f>
        <v>4</v>
      </c>
      <c r="AL27" s="283">
        <f t="shared" si="23"/>
        <v>6</v>
      </c>
      <c r="AM27" s="392">
        <f t="shared" si="10"/>
        <v>0</v>
      </c>
      <c r="AN27" s="283">
        <f t="shared" si="11"/>
        <v>0</v>
      </c>
      <c r="AO27" s="414">
        <f t="shared" si="12"/>
        <v>6</v>
      </c>
      <c r="AP27" s="422">
        <f t="shared" si="13"/>
        <v>51</v>
      </c>
      <c r="AQ27" s="423">
        <f t="shared" si="13"/>
        <v>2</v>
      </c>
      <c r="AR27" s="424">
        <f t="shared" si="13"/>
        <v>0</v>
      </c>
      <c r="AS27" s="421">
        <f t="shared" si="14"/>
        <v>53</v>
      </c>
      <c r="AT27" s="407">
        <v>50</v>
      </c>
      <c r="AU27" s="436" t="str">
        <f t="shared" si="15"/>
        <v xml:space="preserve">3 Less  </v>
      </c>
      <c r="AV27" s="25"/>
      <c r="AW27" s="25"/>
    </row>
    <row r="28" spans="1:50" ht="15.75" x14ac:dyDescent="0.25">
      <c r="A28" s="384">
        <v>314</v>
      </c>
      <c r="B28" s="232">
        <f t="shared" ref="B28:D28" si="96">AN344</f>
        <v>1</v>
      </c>
      <c r="C28" s="290">
        <f t="shared" si="96"/>
        <v>0</v>
      </c>
      <c r="D28" s="233">
        <f t="shared" si="96"/>
        <v>0</v>
      </c>
      <c r="E28" s="234">
        <f>AQ344</f>
        <v>1</v>
      </c>
      <c r="F28" s="218">
        <f t="shared" ref="F28:H28" si="97">AN346</f>
        <v>1</v>
      </c>
      <c r="G28" s="294">
        <f t="shared" si="97"/>
        <v>0</v>
      </c>
      <c r="H28" s="75">
        <f t="shared" si="97"/>
        <v>0</v>
      </c>
      <c r="I28" s="221">
        <f>AQ346</f>
        <v>1</v>
      </c>
      <c r="J28" s="224">
        <f t="shared" ref="J28:L28" si="98">AN348</f>
        <v>2</v>
      </c>
      <c r="K28" s="296">
        <f t="shared" si="98"/>
        <v>0</v>
      </c>
      <c r="L28" s="211">
        <f t="shared" si="98"/>
        <v>0</v>
      </c>
      <c r="M28" s="225">
        <f>AQ348</f>
        <v>2</v>
      </c>
      <c r="N28" s="252">
        <f t="shared" ref="N28:P28" si="99">AN349</f>
        <v>42</v>
      </c>
      <c r="O28" s="298">
        <f t="shared" si="99"/>
        <v>0</v>
      </c>
      <c r="P28" s="253">
        <f t="shared" si="99"/>
        <v>0</v>
      </c>
      <c r="Q28" s="254">
        <f>AQ349</f>
        <v>42</v>
      </c>
      <c r="R28" s="263">
        <f t="shared" ref="R28:T28" si="100">AN353</f>
        <v>2</v>
      </c>
      <c r="S28" s="301">
        <f t="shared" si="100"/>
        <v>0</v>
      </c>
      <c r="T28" s="245">
        <f t="shared" si="100"/>
        <v>0</v>
      </c>
      <c r="U28" s="264">
        <f>AQ353</f>
        <v>2</v>
      </c>
      <c r="V28" s="271">
        <f t="shared" ref="V28:X28" si="101">AN354</f>
        <v>1</v>
      </c>
      <c r="W28" s="303">
        <f t="shared" si="101"/>
        <v>0</v>
      </c>
      <c r="X28" s="272">
        <f t="shared" si="101"/>
        <v>0</v>
      </c>
      <c r="Y28" s="273">
        <f>AQ354</f>
        <v>1</v>
      </c>
      <c r="Z28" s="312">
        <f t="shared" si="22"/>
        <v>49</v>
      </c>
      <c r="AA28" s="313">
        <f t="shared" si="7"/>
        <v>0</v>
      </c>
      <c r="AB28" s="314">
        <f t="shared" si="8"/>
        <v>0</v>
      </c>
      <c r="AC28" s="379">
        <f t="shared" si="9"/>
        <v>49</v>
      </c>
      <c r="AD28" s="259">
        <f>'Quality (Sewing)'!K200</f>
        <v>0</v>
      </c>
      <c r="AE28" s="306">
        <f>'Quality (Sewing)'!L200</f>
        <v>1</v>
      </c>
      <c r="AF28" s="260">
        <f>'Quality (Sewing)'!M200</f>
        <v>0</v>
      </c>
      <c r="AG28" s="286">
        <f>'Quality (Sewing)'!N200</f>
        <v>1</v>
      </c>
      <c r="AH28" s="279">
        <f>'Quality (Sewing)'!K202</f>
        <v>3</v>
      </c>
      <c r="AI28" s="303">
        <f>'Quality (Sewing)'!L202</f>
        <v>0</v>
      </c>
      <c r="AJ28" s="272">
        <f>'Quality (Sewing)'!M202</f>
        <v>0</v>
      </c>
      <c r="AK28" s="280">
        <f>'Quality (Sewing)'!N202</f>
        <v>3</v>
      </c>
      <c r="AL28" s="283">
        <f t="shared" si="23"/>
        <v>3</v>
      </c>
      <c r="AM28" s="392">
        <f t="shared" si="10"/>
        <v>1</v>
      </c>
      <c r="AN28" s="283">
        <f t="shared" si="11"/>
        <v>0</v>
      </c>
      <c r="AO28" s="414">
        <f t="shared" si="12"/>
        <v>4</v>
      </c>
      <c r="AP28" s="422">
        <f t="shared" si="13"/>
        <v>52</v>
      </c>
      <c r="AQ28" s="423">
        <f t="shared" si="13"/>
        <v>1</v>
      </c>
      <c r="AR28" s="424">
        <f t="shared" si="13"/>
        <v>0</v>
      </c>
      <c r="AS28" s="421">
        <f t="shared" si="14"/>
        <v>53</v>
      </c>
      <c r="AT28" s="407">
        <v>50</v>
      </c>
      <c r="AU28" s="436" t="str">
        <f t="shared" si="15"/>
        <v xml:space="preserve">3 Less  </v>
      </c>
      <c r="AV28" s="25"/>
      <c r="AW28" s="25"/>
    </row>
    <row r="29" spans="1:50" ht="15.75" x14ac:dyDescent="0.25">
      <c r="A29" s="384">
        <v>315</v>
      </c>
      <c r="B29" s="232">
        <f t="shared" ref="B29:D29" si="102">AN362</f>
        <v>1</v>
      </c>
      <c r="C29" s="290">
        <f t="shared" si="102"/>
        <v>0</v>
      </c>
      <c r="D29" s="233">
        <f t="shared" si="102"/>
        <v>0</v>
      </c>
      <c r="E29" s="234">
        <f>AQ362</f>
        <v>1</v>
      </c>
      <c r="F29" s="218">
        <f t="shared" ref="F29:H29" si="103">AN364</f>
        <v>2</v>
      </c>
      <c r="G29" s="294">
        <f t="shared" si="103"/>
        <v>0</v>
      </c>
      <c r="H29" s="75">
        <f t="shared" si="103"/>
        <v>0</v>
      </c>
      <c r="I29" s="221">
        <f>AQ364</f>
        <v>2</v>
      </c>
      <c r="J29" s="224">
        <f t="shared" ref="J29:L29" si="104">AN366</f>
        <v>2</v>
      </c>
      <c r="K29" s="296">
        <f t="shared" si="104"/>
        <v>0</v>
      </c>
      <c r="L29" s="211">
        <f t="shared" si="104"/>
        <v>0</v>
      </c>
      <c r="M29" s="225">
        <f>AQ366</f>
        <v>2</v>
      </c>
      <c r="N29" s="252">
        <f t="shared" ref="N29:P29" si="105">AN367</f>
        <v>34</v>
      </c>
      <c r="O29" s="298">
        <f t="shared" si="105"/>
        <v>3</v>
      </c>
      <c r="P29" s="253">
        <f t="shared" si="105"/>
        <v>0</v>
      </c>
      <c r="Q29" s="254">
        <f>AQ367</f>
        <v>37</v>
      </c>
      <c r="R29" s="263">
        <f t="shared" ref="R29:T29" si="106">AN371</f>
        <v>2</v>
      </c>
      <c r="S29" s="301">
        <f t="shared" si="106"/>
        <v>0</v>
      </c>
      <c r="T29" s="245">
        <f t="shared" si="106"/>
        <v>0</v>
      </c>
      <c r="U29" s="264">
        <f>AQ371</f>
        <v>2</v>
      </c>
      <c r="V29" s="271">
        <f t="shared" ref="V29:X29" si="107">AN372</f>
        <v>1</v>
      </c>
      <c r="W29" s="303">
        <f t="shared" si="107"/>
        <v>0</v>
      </c>
      <c r="X29" s="272">
        <f t="shared" si="107"/>
        <v>0</v>
      </c>
      <c r="Y29" s="273">
        <f>AQ372</f>
        <v>1</v>
      </c>
      <c r="Z29" s="312">
        <f t="shared" si="22"/>
        <v>42</v>
      </c>
      <c r="AA29" s="313">
        <f t="shared" si="7"/>
        <v>3</v>
      </c>
      <c r="AB29" s="314">
        <f t="shared" si="8"/>
        <v>0</v>
      </c>
      <c r="AC29" s="379">
        <f t="shared" si="9"/>
        <v>45</v>
      </c>
      <c r="AD29" s="259">
        <f>'Quality (Sewing)'!K211</f>
        <v>1</v>
      </c>
      <c r="AE29" s="306">
        <f>'Quality (Sewing)'!L211</f>
        <v>0</v>
      </c>
      <c r="AF29" s="260">
        <f>'Quality (Sewing)'!M211</f>
        <v>0</v>
      </c>
      <c r="AG29" s="286">
        <f>'Quality (Sewing)'!N211</f>
        <v>1</v>
      </c>
      <c r="AH29" s="279">
        <f>'Quality (Sewing)'!K213</f>
        <v>2</v>
      </c>
      <c r="AI29" s="303">
        <f>'Quality (Sewing)'!L213</f>
        <v>0</v>
      </c>
      <c r="AJ29" s="272">
        <f>'Quality (Sewing)'!M213</f>
        <v>0</v>
      </c>
      <c r="AK29" s="280">
        <f>'Quality (Sewing)'!N213</f>
        <v>2</v>
      </c>
      <c r="AL29" s="283">
        <f t="shared" si="23"/>
        <v>3</v>
      </c>
      <c r="AM29" s="392">
        <f t="shared" si="10"/>
        <v>0</v>
      </c>
      <c r="AN29" s="283">
        <f t="shared" si="11"/>
        <v>0</v>
      </c>
      <c r="AO29" s="414">
        <f t="shared" si="12"/>
        <v>3</v>
      </c>
      <c r="AP29" s="422">
        <f t="shared" si="13"/>
        <v>45</v>
      </c>
      <c r="AQ29" s="423">
        <f t="shared" si="13"/>
        <v>3</v>
      </c>
      <c r="AR29" s="424">
        <f t="shared" si="13"/>
        <v>0</v>
      </c>
      <c r="AS29" s="421">
        <f t="shared" si="14"/>
        <v>48</v>
      </c>
      <c r="AT29" s="407">
        <v>50</v>
      </c>
      <c r="AU29" s="436" t="str">
        <f t="shared" si="15"/>
        <v xml:space="preserve">2 More </v>
      </c>
      <c r="AV29" s="25"/>
      <c r="AW29" s="25"/>
    </row>
    <row r="30" spans="1:50" ht="16.5" thickBot="1" x14ac:dyDescent="0.3">
      <c r="A30" s="385">
        <v>316</v>
      </c>
      <c r="B30" s="316">
        <f t="shared" ref="B30:D30" si="108">AN380</f>
        <v>1</v>
      </c>
      <c r="C30" s="317">
        <f t="shared" si="108"/>
        <v>0</v>
      </c>
      <c r="D30" s="318">
        <f t="shared" si="108"/>
        <v>0</v>
      </c>
      <c r="E30" s="319">
        <f>AQ380</f>
        <v>1</v>
      </c>
      <c r="F30" s="320">
        <f t="shared" ref="F30:H30" si="109">AN382</f>
        <v>0</v>
      </c>
      <c r="G30" s="321">
        <f t="shared" si="109"/>
        <v>0</v>
      </c>
      <c r="H30" s="322">
        <f t="shared" si="109"/>
        <v>0</v>
      </c>
      <c r="I30" s="323">
        <f>AQ382</f>
        <v>0</v>
      </c>
      <c r="J30" s="324">
        <f t="shared" ref="J30:L30" si="110">AN384</f>
        <v>0</v>
      </c>
      <c r="K30" s="325">
        <f t="shared" si="110"/>
        <v>0</v>
      </c>
      <c r="L30" s="326">
        <f t="shared" si="110"/>
        <v>0</v>
      </c>
      <c r="M30" s="327">
        <f>AQ384</f>
        <v>0</v>
      </c>
      <c r="N30" s="328">
        <f t="shared" ref="N30:P30" si="111">AN385</f>
        <v>42</v>
      </c>
      <c r="O30" s="329">
        <f t="shared" si="111"/>
        <v>1</v>
      </c>
      <c r="P30" s="330">
        <f t="shared" si="111"/>
        <v>0</v>
      </c>
      <c r="Q30" s="331">
        <f>AQ385</f>
        <v>43</v>
      </c>
      <c r="R30" s="332">
        <f t="shared" ref="R30:T30" si="112">AN389</f>
        <v>3</v>
      </c>
      <c r="S30" s="333">
        <f t="shared" si="112"/>
        <v>0</v>
      </c>
      <c r="T30" s="334">
        <f t="shared" si="112"/>
        <v>0</v>
      </c>
      <c r="U30" s="335">
        <f>AQ389</f>
        <v>3</v>
      </c>
      <c r="V30" s="336">
        <f t="shared" ref="V30:X30" si="113">AN390</f>
        <v>1</v>
      </c>
      <c r="W30" s="337">
        <f t="shared" si="113"/>
        <v>0</v>
      </c>
      <c r="X30" s="338">
        <f t="shared" si="113"/>
        <v>0</v>
      </c>
      <c r="Y30" s="339">
        <f>AQ390</f>
        <v>1</v>
      </c>
      <c r="Z30" s="340">
        <f t="shared" si="22"/>
        <v>47</v>
      </c>
      <c r="AA30" s="341">
        <f t="shared" si="7"/>
        <v>1</v>
      </c>
      <c r="AB30" s="342">
        <f t="shared" si="8"/>
        <v>0</v>
      </c>
      <c r="AC30" s="380">
        <f t="shared" si="9"/>
        <v>48</v>
      </c>
      <c r="AD30" s="381">
        <f>'Quality (Sewing)'!K222</f>
        <v>1</v>
      </c>
      <c r="AE30" s="343">
        <f>'Quality (Sewing)'!L222</f>
        <v>0</v>
      </c>
      <c r="AF30" s="344">
        <f>'Quality (Sewing)'!M222</f>
        <v>0</v>
      </c>
      <c r="AG30" s="345">
        <f>'Quality (Sewing)'!N222</f>
        <v>1</v>
      </c>
      <c r="AH30" s="346">
        <f>'Quality (Sewing)'!K224</f>
        <v>0</v>
      </c>
      <c r="AI30" s="337">
        <f>'Quality (Sewing)'!L224</f>
        <v>0</v>
      </c>
      <c r="AJ30" s="338">
        <f>'Quality (Sewing)'!M224</f>
        <v>0</v>
      </c>
      <c r="AK30" s="347">
        <f>'Quality (Sewing)'!N224</f>
        <v>0</v>
      </c>
      <c r="AL30" s="348">
        <f t="shared" si="23"/>
        <v>1</v>
      </c>
      <c r="AM30" s="393">
        <f t="shared" si="10"/>
        <v>0</v>
      </c>
      <c r="AN30" s="348">
        <f t="shared" si="11"/>
        <v>0</v>
      </c>
      <c r="AO30" s="415">
        <f t="shared" si="12"/>
        <v>1</v>
      </c>
      <c r="AP30" s="425">
        <f t="shared" ref="AP30:AR31" si="114">Z30+AL30</f>
        <v>48</v>
      </c>
      <c r="AQ30" s="426">
        <f t="shared" si="114"/>
        <v>1</v>
      </c>
      <c r="AR30" s="427">
        <f t="shared" si="114"/>
        <v>0</v>
      </c>
      <c r="AS30" s="428">
        <f t="shared" si="14"/>
        <v>49</v>
      </c>
      <c r="AT30" s="408">
        <v>50</v>
      </c>
      <c r="AU30" s="437" t="str">
        <f t="shared" si="15"/>
        <v xml:space="preserve">1 More </v>
      </c>
      <c r="AV30" s="25"/>
      <c r="AW30" s="25"/>
    </row>
    <row r="31" spans="1:50" ht="42" customHeight="1" thickBot="1" x14ac:dyDescent="0.3">
      <c r="A31" s="386" t="s">
        <v>713</v>
      </c>
      <c r="B31" s="349">
        <f t="shared" ref="B31:Y31" si="115">SUM(B14:B30)</f>
        <v>13</v>
      </c>
      <c r="C31" s="350">
        <f t="shared" si="115"/>
        <v>1</v>
      </c>
      <c r="D31" s="351">
        <f t="shared" si="115"/>
        <v>0</v>
      </c>
      <c r="E31" s="352">
        <f t="shared" si="115"/>
        <v>14</v>
      </c>
      <c r="F31" s="353">
        <f t="shared" si="115"/>
        <v>17</v>
      </c>
      <c r="G31" s="354">
        <f t="shared" si="115"/>
        <v>0</v>
      </c>
      <c r="H31" s="355">
        <f t="shared" si="115"/>
        <v>0</v>
      </c>
      <c r="I31" s="1141">
        <f t="shared" si="115"/>
        <v>17</v>
      </c>
      <c r="J31" s="356">
        <f t="shared" si="115"/>
        <v>32</v>
      </c>
      <c r="K31" s="357">
        <f t="shared" si="115"/>
        <v>2</v>
      </c>
      <c r="L31" s="358">
        <f t="shared" si="115"/>
        <v>0</v>
      </c>
      <c r="M31" s="359">
        <f t="shared" si="115"/>
        <v>34</v>
      </c>
      <c r="N31" s="360">
        <f t="shared" si="115"/>
        <v>606</v>
      </c>
      <c r="O31" s="361">
        <f t="shared" si="115"/>
        <v>33</v>
      </c>
      <c r="P31" s="362">
        <f t="shared" si="115"/>
        <v>0</v>
      </c>
      <c r="Q31" s="363">
        <f t="shared" si="115"/>
        <v>639</v>
      </c>
      <c r="R31" s="364">
        <f t="shared" si="115"/>
        <v>27</v>
      </c>
      <c r="S31" s="365">
        <f t="shared" si="115"/>
        <v>3</v>
      </c>
      <c r="T31" s="366">
        <f t="shared" si="115"/>
        <v>0</v>
      </c>
      <c r="U31" s="367">
        <f t="shared" si="115"/>
        <v>30</v>
      </c>
      <c r="V31" s="368">
        <f t="shared" si="115"/>
        <v>14</v>
      </c>
      <c r="W31" s="369">
        <f t="shared" si="115"/>
        <v>1</v>
      </c>
      <c r="X31" s="370">
        <f t="shared" si="115"/>
        <v>0</v>
      </c>
      <c r="Y31" s="371">
        <f t="shared" si="115"/>
        <v>15</v>
      </c>
      <c r="Z31" s="387">
        <f t="shared" si="22"/>
        <v>709</v>
      </c>
      <c r="AA31" s="388">
        <f t="shared" si="7"/>
        <v>40</v>
      </c>
      <c r="AB31" s="389">
        <f t="shared" si="8"/>
        <v>0</v>
      </c>
      <c r="AC31" s="390">
        <f t="shared" si="9"/>
        <v>749</v>
      </c>
      <c r="AD31" s="382">
        <f t="shared" ref="AD31:AF31" si="116">SUM(AD14:AD30)</f>
        <v>14</v>
      </c>
      <c r="AE31" s="372">
        <f t="shared" si="116"/>
        <v>1</v>
      </c>
      <c r="AF31" s="373">
        <f t="shared" si="116"/>
        <v>0</v>
      </c>
      <c r="AG31" s="374">
        <f>SUM(AG14:AG30)</f>
        <v>15</v>
      </c>
      <c r="AH31" s="375">
        <f t="shared" ref="AH31:AJ31" si="117">SUM(AH14:AH30)</f>
        <v>46</v>
      </c>
      <c r="AI31" s="369">
        <f t="shared" si="117"/>
        <v>3</v>
      </c>
      <c r="AJ31" s="370">
        <f t="shared" si="117"/>
        <v>0</v>
      </c>
      <c r="AK31" s="376">
        <f>SUM(AK14:AK30)</f>
        <v>49</v>
      </c>
      <c r="AL31" s="394">
        <f t="shared" si="23"/>
        <v>60</v>
      </c>
      <c r="AM31" s="395">
        <f t="shared" si="10"/>
        <v>4</v>
      </c>
      <c r="AN31" s="394">
        <f t="shared" si="11"/>
        <v>0</v>
      </c>
      <c r="AO31" s="416">
        <f t="shared" si="12"/>
        <v>64</v>
      </c>
      <c r="AP31" s="429">
        <f t="shared" si="114"/>
        <v>769</v>
      </c>
      <c r="AQ31" s="430">
        <f t="shared" si="114"/>
        <v>44</v>
      </c>
      <c r="AR31" s="431">
        <f t="shared" si="114"/>
        <v>0</v>
      </c>
      <c r="AS31" s="432">
        <f t="shared" si="14"/>
        <v>813</v>
      </c>
      <c r="AT31" s="410">
        <f>SUM(AT14:AT30)</f>
        <v>802</v>
      </c>
      <c r="AU31" s="409" t="str">
        <f t="shared" si="15"/>
        <v xml:space="preserve">11 Less  </v>
      </c>
      <c r="AV31" s="25"/>
      <c r="AW31" s="25"/>
    </row>
    <row r="32" spans="1:50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S32" s="25"/>
      <c r="AT32" s="25"/>
      <c r="AU32" s="33"/>
      <c r="AV32" s="25"/>
      <c r="AW32" s="25"/>
      <c r="AX32" s="25"/>
    </row>
    <row r="33" spans="1:50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S33" s="25"/>
      <c r="AT33" s="25"/>
      <c r="AU33" s="33"/>
      <c r="AV33" s="25"/>
      <c r="AW33" s="25"/>
      <c r="AX33" s="25"/>
    </row>
    <row r="34" spans="1:50" ht="21.75" thickBot="1" x14ac:dyDescent="0.4">
      <c r="A34" s="2255" t="s">
        <v>1188</v>
      </c>
      <c r="B34" s="2256"/>
      <c r="C34" s="2256"/>
      <c r="D34" s="2256"/>
      <c r="E34" s="2256"/>
      <c r="F34" s="2256"/>
      <c r="G34" s="2256"/>
      <c r="H34" s="2256"/>
      <c r="I34" s="2256"/>
      <c r="J34" s="2256"/>
      <c r="K34" s="2256"/>
      <c r="L34" s="2256"/>
      <c r="M34" s="2256"/>
      <c r="N34" s="2256"/>
      <c r="O34" s="2256"/>
      <c r="P34" s="2256"/>
      <c r="Q34" s="2256"/>
      <c r="R34" s="2256"/>
      <c r="S34" s="2256"/>
      <c r="T34" s="2256"/>
      <c r="U34" s="2256"/>
      <c r="V34" s="2256"/>
      <c r="W34" s="2256"/>
      <c r="X34" s="2256"/>
      <c r="Y34" s="2256"/>
      <c r="Z34" s="2256"/>
      <c r="AA34" s="2256"/>
      <c r="AB34" s="2256"/>
      <c r="AC34" s="2256"/>
      <c r="AD34" s="2256"/>
      <c r="AE34" s="2256"/>
      <c r="AF34" s="2256"/>
      <c r="AG34" s="2256"/>
      <c r="AH34" s="2256"/>
      <c r="AI34" s="2256"/>
      <c r="AJ34" s="2256"/>
      <c r="AK34" s="2256"/>
      <c r="AL34" s="2256"/>
      <c r="AM34" s="2256"/>
      <c r="AN34" s="2256"/>
      <c r="AO34" s="2256"/>
      <c r="AP34" s="2256"/>
      <c r="AQ34" s="2256"/>
      <c r="AR34" s="2256"/>
      <c r="AS34" s="25"/>
      <c r="AT34" s="25"/>
      <c r="AU34" s="33"/>
      <c r="AV34" s="25"/>
      <c r="AW34" s="25"/>
      <c r="AX34" s="25"/>
    </row>
    <row r="35" spans="1:50" ht="21.75" customHeight="1" thickBot="1" x14ac:dyDescent="0.3">
      <c r="A35" s="2103" t="s">
        <v>736</v>
      </c>
      <c r="B35" s="2104"/>
      <c r="C35" s="2104"/>
      <c r="D35" s="2104"/>
      <c r="E35" s="2104"/>
      <c r="F35" s="2104"/>
      <c r="G35" s="2104"/>
      <c r="H35" s="2104"/>
      <c r="I35" s="2104"/>
      <c r="J35" s="2104"/>
      <c r="K35" s="2104"/>
      <c r="L35" s="2104"/>
      <c r="M35" s="2104"/>
      <c r="N35" s="2104"/>
      <c r="O35" s="2104"/>
      <c r="P35" s="2104"/>
      <c r="Q35" s="2104"/>
      <c r="R35" s="2104"/>
      <c r="S35" s="2104"/>
      <c r="T35" s="2104"/>
      <c r="U35" s="2104"/>
      <c r="V35" s="2104"/>
      <c r="W35" s="2104"/>
      <c r="X35" s="2104"/>
      <c r="Y35" s="2104"/>
      <c r="Z35" s="2104"/>
      <c r="AA35" s="2104"/>
      <c r="AB35" s="2104"/>
      <c r="AC35" s="2104"/>
      <c r="AD35" s="2104"/>
      <c r="AE35" s="2104"/>
      <c r="AF35" s="2104"/>
      <c r="AG35" s="2104"/>
      <c r="AH35" s="2105"/>
      <c r="AI35" s="2105"/>
      <c r="AJ35" s="2105"/>
      <c r="AK35" s="2105"/>
      <c r="AL35" s="2105"/>
      <c r="AM35" s="2106"/>
      <c r="AN35" s="2107" t="s">
        <v>735</v>
      </c>
      <c r="AO35" s="2108"/>
      <c r="AP35" s="2130" t="s">
        <v>737</v>
      </c>
      <c r="AQ35" s="2131"/>
      <c r="AR35" s="2138" t="s">
        <v>740</v>
      </c>
      <c r="AS35" s="25"/>
      <c r="AT35" s="25"/>
      <c r="AU35" s="33"/>
      <c r="AV35" s="25"/>
      <c r="AW35" s="25"/>
      <c r="AX35" s="25"/>
    </row>
    <row r="36" spans="1:50" ht="41.25" customHeight="1" thickBot="1" x14ac:dyDescent="0.3">
      <c r="A36" s="2144" t="s">
        <v>709</v>
      </c>
      <c r="B36" s="2076"/>
      <c r="C36" s="2076"/>
      <c r="D36" s="2076"/>
      <c r="E36" s="2076"/>
      <c r="F36" s="2076"/>
      <c r="G36" s="2076"/>
      <c r="H36" s="2076"/>
      <c r="I36" s="2076"/>
      <c r="J36" s="2076"/>
      <c r="K36" s="2076"/>
      <c r="L36" s="2076"/>
      <c r="M36" s="2076"/>
      <c r="N36" s="2076"/>
      <c r="O36" s="2076"/>
      <c r="P36" s="2076"/>
      <c r="Q36" s="2076"/>
      <c r="R36" s="2076"/>
      <c r="S36" s="2076"/>
      <c r="T36" s="2076"/>
      <c r="U36" s="2076"/>
      <c r="V36" s="2076"/>
      <c r="W36" s="2076"/>
      <c r="X36" s="2076"/>
      <c r="Y36" s="2076"/>
      <c r="Z36" s="2076"/>
      <c r="AA36" s="2076"/>
      <c r="AB36" s="2076"/>
      <c r="AC36" s="2076"/>
      <c r="AD36" s="2076"/>
      <c r="AE36" s="2076"/>
      <c r="AF36" s="2076"/>
      <c r="AG36" s="2076"/>
      <c r="AH36" s="2077"/>
      <c r="AI36" s="2145"/>
      <c r="AJ36" s="166" t="s">
        <v>710</v>
      </c>
      <c r="AK36" s="167" t="s">
        <v>711</v>
      </c>
      <c r="AL36" s="168" t="s">
        <v>712</v>
      </c>
      <c r="AM36" s="169" t="s">
        <v>102</v>
      </c>
      <c r="AN36" s="2109"/>
      <c r="AO36" s="2110"/>
      <c r="AP36" s="170" t="s">
        <v>738</v>
      </c>
      <c r="AQ36" s="171" t="s">
        <v>1154</v>
      </c>
      <c r="AR36" s="2139"/>
      <c r="AS36" s="25"/>
      <c r="AT36" s="25"/>
      <c r="AU36" s="33"/>
      <c r="AV36" s="25"/>
      <c r="AW36" s="25"/>
      <c r="AX36" s="25"/>
    </row>
    <row r="37" spans="1:50" ht="18.75" customHeight="1" x14ac:dyDescent="0.25">
      <c r="A37" s="2146" t="s">
        <v>345</v>
      </c>
      <c r="B37" s="2147"/>
      <c r="C37" s="2147"/>
      <c r="D37" s="2147"/>
      <c r="E37" s="2147"/>
      <c r="F37" s="2147"/>
      <c r="G37" s="2147"/>
      <c r="H37" s="2147"/>
      <c r="I37" s="2147"/>
      <c r="J37" s="2147"/>
      <c r="K37" s="2147"/>
      <c r="L37" s="2147"/>
      <c r="M37" s="2147"/>
      <c r="N37" s="2147"/>
      <c r="O37" s="2147"/>
      <c r="P37" s="2147"/>
      <c r="Q37" s="2147"/>
      <c r="R37" s="2147"/>
      <c r="S37" s="2147"/>
      <c r="T37" s="2147"/>
      <c r="U37" s="2147"/>
      <c r="V37" s="2147"/>
      <c r="W37" s="2147"/>
      <c r="X37" s="2147"/>
      <c r="Y37" s="2147"/>
      <c r="Z37" s="2147"/>
      <c r="AA37" s="2147"/>
      <c r="AB37" s="2147"/>
      <c r="AC37" s="2147"/>
      <c r="AD37" s="2147"/>
      <c r="AE37" s="2147"/>
      <c r="AF37" s="2147"/>
      <c r="AG37" s="2147"/>
      <c r="AH37" s="2148"/>
      <c r="AI37" s="2149"/>
      <c r="AJ37" s="1090">
        <f>SUMIFS(Attendance!$S$6:$S$3000,Attendance!$H$6:$H$3000,'Sewing Summery(Production &amp; Q) '!$AK$89,Attendance!$E$6:$E$3000,'Sewing Summery(Production &amp; Q) '!$A37,Attendance!$F$6:$F$3000,'Sewing Summery(Production &amp; Q) '!$AH$89,Attendance!$I$6:$I$3000,"")</f>
        <v>1</v>
      </c>
      <c r="AK37" s="1093">
        <f>SUMIFS(Attendance!$T$6:$T$3000,Attendance!$H$6:$H$3000,'Sewing Summery(Production &amp; Q) '!$AK$89,Attendance!$E$6:$E$3000,'Sewing Summery(Production &amp; Q) '!$A37,Attendance!$F$6:$F$3000,'Sewing Summery(Production &amp; Q) '!$AH$89,Attendance!$I$6:$I$3000,"")</f>
        <v>0</v>
      </c>
      <c r="AL37" s="1093">
        <f>SUMIFS(Attendance!$U$6:$U$3000,Attendance!$H$6:$H$3000,'Sewing Summery(Production &amp; Q) '!$AK$89,Attendance!$E$6:$E$3000,'Sewing Summery(Production &amp; Q) '!$A37,Attendance!$F$6:$F$3000,'Sewing Summery(Production &amp; Q) '!$AH$89,Attendance!$I$6:$I$3000,"")</f>
        <v>0</v>
      </c>
      <c r="AM37" s="1100">
        <f>SUMIFS(Attendance!$V$6:$V$3000,Attendance!$H$6:$H$3000,'Sewing Summery(Production &amp; Q) '!$AK$89,Attendance!$E$6:$E$3000,'Sewing Summery(Production &amp; Q) '!$A37,Attendance!$F$6:$F$3000,'Sewing Summery(Production &amp; Q) '!$AH$89,Attendance!$I$6:$I$3000,"")</f>
        <v>1</v>
      </c>
      <c r="AN37" s="2111">
        <v>1</v>
      </c>
      <c r="AO37" s="2112"/>
      <c r="AP37" s="1093">
        <f>IF(AN37&lt;AM37,AN37-AM37,0)</f>
        <v>0</v>
      </c>
      <c r="AQ37" s="1100">
        <f>IF(AM37&gt;AN37,AM37-AN37,0)</f>
        <v>0</v>
      </c>
      <c r="AR37" s="603">
        <f>AN37-AM37</f>
        <v>0</v>
      </c>
      <c r="AS37" s="25"/>
      <c r="AT37" s="25"/>
      <c r="AU37" s="33"/>
      <c r="AV37" s="25"/>
      <c r="AW37" s="25"/>
      <c r="AX37" s="25"/>
    </row>
    <row r="38" spans="1:50" ht="18.75" customHeight="1" x14ac:dyDescent="0.25">
      <c r="A38" s="2118" t="s">
        <v>636</v>
      </c>
      <c r="B38" s="2119"/>
      <c r="C38" s="2119"/>
      <c r="D38" s="2119"/>
      <c r="E38" s="2119"/>
      <c r="F38" s="2119"/>
      <c r="G38" s="2119"/>
      <c r="H38" s="2119"/>
      <c r="I38" s="2119"/>
      <c r="J38" s="2119"/>
      <c r="K38" s="2119"/>
      <c r="L38" s="2119"/>
      <c r="M38" s="2119"/>
      <c r="N38" s="2119"/>
      <c r="O38" s="2119"/>
      <c r="P38" s="2119"/>
      <c r="Q38" s="2119"/>
      <c r="R38" s="2119"/>
      <c r="S38" s="2119"/>
      <c r="T38" s="2119"/>
      <c r="U38" s="2119"/>
      <c r="V38" s="2119"/>
      <c r="W38" s="2119"/>
      <c r="X38" s="2119"/>
      <c r="Y38" s="2119"/>
      <c r="Z38" s="2119"/>
      <c r="AA38" s="2119"/>
      <c r="AB38" s="2119"/>
      <c r="AC38" s="2119"/>
      <c r="AD38" s="2119"/>
      <c r="AE38" s="2119"/>
      <c r="AF38" s="2119"/>
      <c r="AG38" s="2119"/>
      <c r="AH38" s="2120"/>
      <c r="AI38" s="2121"/>
      <c r="AJ38" s="1091">
        <f>SUMIFS(Attendance!$S$6:$S$3000,Attendance!$H$6:$H$3000,'Sewing Summery(Production &amp; Q) '!$AK$89,Attendance!$E$6:$E$3000,'Sewing Summery(Production &amp; Q) '!$A38,Attendance!$F$6:$F$3000,'Sewing Summery(Production &amp; Q) '!$AH$89,Attendance!$I$6:$I$3000,"")</f>
        <v>1</v>
      </c>
      <c r="AK38" s="1094">
        <f>SUMIFS(Attendance!$T$6:$T$3000,Attendance!$H$6:$H$3000,'Sewing Summery(Production &amp; Q) '!$AK$89,Attendance!$E$6:$E$3000,'Sewing Summery(Production &amp; Q) '!$A38,Attendance!$F$6:$F$3000,'Sewing Summery(Production &amp; Q) '!$AH$89,Attendance!$I$6:$I$3000,"")</f>
        <v>0</v>
      </c>
      <c r="AL38" s="1094">
        <f>SUMIFS(Attendance!$U$6:$U$3000,Attendance!$H$6:$H$3000,'Sewing Summery(Production &amp; Q) '!$AK$89,Attendance!$E$6:$E$3000,'Sewing Summery(Production &amp; Q) '!$A38,Attendance!$F$6:$F$3000,'Sewing Summery(Production &amp; Q) '!$AH$89,Attendance!$I$6:$I$3000,"")</f>
        <v>0</v>
      </c>
      <c r="AM38" s="1101">
        <f>SUMIFS(Attendance!$V$6:$V$3000,Attendance!$H$6:$H$3000,'Sewing Summery(Production &amp; Q) '!$AK$89,Attendance!$E$6:$E$3000,'Sewing Summery(Production &amp; Q) '!$A38,Attendance!$F$6:$F$3000,'Sewing Summery(Production &amp; Q) '!$AH$89,Attendance!$I$6:$I$3000,"")</f>
        <v>1</v>
      </c>
      <c r="AN38" s="2113">
        <v>1</v>
      </c>
      <c r="AO38" s="2114"/>
      <c r="AP38" s="1094">
        <f t="shared" ref="AP38:AP43" si="118">IF(AN38&lt;AM38,AN38-AM38,0)</f>
        <v>0</v>
      </c>
      <c r="AQ38" s="1101">
        <f t="shared" ref="AQ38:AQ43" si="119">IF(AM38&gt;AN38,AM38-AN38,0)</f>
        <v>0</v>
      </c>
      <c r="AR38" s="604">
        <f t="shared" ref="AR38:AR43" si="120">AN38-AM38</f>
        <v>0</v>
      </c>
      <c r="AS38" s="25"/>
      <c r="AT38" s="25"/>
      <c r="AU38" s="33"/>
      <c r="AV38" s="25"/>
      <c r="AW38" s="25"/>
      <c r="AX38" s="25"/>
    </row>
    <row r="39" spans="1:50" ht="18.75" customHeight="1" x14ac:dyDescent="0.25">
      <c r="A39" s="2118" t="s">
        <v>236</v>
      </c>
      <c r="B39" s="2119"/>
      <c r="C39" s="2119"/>
      <c r="D39" s="2119"/>
      <c r="E39" s="2119"/>
      <c r="F39" s="2119"/>
      <c r="G39" s="2119"/>
      <c r="H39" s="2119"/>
      <c r="I39" s="2119"/>
      <c r="J39" s="2119"/>
      <c r="K39" s="2119"/>
      <c r="L39" s="2119"/>
      <c r="M39" s="2119"/>
      <c r="N39" s="2119"/>
      <c r="O39" s="2119"/>
      <c r="P39" s="2119"/>
      <c r="Q39" s="2119"/>
      <c r="R39" s="2119"/>
      <c r="S39" s="2119"/>
      <c r="T39" s="2119"/>
      <c r="U39" s="2119"/>
      <c r="V39" s="2119"/>
      <c r="W39" s="2119"/>
      <c r="X39" s="2119"/>
      <c r="Y39" s="2119"/>
      <c r="Z39" s="2119"/>
      <c r="AA39" s="2119"/>
      <c r="AB39" s="2119"/>
      <c r="AC39" s="2119"/>
      <c r="AD39" s="2119"/>
      <c r="AE39" s="2119"/>
      <c r="AF39" s="2119"/>
      <c r="AG39" s="2119"/>
      <c r="AH39" s="2120"/>
      <c r="AI39" s="2121"/>
      <c r="AJ39" s="1091">
        <f>SUMIFS(Attendance!$S$6:$S$3000,Attendance!$H$6:$H$3000,'Sewing Summery(Production &amp; Q) '!$AK$89,Attendance!$E$6:$E$3000,'Sewing Summery(Production &amp; Q) '!$A39,Attendance!$F$6:$F$3000,'Sewing Summery(Production &amp; Q) '!$AH$89,Attendance!$I$6:$I$3000,"")</f>
        <v>1</v>
      </c>
      <c r="AK39" s="1094">
        <f>SUMIFS(Attendance!$T$6:$T$3000,Attendance!$H$6:$H$3000,'Sewing Summery(Production &amp; Q) '!$AK$89,Attendance!$E$6:$E$3000,'Sewing Summery(Production &amp; Q) '!$A39,Attendance!$F$6:$F$3000,'Sewing Summery(Production &amp; Q) '!$AH$89,Attendance!$I$6:$I$3000,"")</f>
        <v>0</v>
      </c>
      <c r="AL39" s="1094">
        <f>SUMIFS(Attendance!$U$6:$U$3000,Attendance!$H$6:$H$3000,'Sewing Summery(Production &amp; Q) '!$AK$89,Attendance!$E$6:$E$3000,'Sewing Summery(Production &amp; Q) '!$A39,Attendance!$F$6:$F$3000,'Sewing Summery(Production &amp; Q) '!$AH$89,Attendance!$I$6:$I$3000,"")</f>
        <v>0</v>
      </c>
      <c r="AM39" s="1101">
        <f>SUMIFS(Attendance!$V$6:$V$3000,Attendance!$H$6:$H$3000,'Sewing Summery(Production &amp; Q) '!$AK$89,Attendance!$E$6:$E$3000,'Sewing Summery(Production &amp; Q) '!$A39,Attendance!$F$6:$F$3000,'Sewing Summery(Production &amp; Q) '!$AH$89,Attendance!$I$6:$I$3000,"")</f>
        <v>1</v>
      </c>
      <c r="AN39" s="2113">
        <v>1</v>
      </c>
      <c r="AO39" s="2114"/>
      <c r="AP39" s="1094">
        <f t="shared" si="118"/>
        <v>0</v>
      </c>
      <c r="AQ39" s="1101">
        <f t="shared" si="119"/>
        <v>0</v>
      </c>
      <c r="AR39" s="604">
        <f t="shared" si="120"/>
        <v>0</v>
      </c>
      <c r="AS39" s="25"/>
      <c r="AT39" s="25"/>
      <c r="AU39" s="33"/>
      <c r="AV39" s="25"/>
      <c r="AW39" s="25"/>
      <c r="AX39" s="25"/>
    </row>
    <row r="40" spans="1:50" x14ac:dyDescent="0.25">
      <c r="A40" s="2087" t="s">
        <v>116</v>
      </c>
      <c r="B40" s="2088"/>
      <c r="C40" s="2088"/>
      <c r="D40" s="2088"/>
      <c r="E40" s="2088"/>
      <c r="F40" s="2088"/>
      <c r="G40" s="2088"/>
      <c r="H40" s="2088"/>
      <c r="I40" s="2088"/>
      <c r="J40" s="2088"/>
      <c r="K40" s="2088"/>
      <c r="L40" s="2088"/>
      <c r="M40" s="2088"/>
      <c r="N40" s="2088"/>
      <c r="O40" s="2088"/>
      <c r="P40" s="2088"/>
      <c r="Q40" s="2088"/>
      <c r="R40" s="2088"/>
      <c r="S40" s="2088"/>
      <c r="T40" s="2088"/>
      <c r="U40" s="2088"/>
      <c r="V40" s="2088"/>
      <c r="W40" s="2088"/>
      <c r="X40" s="2088"/>
      <c r="Y40" s="2088"/>
      <c r="Z40" s="2088"/>
      <c r="AA40" s="2088"/>
      <c r="AB40" s="2088"/>
      <c r="AC40" s="2088"/>
      <c r="AD40" s="2088"/>
      <c r="AE40" s="2088"/>
      <c r="AF40" s="2088"/>
      <c r="AG40" s="2088"/>
      <c r="AH40" s="2088"/>
      <c r="AI40" s="2088"/>
      <c r="AJ40" s="1091">
        <f>SUMIFS(Attendance!$S$6:$S$3000,Attendance!$H$6:$H$3000,'Sewing Summery(Production &amp; Q) '!$AK$89,Attendance!$E$6:$E$3000,'Sewing Summery(Production &amp; Q) '!$A40,Attendance!$F$6:$F$3000,'Sewing Summery(Production &amp; Q) '!$AH$89,Attendance!$I$6:$I$3000,"")</f>
        <v>1</v>
      </c>
      <c r="AK40" s="1094">
        <f>SUMIFS(Attendance!$T$6:$T$3000,Attendance!$H$6:$H$3000,'Sewing Summery(Production &amp; Q) '!$AK$89,Attendance!$E$6:$E$3000,'Sewing Summery(Production &amp; Q) '!$A40,Attendance!$F$6:$F$3000,'Sewing Summery(Production &amp; Q) '!$AH$89,Attendance!$I$6:$I$3000,"")</f>
        <v>0</v>
      </c>
      <c r="AL40" s="1094">
        <f>SUMIFS(Attendance!$U$6:$U$3000,Attendance!$H$6:$H$3000,'Sewing Summery(Production &amp; Q) '!$AK$89,Attendance!$E$6:$E$3000,'Sewing Summery(Production &amp; Q) '!$A40,Attendance!$F$6:$F$3000,'Sewing Summery(Production &amp; Q) '!$AH$89,Attendance!$I$6:$I$3000,"")</f>
        <v>0</v>
      </c>
      <c r="AM40" s="1101">
        <f>SUMIFS(Attendance!$V$6:$V$3000,Attendance!$H$6:$H$3000,'Sewing Summery(Production &amp; Q) '!$AK$89,Attendance!$E$6:$E$3000,'Sewing Summery(Production &amp; Q) '!$A40,Attendance!$F$6:$F$3000,'Sewing Summery(Production &amp; Q) '!$AH$89,Attendance!$I$6:$I$3000,"")</f>
        <v>1</v>
      </c>
      <c r="AN40" s="2113">
        <v>1</v>
      </c>
      <c r="AO40" s="2114"/>
      <c r="AP40" s="1094">
        <f t="shared" si="118"/>
        <v>0</v>
      </c>
      <c r="AQ40" s="1101">
        <f t="shared" si="119"/>
        <v>0</v>
      </c>
      <c r="AR40" s="604">
        <f t="shared" si="120"/>
        <v>0</v>
      </c>
      <c r="AS40" s="25"/>
      <c r="AT40" s="25"/>
      <c r="AU40" s="33"/>
      <c r="AV40" s="25"/>
      <c r="AW40" s="25"/>
      <c r="AX40" s="25"/>
    </row>
    <row r="41" spans="1:50" ht="18.75" customHeight="1" x14ac:dyDescent="0.25">
      <c r="A41" s="2118" t="s">
        <v>464</v>
      </c>
      <c r="B41" s="2119"/>
      <c r="C41" s="2119"/>
      <c r="D41" s="2119"/>
      <c r="E41" s="2119"/>
      <c r="F41" s="2119"/>
      <c r="G41" s="2119"/>
      <c r="H41" s="2119"/>
      <c r="I41" s="2119"/>
      <c r="J41" s="2119"/>
      <c r="K41" s="2119"/>
      <c r="L41" s="2119"/>
      <c r="M41" s="2119"/>
      <c r="N41" s="2119"/>
      <c r="O41" s="2119"/>
      <c r="P41" s="2119"/>
      <c r="Q41" s="2119"/>
      <c r="R41" s="2119"/>
      <c r="S41" s="2119"/>
      <c r="T41" s="2119"/>
      <c r="U41" s="2119"/>
      <c r="V41" s="2119"/>
      <c r="W41" s="2119"/>
      <c r="X41" s="2119"/>
      <c r="Y41" s="2119"/>
      <c r="Z41" s="2119"/>
      <c r="AA41" s="2119"/>
      <c r="AB41" s="2119"/>
      <c r="AC41" s="2119"/>
      <c r="AD41" s="2119"/>
      <c r="AE41" s="2119"/>
      <c r="AF41" s="2119"/>
      <c r="AG41" s="2119"/>
      <c r="AH41" s="2120"/>
      <c r="AI41" s="2121"/>
      <c r="AJ41" s="1091">
        <f>SUMIFS(Attendance!$S$6:$S$3000,Attendance!$H$6:$H$3000,'Sewing Summery(Production &amp; Q) '!$AK$89,Attendance!$E$6:$E$3000,'Sewing Summery(Production &amp; Q) '!$A41,Attendance!$F$6:$F$3000,'Sewing Summery(Production &amp; Q) '!$AH$89,Attendance!$I$6:$I$3000,"")</f>
        <v>2</v>
      </c>
      <c r="AK41" s="1094">
        <f>SUMIFS(Attendance!$T$6:$T$3000,Attendance!$H$6:$H$3000,'Sewing Summery(Production &amp; Q) '!$AK$89,Attendance!$E$6:$E$3000,'Sewing Summery(Production &amp; Q) '!$A41,Attendance!$F$6:$F$3000,'Sewing Summery(Production &amp; Q) '!$AH$89,Attendance!$I$6:$I$3000,"")</f>
        <v>0</v>
      </c>
      <c r="AL41" s="1094">
        <f>SUMIFS(Attendance!$U$6:$U$3000,Attendance!$H$6:$H$3000,'Sewing Summery(Production &amp; Q) '!$AK$89,Attendance!$E$6:$E$3000,'Sewing Summery(Production &amp; Q) '!$A41,Attendance!$F$6:$F$3000,'Sewing Summery(Production &amp; Q) '!$AH$89,Attendance!$I$6:$I$3000,"")</f>
        <v>0</v>
      </c>
      <c r="AM41" s="1101">
        <f>SUMIFS(Attendance!$V$6:$V$3000,Attendance!$H$6:$H$3000,'Sewing Summery(Production &amp; Q) '!$AK$89,Attendance!$E$6:$E$3000,'Sewing Summery(Production &amp; Q) '!$A41,Attendance!$F$6:$F$3000,'Sewing Summery(Production &amp; Q) '!$AH$89,Attendance!$I$6:$I$3000,"")</f>
        <v>2</v>
      </c>
      <c r="AN41" s="2113">
        <v>2</v>
      </c>
      <c r="AO41" s="2114"/>
      <c r="AP41" s="1094">
        <f t="shared" si="118"/>
        <v>0</v>
      </c>
      <c r="AQ41" s="1101">
        <f t="shared" si="119"/>
        <v>0</v>
      </c>
      <c r="AR41" s="604">
        <f t="shared" si="120"/>
        <v>0</v>
      </c>
      <c r="AS41" s="25"/>
      <c r="AT41" s="25"/>
      <c r="AU41" s="33"/>
      <c r="AV41" s="25"/>
      <c r="AW41" s="25"/>
      <c r="AX41" s="25"/>
    </row>
    <row r="42" spans="1:50" ht="18.75" customHeight="1" x14ac:dyDescent="0.25">
      <c r="A42" s="2118" t="s">
        <v>162</v>
      </c>
      <c r="B42" s="2119"/>
      <c r="C42" s="2119"/>
      <c r="D42" s="2119"/>
      <c r="E42" s="2119"/>
      <c r="F42" s="2119"/>
      <c r="G42" s="2119"/>
      <c r="H42" s="2119"/>
      <c r="I42" s="2119"/>
      <c r="J42" s="2119"/>
      <c r="K42" s="2119"/>
      <c r="L42" s="2119"/>
      <c r="M42" s="2119"/>
      <c r="N42" s="2119"/>
      <c r="O42" s="2119"/>
      <c r="P42" s="2119"/>
      <c r="Q42" s="2119"/>
      <c r="R42" s="2119"/>
      <c r="S42" s="2119"/>
      <c r="T42" s="2119"/>
      <c r="U42" s="2119"/>
      <c r="V42" s="2119"/>
      <c r="W42" s="2119"/>
      <c r="X42" s="2119"/>
      <c r="Y42" s="2119"/>
      <c r="Z42" s="2119"/>
      <c r="AA42" s="2119"/>
      <c r="AB42" s="2119"/>
      <c r="AC42" s="2119"/>
      <c r="AD42" s="2119"/>
      <c r="AE42" s="2119"/>
      <c r="AF42" s="2119"/>
      <c r="AG42" s="2119"/>
      <c r="AH42" s="2120"/>
      <c r="AI42" s="2121"/>
      <c r="AJ42" s="1091">
        <f>SUMIFS(Attendance!$S$6:$S$3000,Attendance!$H$6:$H$3000,'Sewing Summery(Production &amp; Q) '!$AK$89,Attendance!$E$6:$E$3000,'Sewing Summery(Production &amp; Q) '!$A42,Attendance!$F$6:$F$3000,'Sewing Summery(Production &amp; Q) '!$AH$89)</f>
        <v>2</v>
      </c>
      <c r="AK42" s="1094">
        <f>SUMIFS(Attendance!$T$6:$T$3000,Attendance!$H$6:$H$3000,'Sewing Summery(Production &amp; Q) '!$AK$89,Attendance!$E$6:$E$3000,'Sewing Summery(Production &amp; Q) '!$A42,Attendance!$F$6:$F$3000,'Sewing Summery(Production &amp; Q) '!$AH$89)</f>
        <v>0</v>
      </c>
      <c r="AL42" s="1094">
        <f>SUMIFS(Attendance!$U$6:$U$3000,Attendance!$H$6:$H$3000,'Sewing Summery(Production &amp; Q) '!$AK$89,Attendance!$E$6:$E$3000,'Sewing Summery(Production &amp; Q) '!$A42,Attendance!$F$6:$F$3000,'Sewing Summery(Production &amp; Q) '!$AH$89)</f>
        <v>0</v>
      </c>
      <c r="AM42" s="1101">
        <f>SUMIFS(Attendance!$V$6:$V$3000,Attendance!$H$6:$H$3000,'Sewing Summery(Production &amp; Q) '!$AK$89,Attendance!$E$6:$E$3000,'Sewing Summery(Production &amp; Q) '!$A42,Attendance!$F$6:$F$3000,'Sewing Summery(Production &amp; Q) '!$AH$89)</f>
        <v>2</v>
      </c>
      <c r="AN42" s="2113">
        <v>2</v>
      </c>
      <c r="AO42" s="2114"/>
      <c r="AP42" s="1094">
        <f t="shared" si="118"/>
        <v>0</v>
      </c>
      <c r="AQ42" s="1101">
        <f t="shared" si="119"/>
        <v>0</v>
      </c>
      <c r="AR42" s="604">
        <f t="shared" si="120"/>
        <v>0</v>
      </c>
      <c r="AS42" s="25"/>
      <c r="AT42" s="25"/>
      <c r="AU42" s="33"/>
      <c r="AV42" s="25"/>
      <c r="AW42" s="25"/>
      <c r="AX42" s="25"/>
    </row>
    <row r="43" spans="1:50" x14ac:dyDescent="0.25">
      <c r="A43" s="2118" t="s">
        <v>250</v>
      </c>
      <c r="B43" s="2119"/>
      <c r="C43" s="2119"/>
      <c r="D43" s="2119"/>
      <c r="E43" s="2119"/>
      <c r="F43" s="2119"/>
      <c r="G43" s="2119"/>
      <c r="H43" s="2119"/>
      <c r="I43" s="2119"/>
      <c r="J43" s="2119"/>
      <c r="K43" s="2119"/>
      <c r="L43" s="2119"/>
      <c r="M43" s="2119"/>
      <c r="N43" s="2119"/>
      <c r="O43" s="2119"/>
      <c r="P43" s="2119"/>
      <c r="Q43" s="2119"/>
      <c r="R43" s="2119"/>
      <c r="S43" s="2119"/>
      <c r="T43" s="2119"/>
      <c r="U43" s="2119"/>
      <c r="V43" s="2119"/>
      <c r="W43" s="2119"/>
      <c r="X43" s="2119"/>
      <c r="Y43" s="2119"/>
      <c r="Z43" s="2119"/>
      <c r="AA43" s="2119"/>
      <c r="AB43" s="2119"/>
      <c r="AC43" s="2119"/>
      <c r="AD43" s="2119"/>
      <c r="AE43" s="2119"/>
      <c r="AF43" s="2119"/>
      <c r="AG43" s="2119"/>
      <c r="AH43" s="2120"/>
      <c r="AI43" s="2121"/>
      <c r="AJ43" s="1091">
        <f>SUMIFS(Attendance!$S$6:$S$3000,Attendance!$H$6:$H$3000,'Sewing Summery(Production &amp; Q) '!$AK$89,Attendance!$E$6:$E$3000,'Sewing Summery(Production &amp; Q) '!$A43,Attendance!$F$6:$F$3000,'Sewing Summery(Production &amp; Q) '!$AH$89)</f>
        <v>6</v>
      </c>
      <c r="AK43" s="1094">
        <f>SUMIFS(Attendance!$T$6:$T$3000,Attendance!$H$6:$H$3000,'Sewing Summery(Production &amp; Q) '!$AK$89,Attendance!$E$6:$E$3000,'Sewing Summery(Production &amp; Q) '!$A43,Attendance!$F$6:$F$3000,'Sewing Summery(Production &amp; Q) '!$AH$89)</f>
        <v>2</v>
      </c>
      <c r="AL43" s="1094">
        <f>SUMIFS(Attendance!$U$6:$U$3000,Attendance!$H$6:$H$3000,'Sewing Summery(Production &amp; Q) '!$AK$89,Attendance!$E$6:$E$3000,'Sewing Summery(Production &amp; Q) '!$A43,Attendance!$F$6:$F$3000,'Sewing Summery(Production &amp; Q) '!$AH$89)</f>
        <v>0</v>
      </c>
      <c r="AM43" s="1101">
        <f>SUMIFS(Attendance!$V$6:$V$3000,Attendance!$H$6:$H$3000,'Sewing Summery(Production &amp; Q) '!$AK$89,Attendance!$E$6:$E$3000,'Sewing Summery(Production &amp; Q) '!$A43,Attendance!$F$6:$F$3000,'Sewing Summery(Production &amp; Q) '!$AH$89)</f>
        <v>8</v>
      </c>
      <c r="AN43" s="2113">
        <v>8</v>
      </c>
      <c r="AO43" s="2114"/>
      <c r="AP43" s="1094">
        <f t="shared" si="118"/>
        <v>0</v>
      </c>
      <c r="AQ43" s="1101">
        <f t="shared" si="119"/>
        <v>0</v>
      </c>
      <c r="AR43" s="604">
        <f t="shared" si="120"/>
        <v>0</v>
      </c>
      <c r="AS43" s="25"/>
      <c r="AT43" s="25"/>
      <c r="AU43" s="33"/>
      <c r="AV43" s="25"/>
      <c r="AW43" s="25"/>
      <c r="AX43" s="25"/>
    </row>
    <row r="44" spans="1:50" ht="18.75" customHeight="1" x14ac:dyDescent="0.25">
      <c r="A44" s="2118" t="s">
        <v>164</v>
      </c>
      <c r="B44" s="2119"/>
      <c r="C44" s="2119"/>
      <c r="D44" s="2119"/>
      <c r="E44" s="2119"/>
      <c r="F44" s="2119"/>
      <c r="G44" s="2119"/>
      <c r="H44" s="2119"/>
      <c r="I44" s="2119"/>
      <c r="J44" s="2119"/>
      <c r="K44" s="2119"/>
      <c r="L44" s="2119"/>
      <c r="M44" s="2119"/>
      <c r="N44" s="2119"/>
      <c r="O44" s="2119"/>
      <c r="P44" s="2119"/>
      <c r="Q44" s="2119"/>
      <c r="R44" s="2119"/>
      <c r="S44" s="2119"/>
      <c r="T44" s="2119"/>
      <c r="U44" s="2119"/>
      <c r="V44" s="2119"/>
      <c r="W44" s="2119"/>
      <c r="X44" s="2119"/>
      <c r="Y44" s="2119"/>
      <c r="Z44" s="2119"/>
      <c r="AA44" s="2119"/>
      <c r="AB44" s="2119"/>
      <c r="AC44" s="2119"/>
      <c r="AD44" s="2119"/>
      <c r="AE44" s="2119"/>
      <c r="AF44" s="2119"/>
      <c r="AG44" s="2119"/>
      <c r="AH44" s="2120"/>
      <c r="AI44" s="2121"/>
      <c r="AJ44" s="1091">
        <f>SUMIFS(Attendance!$S$6:$S$3000,Attendance!$H$6:$H$3000,'Sewing Summery(Production &amp; Q) '!$AK$89,Attendance!$E$6:$E$3000,'Sewing Summery(Production &amp; Q) '!$A44,Attendance!$F$6:$F$3000,'Sewing Summery(Production &amp; Q) '!$AH$89)</f>
        <v>1</v>
      </c>
      <c r="AK44" s="1094">
        <f>SUMIFS(Attendance!$T$6:$T$3000,Attendance!$H$6:$H$3000,'Sewing Summery(Production &amp; Q) '!$AK$89,Attendance!$E$6:$E$3000,'Sewing Summery(Production &amp; Q) '!$A44,Attendance!$F$6:$F$3000,'Sewing Summery(Production &amp; Q) '!$AH$89)</f>
        <v>0</v>
      </c>
      <c r="AL44" s="1094">
        <f>SUMIFS(Attendance!$U$6:$U$3000,Attendance!$H$6:$H$3000,'Sewing Summery(Production &amp; Q) '!$AK$89,Attendance!$E$6:$E$3000,'Sewing Summery(Production &amp; Q) '!$A44,Attendance!$F$6:$F$3000,'Sewing Summery(Production &amp; Q) '!$AH$89)</f>
        <v>0</v>
      </c>
      <c r="AM44" s="1101">
        <f>SUMIFS(Attendance!$V$6:$V$3000,Attendance!$H$6:$H$3000,'Sewing Summery(Production &amp; Q) '!$AK$89,Attendance!$E$6:$E$3000,'Sewing Summery(Production &amp; Q) '!$A44,Attendance!$F$6:$F$3000,'Sewing Summery(Production &amp; Q) '!$AH$89)</f>
        <v>1</v>
      </c>
      <c r="AN44" s="2113">
        <v>1</v>
      </c>
      <c r="AO44" s="2114"/>
      <c r="AP44" s="1094">
        <f t="shared" ref="AP44:AP49" si="121">IF(AN44&lt;AM44,AN44-AM44,0)</f>
        <v>0</v>
      </c>
      <c r="AQ44" s="1101">
        <f t="shared" ref="AQ44:AQ49" si="122">IF(AM44&gt;AN44,AM44-AN44,0)</f>
        <v>0</v>
      </c>
      <c r="AR44" s="604">
        <f t="shared" ref="AR44:AR49" si="123">AN44-AM44</f>
        <v>0</v>
      </c>
      <c r="AS44" s="25"/>
      <c r="AT44" s="25"/>
      <c r="AU44" s="33"/>
      <c r="AV44" s="25"/>
      <c r="AW44" s="25"/>
      <c r="AX44" s="25"/>
    </row>
    <row r="45" spans="1:50" x14ac:dyDescent="0.25">
      <c r="A45" s="2140"/>
      <c r="B45" s="2141"/>
      <c r="C45" s="2141"/>
      <c r="D45" s="2141"/>
      <c r="E45" s="2141"/>
      <c r="F45" s="2141"/>
      <c r="G45" s="2141"/>
      <c r="H45" s="2141"/>
      <c r="I45" s="2141"/>
      <c r="J45" s="2141"/>
      <c r="K45" s="2141"/>
      <c r="L45" s="2141"/>
      <c r="M45" s="2141"/>
      <c r="N45" s="2141"/>
      <c r="O45" s="2141"/>
      <c r="P45" s="2141"/>
      <c r="Q45" s="2141"/>
      <c r="R45" s="2141"/>
      <c r="S45" s="2141"/>
      <c r="T45" s="2141"/>
      <c r="U45" s="2141"/>
      <c r="V45" s="2141"/>
      <c r="W45" s="2141"/>
      <c r="X45" s="2141"/>
      <c r="Y45" s="2141"/>
      <c r="Z45" s="2141"/>
      <c r="AA45" s="2141"/>
      <c r="AB45" s="2141"/>
      <c r="AC45" s="2141"/>
      <c r="AD45" s="2141"/>
      <c r="AE45" s="2141"/>
      <c r="AF45" s="2141"/>
      <c r="AG45" s="2141"/>
      <c r="AH45" s="2142"/>
      <c r="AI45" s="2143"/>
      <c r="AJ45" s="1092">
        <f>SUMIFS(Attendance!$S$6:$S$3000,Attendance!$H$6:$H$3000,'Sewing Summery(Production &amp; Q) '!$AK$89,Attendance!$E$6:$E$3000,'Sewing Summery(Production &amp; Q) '!$A45,Attendance!$F$6:$F$3000,'Sewing Summery(Production &amp; Q) '!$AH$89)</f>
        <v>0</v>
      </c>
      <c r="AK45" s="1095">
        <f>SUMIFS(Attendance!$T$6:$T$3000,Attendance!$H$6:$H$3000,'Sewing Summery(Production &amp; Q) '!$AK$89,Attendance!$E$6:$E$3000,'Sewing Summery(Production &amp; Q) '!$A45,Attendance!$F$6:$F$3000,'Sewing Summery(Production &amp; Q) '!$AH$89)</f>
        <v>0</v>
      </c>
      <c r="AL45" s="1095">
        <f>SUMIFS(Attendance!$U$6:$U$3000,Attendance!$H$6:$H$3000,'Sewing Summery(Production &amp; Q) '!$AK$89,Attendance!$E$6:$E$3000,'Sewing Summery(Production &amp; Q) '!$A45,Attendance!$F$6:$F$3000,'Sewing Summery(Production &amp; Q) '!$AH$89)</f>
        <v>0</v>
      </c>
      <c r="AM45" s="1102">
        <f>SUMIFS(Attendance!$V$6:$V$3000,Attendance!$H$6:$H$3000,'Sewing Summery(Production &amp; Q) '!$AK$89,Attendance!$E$6:$E$3000,'Sewing Summery(Production &amp; Q) '!$A45,Attendance!$F$6:$F$3000,'Sewing Summery(Production &amp; Q) '!$AH$89)</f>
        <v>0</v>
      </c>
      <c r="AN45" s="2162"/>
      <c r="AO45" s="2163"/>
      <c r="AP45" s="1095">
        <f t="shared" ref="AP45:AP48" si="124">IF(AN45&lt;AM45,AN45-AM45,0)</f>
        <v>0</v>
      </c>
      <c r="AQ45" s="1102">
        <f t="shared" ref="AQ45:AQ48" si="125">IF(AM45&gt;AN45,AM45-AN45,0)</f>
        <v>0</v>
      </c>
      <c r="AR45" s="605">
        <f t="shared" ref="AR45:AR48" si="126">AN45-AM45</f>
        <v>0</v>
      </c>
      <c r="AS45" s="25"/>
      <c r="AT45" s="25"/>
      <c r="AU45" s="33"/>
      <c r="AV45" s="25"/>
      <c r="AW45" s="25"/>
      <c r="AX45" s="25"/>
    </row>
    <row r="46" spans="1:50" ht="18.75" customHeight="1" x14ac:dyDescent="0.25">
      <c r="A46" s="2118"/>
      <c r="B46" s="2119"/>
      <c r="C46" s="2119"/>
      <c r="D46" s="2119"/>
      <c r="E46" s="2119"/>
      <c r="F46" s="2119"/>
      <c r="G46" s="2119"/>
      <c r="H46" s="2119"/>
      <c r="I46" s="2119"/>
      <c r="J46" s="2119"/>
      <c r="K46" s="2119"/>
      <c r="L46" s="2119"/>
      <c r="M46" s="2119"/>
      <c r="N46" s="2119"/>
      <c r="O46" s="2119"/>
      <c r="P46" s="2119"/>
      <c r="Q46" s="2119"/>
      <c r="R46" s="2119"/>
      <c r="S46" s="2119"/>
      <c r="T46" s="2119"/>
      <c r="U46" s="2119"/>
      <c r="V46" s="2119"/>
      <c r="W46" s="2119"/>
      <c r="X46" s="2119"/>
      <c r="Y46" s="2119"/>
      <c r="Z46" s="2119"/>
      <c r="AA46" s="2119"/>
      <c r="AB46" s="2119"/>
      <c r="AC46" s="2119"/>
      <c r="AD46" s="2119"/>
      <c r="AE46" s="2119"/>
      <c r="AF46" s="2119"/>
      <c r="AG46" s="2119"/>
      <c r="AH46" s="2120"/>
      <c r="AI46" s="2121"/>
      <c r="AJ46" s="1091">
        <f>SUMIFS(Attendance!$S$6:$S$3000,Attendance!$H$6:$H$3000,'Sewing Summery(Production &amp; Q) '!$AK$89,Attendance!$E$6:$E$3000,'Sewing Summery(Production &amp; Q) '!$A46,Attendance!$F$6:$F$3000,'Sewing Summery(Production &amp; Q) '!$AH$89)</f>
        <v>0</v>
      </c>
      <c r="AK46" s="1094">
        <f>SUMIFS(Attendance!$T$6:$T$3000,Attendance!$H$6:$H$3000,'Sewing Summery(Production &amp; Q) '!$AK$89,Attendance!$E$6:$E$3000,'Sewing Summery(Production &amp; Q) '!$A46,Attendance!$F$6:$F$3000,'Sewing Summery(Production &amp; Q) '!$AH$89)</f>
        <v>0</v>
      </c>
      <c r="AL46" s="1094">
        <f>SUMIFS(Attendance!$U$6:$U$3000,Attendance!$H$6:$H$3000,'Sewing Summery(Production &amp; Q) '!$AK$89,Attendance!$E$6:$E$3000,'Sewing Summery(Production &amp; Q) '!$A46,Attendance!$F$6:$F$3000,'Sewing Summery(Production &amp; Q) '!$AH$89)</f>
        <v>0</v>
      </c>
      <c r="AM46" s="1101">
        <f>SUMIFS(Attendance!$V$6:$V$3000,Attendance!$H$6:$H$3000,'Sewing Summery(Production &amp; Q) '!$AK$89,Attendance!$E$6:$E$3000,'Sewing Summery(Production &amp; Q) '!$A46,Attendance!$F$6:$F$3000,'Sewing Summery(Production &amp; Q) '!$AH$89)</f>
        <v>0</v>
      </c>
      <c r="AN46" s="2113"/>
      <c r="AO46" s="2114"/>
      <c r="AP46" s="1094">
        <f t="shared" si="124"/>
        <v>0</v>
      </c>
      <c r="AQ46" s="1101">
        <f t="shared" si="125"/>
        <v>0</v>
      </c>
      <c r="AR46" s="604">
        <f t="shared" si="126"/>
        <v>0</v>
      </c>
      <c r="AS46" s="25"/>
      <c r="AT46" s="25"/>
      <c r="AU46" s="33"/>
      <c r="AV46" s="25"/>
      <c r="AW46" s="25"/>
      <c r="AX46" s="25"/>
    </row>
    <row r="47" spans="1:50" x14ac:dyDescent="0.25">
      <c r="A47" s="2118"/>
      <c r="B47" s="2119"/>
      <c r="C47" s="2119"/>
      <c r="D47" s="2119"/>
      <c r="E47" s="2119"/>
      <c r="F47" s="2119"/>
      <c r="G47" s="2119"/>
      <c r="H47" s="2119"/>
      <c r="I47" s="2119"/>
      <c r="J47" s="2119"/>
      <c r="K47" s="2119"/>
      <c r="L47" s="2119"/>
      <c r="M47" s="2119"/>
      <c r="N47" s="2119"/>
      <c r="O47" s="2119"/>
      <c r="P47" s="2119"/>
      <c r="Q47" s="2119"/>
      <c r="R47" s="2119"/>
      <c r="S47" s="2119"/>
      <c r="T47" s="2119"/>
      <c r="U47" s="2119"/>
      <c r="V47" s="2119"/>
      <c r="W47" s="2119"/>
      <c r="X47" s="2119"/>
      <c r="Y47" s="2119"/>
      <c r="Z47" s="2119"/>
      <c r="AA47" s="2119"/>
      <c r="AB47" s="2119"/>
      <c r="AC47" s="2119"/>
      <c r="AD47" s="2119"/>
      <c r="AE47" s="2119"/>
      <c r="AF47" s="2119"/>
      <c r="AG47" s="2119"/>
      <c r="AH47" s="2120"/>
      <c r="AI47" s="2121"/>
      <c r="AJ47" s="1091">
        <f>SUMIFS(Attendance!$S$6:$S$3000,Attendance!$H$6:$H$3000,'Sewing Summery(Production &amp; Q) '!$AK$89,Attendance!$E$6:$E$3000,'Sewing Summery(Production &amp; Q) '!$A47,Attendance!$F$6:$F$3000,'Sewing Summery(Production &amp; Q) '!$AH$89)</f>
        <v>0</v>
      </c>
      <c r="AK47" s="1094">
        <f>SUMIFS(Attendance!$T$6:$T$3000,Attendance!$H$6:$H$3000,'Sewing Summery(Production &amp; Q) '!$AK$89,Attendance!$E$6:$E$3000,'Sewing Summery(Production &amp; Q) '!$A47,Attendance!$F$6:$F$3000,'Sewing Summery(Production &amp; Q) '!$AH$89)</f>
        <v>0</v>
      </c>
      <c r="AL47" s="1094">
        <f>SUMIFS(Attendance!$U$6:$U$3000,Attendance!$H$6:$H$3000,'Sewing Summery(Production &amp; Q) '!$AK$89,Attendance!$E$6:$E$3000,'Sewing Summery(Production &amp; Q) '!$A47,Attendance!$F$6:$F$3000,'Sewing Summery(Production &amp; Q) '!$AH$89)</f>
        <v>0</v>
      </c>
      <c r="AM47" s="1101">
        <f>SUMIFS(Attendance!$V$6:$V$3000,Attendance!$H$6:$H$3000,'Sewing Summery(Production &amp; Q) '!$AK$89,Attendance!$E$6:$E$3000,'Sewing Summery(Production &amp; Q) '!$A47,Attendance!$F$6:$F$3000,'Sewing Summery(Production &amp; Q) '!$AH$89)</f>
        <v>0</v>
      </c>
      <c r="AN47" s="2113"/>
      <c r="AO47" s="2114"/>
      <c r="AP47" s="1094">
        <f t="shared" si="124"/>
        <v>0</v>
      </c>
      <c r="AQ47" s="1101">
        <f t="shared" si="125"/>
        <v>0</v>
      </c>
      <c r="AR47" s="604">
        <f t="shared" si="126"/>
        <v>0</v>
      </c>
      <c r="AS47" s="25"/>
      <c r="AT47" s="25"/>
      <c r="AU47" s="33"/>
      <c r="AV47" s="25"/>
      <c r="AW47" s="25"/>
      <c r="AX47" s="25"/>
    </row>
    <row r="48" spans="1:50" ht="18.75" customHeight="1" x14ac:dyDescent="0.25">
      <c r="A48" s="2118"/>
      <c r="B48" s="2119"/>
      <c r="C48" s="2119"/>
      <c r="D48" s="2119"/>
      <c r="E48" s="2119"/>
      <c r="F48" s="2119"/>
      <c r="G48" s="2119"/>
      <c r="H48" s="2119"/>
      <c r="I48" s="2119"/>
      <c r="J48" s="2119"/>
      <c r="K48" s="2119"/>
      <c r="L48" s="2119"/>
      <c r="M48" s="2119"/>
      <c r="N48" s="2119"/>
      <c r="O48" s="2119"/>
      <c r="P48" s="2119"/>
      <c r="Q48" s="2119"/>
      <c r="R48" s="2119"/>
      <c r="S48" s="2119"/>
      <c r="T48" s="2119"/>
      <c r="U48" s="2119"/>
      <c r="V48" s="2119"/>
      <c r="W48" s="2119"/>
      <c r="X48" s="2119"/>
      <c r="Y48" s="2119"/>
      <c r="Z48" s="2119"/>
      <c r="AA48" s="2119"/>
      <c r="AB48" s="2119"/>
      <c r="AC48" s="2119"/>
      <c r="AD48" s="2119"/>
      <c r="AE48" s="2119"/>
      <c r="AF48" s="2119"/>
      <c r="AG48" s="2119"/>
      <c r="AH48" s="2120"/>
      <c r="AI48" s="2121"/>
      <c r="AJ48" s="1091">
        <f>SUMIFS(Attendance!$S$6:$S$3000,Attendance!$H$6:$H$3000,'Sewing Summery(Production &amp; Q) '!$AK$89,Attendance!$E$6:$E$3000,'Sewing Summery(Production &amp; Q) '!$A48,Attendance!$F$6:$F$3000,'Sewing Summery(Production &amp; Q) '!$AH$89)</f>
        <v>0</v>
      </c>
      <c r="AK48" s="1094">
        <f>SUMIFS(Attendance!$T$6:$T$3000,Attendance!$H$6:$H$3000,'Sewing Summery(Production &amp; Q) '!$AK$89,Attendance!$E$6:$E$3000,'Sewing Summery(Production &amp; Q) '!$A48,Attendance!$F$6:$F$3000,'Sewing Summery(Production &amp; Q) '!$AH$89)</f>
        <v>0</v>
      </c>
      <c r="AL48" s="1094">
        <f>SUMIFS(Attendance!$U$6:$U$3000,Attendance!$H$6:$H$3000,'Sewing Summery(Production &amp; Q) '!$AK$89,Attendance!$E$6:$E$3000,'Sewing Summery(Production &amp; Q) '!$A48,Attendance!$F$6:$F$3000,'Sewing Summery(Production &amp; Q) '!$AH$89)</f>
        <v>0</v>
      </c>
      <c r="AM48" s="1101">
        <f>SUMIFS(Attendance!$V$6:$V$3000,Attendance!$H$6:$H$3000,'Sewing Summery(Production &amp; Q) '!$AK$89,Attendance!$E$6:$E$3000,'Sewing Summery(Production &amp; Q) '!$A48,Attendance!$F$6:$F$3000,'Sewing Summery(Production &amp; Q) '!$AH$89)</f>
        <v>0</v>
      </c>
      <c r="AN48" s="2113"/>
      <c r="AO48" s="2114"/>
      <c r="AP48" s="1094">
        <f t="shared" si="124"/>
        <v>0</v>
      </c>
      <c r="AQ48" s="1101">
        <f t="shared" si="125"/>
        <v>0</v>
      </c>
      <c r="AR48" s="604">
        <f t="shared" si="126"/>
        <v>0</v>
      </c>
      <c r="AS48" s="25"/>
      <c r="AT48" s="25"/>
      <c r="AU48" s="33"/>
      <c r="AV48" s="25"/>
      <c r="AW48" s="25"/>
      <c r="AX48" s="25"/>
    </row>
    <row r="49" spans="1:50" ht="15.75" thickBot="1" x14ac:dyDescent="0.3">
      <c r="A49" s="2205"/>
      <c r="B49" s="2206"/>
      <c r="C49" s="2206"/>
      <c r="D49" s="2206"/>
      <c r="E49" s="2206"/>
      <c r="F49" s="2206"/>
      <c r="G49" s="2206"/>
      <c r="H49" s="2206"/>
      <c r="I49" s="2206"/>
      <c r="J49" s="2206"/>
      <c r="K49" s="2206"/>
      <c r="L49" s="2206"/>
      <c r="M49" s="2206"/>
      <c r="N49" s="2206"/>
      <c r="O49" s="2206"/>
      <c r="P49" s="2206"/>
      <c r="Q49" s="2206"/>
      <c r="R49" s="2206"/>
      <c r="S49" s="2206"/>
      <c r="T49" s="2206"/>
      <c r="U49" s="2206"/>
      <c r="V49" s="2206"/>
      <c r="W49" s="2206"/>
      <c r="X49" s="2206"/>
      <c r="Y49" s="2206"/>
      <c r="Z49" s="2206"/>
      <c r="AA49" s="2206"/>
      <c r="AB49" s="2206"/>
      <c r="AC49" s="2206"/>
      <c r="AD49" s="2206"/>
      <c r="AE49" s="2206"/>
      <c r="AF49" s="2206"/>
      <c r="AG49" s="2206"/>
      <c r="AH49" s="2206"/>
      <c r="AI49" s="2207"/>
      <c r="AJ49" s="1092">
        <f>SUMIFS(Attendance!$S$6:$S$3000,Attendance!$H$6:$H$3000,'Sewing Summery(Production &amp; Q) '!$AK$89,Attendance!$E$6:$E$3000,'Sewing Summery(Production &amp; Q) '!$A49,Attendance!$F$6:$F$3000,'Sewing Summery(Production &amp; Q) '!$AH$89)</f>
        <v>0</v>
      </c>
      <c r="AK49" s="1095">
        <f>SUMIFS(Attendance!$T$6:$T$3000,Attendance!$H$6:$H$3000,'Sewing Summery(Production &amp; Q) '!$AK$89,Attendance!$E$6:$E$3000,'Sewing Summery(Production &amp; Q) '!$A49,Attendance!$F$6:$F$3000,'Sewing Summery(Production &amp; Q) '!$AH$89)</f>
        <v>0</v>
      </c>
      <c r="AL49" s="1095">
        <f>SUMIFS(Attendance!$U$6:$U$3000,Attendance!$H$6:$H$3000,'Sewing Summery(Production &amp; Q) '!$AK$89,Attendance!$E$6:$E$3000,'Sewing Summery(Production &amp; Q) '!$A49,Attendance!$F$6:$F$3000,'Sewing Summery(Production &amp; Q) '!$AH$89)</f>
        <v>0</v>
      </c>
      <c r="AM49" s="1102">
        <f>SUMIFS(Attendance!$V$6:$V$3000,Attendance!$H$6:$H$3000,'Sewing Summery(Production &amp; Q) '!$AK$89,Attendance!$E$6:$E$3000,'Sewing Summery(Production &amp; Q) '!$A49,Attendance!$F$6:$F$3000,'Sewing Summery(Production &amp; Q) '!$AH$89)</f>
        <v>0</v>
      </c>
      <c r="AN49" s="2169"/>
      <c r="AO49" s="2170"/>
      <c r="AP49" s="1095">
        <f t="shared" si="121"/>
        <v>0</v>
      </c>
      <c r="AQ49" s="1102">
        <f t="shared" si="122"/>
        <v>0</v>
      </c>
      <c r="AR49" s="606">
        <f t="shared" si="123"/>
        <v>0</v>
      </c>
      <c r="AS49" s="25"/>
      <c r="AT49" s="25"/>
      <c r="AU49" s="33"/>
      <c r="AV49" s="25"/>
      <c r="AW49" s="25"/>
      <c r="AX49" s="25"/>
    </row>
    <row r="50" spans="1:50" ht="16.5" thickBot="1" x14ac:dyDescent="0.3">
      <c r="A50" s="2213" t="s">
        <v>104</v>
      </c>
      <c r="B50" s="2214"/>
      <c r="C50" s="2214"/>
      <c r="D50" s="2214"/>
      <c r="E50" s="2214"/>
      <c r="F50" s="2214"/>
      <c r="G50" s="2214"/>
      <c r="H50" s="2214"/>
      <c r="I50" s="2214"/>
      <c r="J50" s="2214"/>
      <c r="K50" s="2214"/>
      <c r="L50" s="2214"/>
      <c r="M50" s="2214"/>
      <c r="N50" s="2214"/>
      <c r="O50" s="2214"/>
      <c r="P50" s="2214"/>
      <c r="Q50" s="2214"/>
      <c r="R50" s="2214"/>
      <c r="S50" s="2214"/>
      <c r="T50" s="2214"/>
      <c r="U50" s="2214"/>
      <c r="V50" s="2214"/>
      <c r="W50" s="2214"/>
      <c r="X50" s="2214"/>
      <c r="Y50" s="2214"/>
      <c r="Z50" s="2214"/>
      <c r="AA50" s="2214"/>
      <c r="AB50" s="2214"/>
      <c r="AC50" s="2214"/>
      <c r="AD50" s="2214"/>
      <c r="AE50" s="2214"/>
      <c r="AF50" s="2214"/>
      <c r="AG50" s="2214"/>
      <c r="AH50" s="2215"/>
      <c r="AI50" s="2216"/>
      <c r="AJ50" s="85">
        <f>SUM(AJ37:AJ49)</f>
        <v>15</v>
      </c>
      <c r="AK50" s="86">
        <f>SUM(AK37:AK49)</f>
        <v>2</v>
      </c>
      <c r="AL50" s="86">
        <f>SUM(AL37:AL49)</f>
        <v>0</v>
      </c>
      <c r="AM50" s="87">
        <f>SUM(AM37:AM49)</f>
        <v>17</v>
      </c>
      <c r="AN50" s="2171">
        <f>SUM(AN37:AN49)</f>
        <v>17</v>
      </c>
      <c r="AO50" s="2172"/>
      <c r="AP50" s="1131">
        <f>SUM(AP49)</f>
        <v>0</v>
      </c>
      <c r="AQ50" s="187">
        <f>SUM(AQ49)</f>
        <v>0</v>
      </c>
      <c r="AR50" s="607">
        <f>SUM(AR49)</f>
        <v>0</v>
      </c>
      <c r="AS50" s="25"/>
      <c r="AT50" s="25"/>
      <c r="AU50" s="33"/>
      <c r="AV50" s="25"/>
      <c r="AW50" s="25"/>
      <c r="AX50" s="25"/>
    </row>
    <row r="51" spans="1:50" ht="15.75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40"/>
      <c r="AK51" s="40"/>
      <c r="AL51" s="40"/>
      <c r="AM51" s="40"/>
      <c r="AN51" s="189"/>
      <c r="AO51" s="189"/>
      <c r="AP51" s="189"/>
      <c r="AS51" s="25"/>
      <c r="AT51" s="25"/>
      <c r="AU51" s="33"/>
      <c r="AV51" s="25"/>
      <c r="AW51" s="25"/>
      <c r="AX51" s="25"/>
    </row>
    <row r="52" spans="1:50" ht="16.5" thickBo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0"/>
      <c r="AK52" s="40"/>
      <c r="AL52" s="40"/>
      <c r="AM52" s="40"/>
      <c r="AN52" s="189"/>
      <c r="AO52" s="189"/>
      <c r="AP52" s="189"/>
      <c r="AS52" s="25"/>
      <c r="AT52" s="25"/>
      <c r="AU52" s="33"/>
      <c r="AV52" s="25"/>
      <c r="AW52" s="25"/>
      <c r="AX52" s="25"/>
    </row>
    <row r="53" spans="1:50" ht="21.75" thickBot="1" x14ac:dyDescent="0.4">
      <c r="A53" s="2166" t="s">
        <v>743</v>
      </c>
      <c r="B53" s="2167"/>
      <c r="C53" s="2167"/>
      <c r="D53" s="2167"/>
      <c r="E53" s="2167"/>
      <c r="F53" s="2167"/>
      <c r="G53" s="2167"/>
      <c r="H53" s="2167"/>
      <c r="I53" s="2167"/>
      <c r="J53" s="2167"/>
      <c r="K53" s="2167"/>
      <c r="L53" s="2167"/>
      <c r="M53" s="2167"/>
      <c r="N53" s="2167"/>
      <c r="O53" s="2167"/>
      <c r="P53" s="2167"/>
      <c r="Q53" s="2167"/>
      <c r="R53" s="2167"/>
      <c r="S53" s="2167"/>
      <c r="T53" s="2167"/>
      <c r="U53" s="2167"/>
      <c r="V53" s="2167"/>
      <c r="W53" s="2167"/>
      <c r="X53" s="2167"/>
      <c r="Y53" s="2167"/>
      <c r="Z53" s="2167"/>
      <c r="AA53" s="2167"/>
      <c r="AB53" s="2167"/>
      <c r="AC53" s="2167"/>
      <c r="AD53" s="2167"/>
      <c r="AE53" s="2167"/>
      <c r="AF53" s="2167"/>
      <c r="AG53" s="2167"/>
      <c r="AH53" s="2167"/>
      <c r="AI53" s="2167"/>
      <c r="AJ53" s="2167"/>
      <c r="AK53" s="2167"/>
      <c r="AL53" s="2167"/>
      <c r="AM53" s="2167"/>
      <c r="AN53" s="2167"/>
      <c r="AO53" s="2167"/>
      <c r="AP53" s="2167"/>
      <c r="AQ53" s="2167"/>
      <c r="AR53" s="2168"/>
      <c r="AS53" s="25"/>
      <c r="AT53" s="25"/>
      <c r="AU53" s="33"/>
      <c r="AV53" s="25"/>
      <c r="AW53" s="25"/>
      <c r="AX53" s="25"/>
    </row>
    <row r="54" spans="1:50" ht="21.75" thickBot="1" x14ac:dyDescent="0.3">
      <c r="A54" s="1830" t="s">
        <v>736</v>
      </c>
      <c r="B54" s="1831"/>
      <c r="C54" s="1831"/>
      <c r="D54" s="1831"/>
      <c r="E54" s="1831"/>
      <c r="F54" s="1831"/>
      <c r="G54" s="1831"/>
      <c r="H54" s="1831"/>
      <c r="I54" s="1831"/>
      <c r="J54" s="1831"/>
      <c r="K54" s="1831"/>
      <c r="L54" s="1831"/>
      <c r="M54" s="1831"/>
      <c r="N54" s="1831"/>
      <c r="O54" s="1831"/>
      <c r="P54" s="1831"/>
      <c r="Q54" s="1831"/>
      <c r="R54" s="1831"/>
      <c r="S54" s="1831"/>
      <c r="T54" s="1831"/>
      <c r="U54" s="1831"/>
      <c r="V54" s="1831"/>
      <c r="W54" s="1831"/>
      <c r="X54" s="1831"/>
      <c r="Y54" s="1831"/>
      <c r="Z54" s="1831"/>
      <c r="AA54" s="1831"/>
      <c r="AB54" s="1831"/>
      <c r="AC54" s="1831"/>
      <c r="AD54" s="1831"/>
      <c r="AE54" s="1831"/>
      <c r="AF54" s="1831"/>
      <c r="AG54" s="1831"/>
      <c r="AH54" s="1831"/>
      <c r="AI54" s="1831"/>
      <c r="AJ54" s="1831"/>
      <c r="AK54" s="1831"/>
      <c r="AL54" s="1831"/>
      <c r="AM54" s="1831"/>
      <c r="AN54" s="2132" t="s">
        <v>735</v>
      </c>
      <c r="AO54" s="2133"/>
      <c r="AP54" s="41" t="s">
        <v>737</v>
      </c>
      <c r="AQ54" s="212"/>
      <c r="AR54" s="1835" t="s">
        <v>740</v>
      </c>
      <c r="AS54" s="25"/>
      <c r="AT54" s="25"/>
      <c r="AU54" s="33"/>
      <c r="AV54" s="25"/>
      <c r="AW54" s="25"/>
      <c r="AX54" s="25"/>
    </row>
    <row r="55" spans="1:50" ht="39" thickBot="1" x14ac:dyDescent="0.3">
      <c r="A55" s="2158" t="s">
        <v>709</v>
      </c>
      <c r="B55" s="2159"/>
      <c r="C55" s="2159"/>
      <c r="D55" s="2159"/>
      <c r="E55" s="2159"/>
      <c r="F55" s="2159"/>
      <c r="G55" s="2159"/>
      <c r="H55" s="2159"/>
      <c r="I55" s="2159"/>
      <c r="J55" s="2159"/>
      <c r="K55" s="2159"/>
      <c r="L55" s="2159"/>
      <c r="M55" s="2159"/>
      <c r="N55" s="2159"/>
      <c r="O55" s="2159"/>
      <c r="P55" s="2159"/>
      <c r="Q55" s="2159"/>
      <c r="R55" s="2159"/>
      <c r="S55" s="2159"/>
      <c r="T55" s="2159"/>
      <c r="U55" s="2159"/>
      <c r="V55" s="2159"/>
      <c r="W55" s="2159"/>
      <c r="X55" s="2159"/>
      <c r="Y55" s="2159"/>
      <c r="Z55" s="2159"/>
      <c r="AA55" s="2159"/>
      <c r="AB55" s="2159"/>
      <c r="AC55" s="2159"/>
      <c r="AD55" s="2159"/>
      <c r="AE55" s="2159"/>
      <c r="AF55" s="2159"/>
      <c r="AG55" s="2159"/>
      <c r="AH55" s="2160"/>
      <c r="AI55" s="2161"/>
      <c r="AJ55" s="165" t="s">
        <v>710</v>
      </c>
      <c r="AK55" s="167" t="s">
        <v>711</v>
      </c>
      <c r="AL55" s="168" t="s">
        <v>712</v>
      </c>
      <c r="AM55" s="169" t="s">
        <v>102</v>
      </c>
      <c r="AN55" s="2134"/>
      <c r="AO55" s="2135"/>
      <c r="AP55" s="172" t="s">
        <v>738</v>
      </c>
      <c r="AQ55" s="173" t="s">
        <v>739</v>
      </c>
      <c r="AR55" s="1836"/>
      <c r="AS55" s="25"/>
      <c r="AT55" s="25"/>
      <c r="AU55" s="33"/>
      <c r="AV55" s="25"/>
      <c r="AW55" s="25"/>
      <c r="AX55" s="25"/>
    </row>
    <row r="56" spans="1:50" ht="15.75" x14ac:dyDescent="0.25">
      <c r="A56" s="2128" t="s">
        <v>607</v>
      </c>
      <c r="B56" s="2067"/>
      <c r="C56" s="2067"/>
      <c r="D56" s="2067"/>
      <c r="E56" s="2067"/>
      <c r="F56" s="2067"/>
      <c r="G56" s="2067"/>
      <c r="H56" s="2067"/>
      <c r="I56" s="2067"/>
      <c r="J56" s="2067"/>
      <c r="K56" s="2067"/>
      <c r="L56" s="2067"/>
      <c r="M56" s="2067"/>
      <c r="N56" s="2067"/>
      <c r="O56" s="2067"/>
      <c r="P56" s="2067"/>
      <c r="Q56" s="2067"/>
      <c r="R56" s="2067"/>
      <c r="S56" s="2067"/>
      <c r="T56" s="2067"/>
      <c r="U56" s="2067"/>
      <c r="V56" s="2067"/>
      <c r="W56" s="2067"/>
      <c r="X56" s="2067"/>
      <c r="Y56" s="2067"/>
      <c r="Z56" s="2067"/>
      <c r="AA56" s="2067"/>
      <c r="AB56" s="2067"/>
      <c r="AC56" s="2067"/>
      <c r="AD56" s="2067"/>
      <c r="AE56" s="2067"/>
      <c r="AF56" s="2067"/>
      <c r="AG56" s="2067"/>
      <c r="AH56" s="2068"/>
      <c r="AI56" s="2129"/>
      <c r="AJ56" s="1090">
        <f>SUMIFS(Attendance!S$6:S$3000,Attendance!$H$6:$H$3000,'Quality (Sewing)'!$E$39,Attendance!$E$6:$E$3000,$A56,Attendance!$F$6:$F$3000,'Quality (Sewing)'!$B$39,Attendance!$I$6:$I$3000,'Quality (Sewing)'!$G$39)</f>
        <v>1</v>
      </c>
      <c r="AK56" s="1093">
        <f>SUMIFS(Attendance!T$6:T$3000,Attendance!$H$6:$H$3000,'Quality (Sewing)'!$E$39,Attendance!$E$6:$E$3000,$A56,Attendance!$F$6:$F$3000,'Quality (Sewing)'!$B$39,Attendance!$I$6:$I$3000,'Quality (Sewing)'!$G$39)</f>
        <v>0</v>
      </c>
      <c r="AL56" s="1093">
        <f>SUMIFS(Attendance!U$6:U$3000,Attendance!$H$6:$H$3000,'Quality (Sewing)'!$E$39,Attendance!$E$6:$E$3000,$A56,Attendance!$F$6:$F$3000,'Quality (Sewing)'!$B$39,Attendance!$I$6:$I$3000,'Quality (Sewing)'!$G$39)</f>
        <v>0</v>
      </c>
      <c r="AM56" s="1100">
        <f>SUMIFS(Attendance!V$6:V$3000,Attendance!$H$6:$H$3000,'Quality (Sewing)'!$E$39,Attendance!$E$6:$E$3000,$A56,Attendance!$F$6:$F$3000,'Quality (Sewing)'!$B$39,Attendance!$I$6:$I$3000,'Quality (Sewing)'!$G$39)</f>
        <v>1</v>
      </c>
      <c r="AN56" s="2136">
        <v>1</v>
      </c>
      <c r="AO56" s="2137"/>
      <c r="AP56" s="1090">
        <f>IF(AN56&lt;AM56,AN56-AM56,0)</f>
        <v>0</v>
      </c>
      <c r="AQ56" s="1100">
        <f>IF(AN56&gt;AM56,AM56-AN56,0)</f>
        <v>0</v>
      </c>
      <c r="AR56" s="1125">
        <f>AN56-AM56</f>
        <v>0</v>
      </c>
      <c r="AS56" s="25"/>
      <c r="AT56" s="25"/>
      <c r="AU56" s="33"/>
      <c r="AV56" s="25"/>
      <c r="AW56" s="25"/>
      <c r="AX56" s="25"/>
    </row>
    <row r="57" spans="1:50" x14ac:dyDescent="0.25">
      <c r="A57" s="2118" t="s">
        <v>143</v>
      </c>
      <c r="B57" s="2119"/>
      <c r="C57" s="2119"/>
      <c r="D57" s="2119"/>
      <c r="E57" s="2119"/>
      <c r="F57" s="2119"/>
      <c r="G57" s="2119"/>
      <c r="H57" s="2119"/>
      <c r="I57" s="2119"/>
      <c r="J57" s="2119"/>
      <c r="K57" s="2119"/>
      <c r="L57" s="2119"/>
      <c r="M57" s="2119"/>
      <c r="N57" s="2119"/>
      <c r="O57" s="2119"/>
      <c r="P57" s="2119"/>
      <c r="Q57" s="2119"/>
      <c r="R57" s="2119"/>
      <c r="S57" s="2119"/>
      <c r="T57" s="2119"/>
      <c r="U57" s="2119"/>
      <c r="V57" s="2119"/>
      <c r="W57" s="2119"/>
      <c r="X57" s="2119"/>
      <c r="Y57" s="2119"/>
      <c r="Z57" s="2119"/>
      <c r="AA57" s="2119"/>
      <c r="AB57" s="2119"/>
      <c r="AC57" s="2119"/>
      <c r="AD57" s="2119"/>
      <c r="AE57" s="2119"/>
      <c r="AF57" s="2119"/>
      <c r="AG57" s="2119"/>
      <c r="AH57" s="2120"/>
      <c r="AI57" s="2121"/>
      <c r="AJ57" s="1091">
        <f>SUMIFS(Attendance!S$6:S$3000,Attendance!$H$6:$H$3000,'Quality (Sewing)'!$E$39,Attendance!$E$6:$E$3000,$A57,Attendance!$F$6:$F$3000,'Quality (Sewing)'!$B$39,Attendance!$I$6:$I$3000,'Quality (Sewing)'!$G$39)</f>
        <v>1</v>
      </c>
      <c r="AK57" s="1094">
        <f>SUMIFS(Attendance!T$6:T$3000,Attendance!$H$6:$H$3000,'Quality (Sewing)'!$E$39,Attendance!$E$6:$E$3000,$A57,Attendance!$F$6:$F$3000,'Quality (Sewing)'!$B$39,Attendance!$I$6:$I$3000,'Quality (Sewing)'!$G$39)</f>
        <v>0</v>
      </c>
      <c r="AL57" s="1094">
        <f>SUMIFS(Attendance!U$6:U$3000,Attendance!$H$6:$H$3000,'Quality (Sewing)'!$E$39,Attendance!$E$6:$E$3000,$A57,Attendance!$F$6:$F$3000,'Quality (Sewing)'!$B$39,Attendance!$I$6:$I$3000,'Quality (Sewing)'!$G$39)</f>
        <v>0</v>
      </c>
      <c r="AM57" s="1101">
        <f>SUMIFS(Attendance!V$6:V$3000,Attendance!$H$6:$H$3000,'Quality (Sewing)'!$E$39,Attendance!$E$6:$E$3000,$A57,Attendance!$F$6:$F$3000,'Quality (Sewing)'!$B$39,Attendance!$I$6:$I$3000,'Quality (Sewing)'!$G$39)</f>
        <v>1</v>
      </c>
      <c r="AN57" s="2164">
        <v>1</v>
      </c>
      <c r="AO57" s="2165"/>
      <c r="AP57" s="1091">
        <f t="shared" ref="AP57:AP64" si="127">IF(AN57&lt;AM57,AN57-AM57,0)</f>
        <v>0</v>
      </c>
      <c r="AQ57" s="1101">
        <f t="shared" ref="AQ57:AQ64" si="128">IF(AN57&gt;AM57,AM57-AN57,0)</f>
        <v>0</v>
      </c>
      <c r="AR57" s="1126">
        <f t="shared" ref="AR57:AR64" si="129">AN57-AM57</f>
        <v>0</v>
      </c>
      <c r="AS57" s="25"/>
      <c r="AT57" s="25"/>
      <c r="AU57" s="33"/>
      <c r="AV57" s="25"/>
      <c r="AW57" s="25"/>
      <c r="AX57" s="25"/>
    </row>
    <row r="58" spans="1:50" x14ac:dyDescent="0.25">
      <c r="A58" s="2118" t="s">
        <v>463</v>
      </c>
      <c r="B58" s="2119"/>
      <c r="C58" s="2119"/>
      <c r="D58" s="2119"/>
      <c r="E58" s="2119"/>
      <c r="F58" s="2119"/>
      <c r="G58" s="2119"/>
      <c r="H58" s="2119"/>
      <c r="I58" s="2119"/>
      <c r="J58" s="2119"/>
      <c r="K58" s="2119"/>
      <c r="L58" s="2119"/>
      <c r="M58" s="2119"/>
      <c r="N58" s="2119"/>
      <c r="O58" s="2119"/>
      <c r="P58" s="2119"/>
      <c r="Q58" s="2119"/>
      <c r="R58" s="2119"/>
      <c r="S58" s="2119"/>
      <c r="T58" s="2119"/>
      <c r="U58" s="2119"/>
      <c r="V58" s="2119"/>
      <c r="W58" s="2119"/>
      <c r="X58" s="2119"/>
      <c r="Y58" s="2119"/>
      <c r="Z58" s="2119"/>
      <c r="AA58" s="2119"/>
      <c r="AB58" s="2119"/>
      <c r="AC58" s="2119"/>
      <c r="AD58" s="2119"/>
      <c r="AE58" s="2119"/>
      <c r="AF58" s="2119"/>
      <c r="AG58" s="2119"/>
      <c r="AH58" s="2120"/>
      <c r="AI58" s="2121"/>
      <c r="AJ58" s="1091">
        <f>SUMIFS(Attendance!S$6:S$3000,Attendance!$H$6:$H$3000,'Quality (Sewing)'!$E$39,Attendance!$E$6:$E$3000,$A58,Attendance!$F$6:$F$3000,'Quality (Sewing)'!$B$39,Attendance!$I$6:$I$3000,'Quality (Sewing)'!$G$39)</f>
        <v>1</v>
      </c>
      <c r="AK58" s="1094">
        <f>SUMIFS(Attendance!T$6:T$3000,Attendance!$H$6:$H$3000,'Quality (Sewing)'!$E$39,Attendance!$E$6:$E$3000,$A58,Attendance!$F$6:$F$3000,'Quality (Sewing)'!$B$39,Attendance!$I$6:$I$3000,'Quality (Sewing)'!$G$39)</f>
        <v>0</v>
      </c>
      <c r="AL58" s="1094">
        <f>SUMIFS(Attendance!U$6:U$3000,Attendance!$H$6:$H$3000,'Quality (Sewing)'!$E$39,Attendance!$E$6:$E$3000,$A58,Attendance!$F$6:$F$3000,'Quality (Sewing)'!$B$39,Attendance!$I$6:$I$3000,'Quality (Sewing)'!$G$39)</f>
        <v>0</v>
      </c>
      <c r="AM58" s="1101">
        <f>SUMIFS(Attendance!V$6:V$3000,Attendance!$H$6:$H$3000,'Quality (Sewing)'!$E$39,Attendance!$E$6:$E$3000,$A58,Attendance!$F$6:$F$3000,'Quality (Sewing)'!$B$39,Attendance!$I$6:$I$3000,'Quality (Sewing)'!$G$39)</f>
        <v>1</v>
      </c>
      <c r="AN58" s="2164">
        <v>1</v>
      </c>
      <c r="AO58" s="2165"/>
      <c r="AP58" s="1091">
        <f t="shared" si="127"/>
        <v>0</v>
      </c>
      <c r="AQ58" s="1101">
        <f t="shared" si="128"/>
        <v>0</v>
      </c>
      <c r="AR58" s="1126">
        <f t="shared" si="129"/>
        <v>0</v>
      </c>
      <c r="AS58" s="25"/>
      <c r="AT58" s="25"/>
      <c r="AU58" s="33"/>
      <c r="AV58" s="25"/>
      <c r="AW58" s="25"/>
      <c r="AX58" s="25"/>
    </row>
    <row r="59" spans="1:50" x14ac:dyDescent="0.25">
      <c r="A59" s="2118" t="s">
        <v>619</v>
      </c>
      <c r="B59" s="2119"/>
      <c r="C59" s="2119"/>
      <c r="D59" s="2119"/>
      <c r="E59" s="2119"/>
      <c r="F59" s="2119"/>
      <c r="G59" s="2119"/>
      <c r="H59" s="2119"/>
      <c r="I59" s="2119"/>
      <c r="J59" s="2119"/>
      <c r="K59" s="2119"/>
      <c r="L59" s="2119"/>
      <c r="M59" s="2119"/>
      <c r="N59" s="2119"/>
      <c r="O59" s="2119"/>
      <c r="P59" s="2119"/>
      <c r="Q59" s="2119"/>
      <c r="R59" s="2119"/>
      <c r="S59" s="2119"/>
      <c r="T59" s="2119"/>
      <c r="U59" s="2119"/>
      <c r="V59" s="2119"/>
      <c r="W59" s="2119"/>
      <c r="X59" s="2119"/>
      <c r="Y59" s="2119"/>
      <c r="Z59" s="2119"/>
      <c r="AA59" s="2119"/>
      <c r="AB59" s="2119"/>
      <c r="AC59" s="2119"/>
      <c r="AD59" s="2119"/>
      <c r="AE59" s="2119"/>
      <c r="AF59" s="2119"/>
      <c r="AG59" s="2119"/>
      <c r="AH59" s="2120"/>
      <c r="AI59" s="2121"/>
      <c r="AJ59" s="1091">
        <f>SUMIFS(Attendance!S$6:S$3000,Attendance!$H$6:$H$3000,'Quality (Sewing)'!$E$39,Attendance!$E$6:$E$3000,$A59,Attendance!$F$6:$F$3000,'Quality (Sewing)'!$B$39,Attendance!$I$6:$I$3000,'Quality (Sewing)'!$G$39)</f>
        <v>1</v>
      </c>
      <c r="AK59" s="1094">
        <f>SUMIFS(Attendance!T$6:T$3000,Attendance!$H$6:$H$3000,'Quality (Sewing)'!$E$39,Attendance!$E$6:$E$3000,$A59,Attendance!$F$6:$F$3000,'Quality (Sewing)'!$B$39,Attendance!$I$6:$I$3000,'Quality (Sewing)'!$G$39)</f>
        <v>0</v>
      </c>
      <c r="AL59" s="1094">
        <f>SUMIFS(Attendance!U$6:U$3000,Attendance!$H$6:$H$3000,'Quality (Sewing)'!$E$39,Attendance!$E$6:$E$3000,$A59,Attendance!$F$6:$F$3000,'Quality (Sewing)'!$B$39,Attendance!$I$6:$I$3000,'Quality (Sewing)'!$G$39)</f>
        <v>0</v>
      </c>
      <c r="AM59" s="1101">
        <f>SUMIFS(Attendance!V$6:V$3000,Attendance!$H$6:$H$3000,'Quality (Sewing)'!$E$39,Attendance!$E$6:$E$3000,$A59,Attendance!$F$6:$F$3000,'Quality (Sewing)'!$B$39,Attendance!$I$6:$I$3000,'Quality (Sewing)'!$G$39)</f>
        <v>1</v>
      </c>
      <c r="AN59" s="2164">
        <v>1</v>
      </c>
      <c r="AO59" s="2165"/>
      <c r="AP59" s="1091">
        <f t="shared" si="127"/>
        <v>0</v>
      </c>
      <c r="AQ59" s="1101">
        <f t="shared" si="128"/>
        <v>0</v>
      </c>
      <c r="AR59" s="1126">
        <f t="shared" si="129"/>
        <v>0</v>
      </c>
      <c r="AS59" s="25"/>
      <c r="AT59" s="25"/>
      <c r="AU59" s="33"/>
      <c r="AV59" s="25"/>
      <c r="AW59" s="25"/>
      <c r="AX59" s="25"/>
    </row>
    <row r="60" spans="1:50" x14ac:dyDescent="0.25">
      <c r="A60" s="2118"/>
      <c r="B60" s="2119"/>
      <c r="C60" s="2119"/>
      <c r="D60" s="2119"/>
      <c r="E60" s="2119"/>
      <c r="F60" s="2119"/>
      <c r="G60" s="2119"/>
      <c r="H60" s="2119"/>
      <c r="I60" s="2119"/>
      <c r="J60" s="2119"/>
      <c r="K60" s="2119"/>
      <c r="L60" s="2119"/>
      <c r="M60" s="2119"/>
      <c r="N60" s="2119"/>
      <c r="O60" s="2119"/>
      <c r="P60" s="2119"/>
      <c r="Q60" s="2119"/>
      <c r="R60" s="2119"/>
      <c r="S60" s="2119"/>
      <c r="T60" s="2119"/>
      <c r="U60" s="2119"/>
      <c r="V60" s="2119"/>
      <c r="W60" s="2119"/>
      <c r="X60" s="2119"/>
      <c r="Y60" s="2119"/>
      <c r="Z60" s="2119"/>
      <c r="AA60" s="2119"/>
      <c r="AB60" s="2119"/>
      <c r="AC60" s="2119"/>
      <c r="AD60" s="2119"/>
      <c r="AE60" s="2119"/>
      <c r="AF60" s="2119"/>
      <c r="AG60" s="2119"/>
      <c r="AH60" s="2120"/>
      <c r="AI60" s="2121"/>
      <c r="AJ60" s="1091">
        <f>SUMIFS(Attendance!S$6:S$3000,Attendance!$H$6:$H$3000,'Quality (Sewing)'!$E$39,Attendance!$E$6:$E$3000,$A60,Attendance!$F$6:$F$3000,'Quality (Sewing)'!$B$39,Attendance!$I$6:$I$3000,'Quality (Sewing)'!$G$39)</f>
        <v>0</v>
      </c>
      <c r="AK60" s="1094">
        <f>SUMIFS(Attendance!T$6:T$3000,Attendance!$H$6:$H$3000,'Quality (Sewing)'!$E$39,Attendance!$E$6:$E$3000,$A60,Attendance!$F$6:$F$3000,'Quality (Sewing)'!$B$39,Attendance!$I$6:$I$3000,'Quality (Sewing)'!$G$39)</f>
        <v>0</v>
      </c>
      <c r="AL60" s="1094">
        <f>SUMIFS(Attendance!U$6:U$3000,Attendance!$H$6:$H$3000,'Quality (Sewing)'!$E$39,Attendance!$E$6:$E$3000,$A60,Attendance!$F$6:$F$3000,'Quality (Sewing)'!$B$39,Attendance!$I$6:$I$3000,'Quality (Sewing)'!$G$39)</f>
        <v>0</v>
      </c>
      <c r="AM60" s="1101">
        <f>SUMIFS(Attendance!V$6:V$3000,Attendance!$H$6:$H$3000,'Quality (Sewing)'!$E$39,Attendance!$E$6:$E$3000,$A60,Attendance!$F$6:$F$3000,'Quality (Sewing)'!$B$39,Attendance!$I$6:$I$3000,'Quality (Sewing)'!$G$39)</f>
        <v>0</v>
      </c>
      <c r="AN60" s="2089"/>
      <c r="AO60" s="2090"/>
      <c r="AP60" s="1091">
        <f t="shared" si="127"/>
        <v>0</v>
      </c>
      <c r="AQ60" s="1101">
        <f t="shared" si="128"/>
        <v>0</v>
      </c>
      <c r="AR60" s="601">
        <f t="shared" si="129"/>
        <v>0</v>
      </c>
      <c r="AS60" s="25"/>
      <c r="AT60" s="25"/>
      <c r="AU60" s="33"/>
      <c r="AV60" s="25"/>
      <c r="AW60" s="25"/>
      <c r="AX60" s="25"/>
    </row>
    <row r="61" spans="1:50" ht="15.75" x14ac:dyDescent="0.25">
      <c r="A61" s="2128"/>
      <c r="B61" s="2067"/>
      <c r="C61" s="2067"/>
      <c r="D61" s="2067"/>
      <c r="E61" s="2067"/>
      <c r="F61" s="2067"/>
      <c r="G61" s="2067"/>
      <c r="H61" s="2067"/>
      <c r="I61" s="2067"/>
      <c r="J61" s="2067"/>
      <c r="K61" s="2067"/>
      <c r="L61" s="2067"/>
      <c r="M61" s="2067"/>
      <c r="N61" s="2067"/>
      <c r="O61" s="2067"/>
      <c r="P61" s="2067"/>
      <c r="Q61" s="2067"/>
      <c r="R61" s="2067"/>
      <c r="S61" s="2067"/>
      <c r="T61" s="2067"/>
      <c r="U61" s="2067"/>
      <c r="V61" s="2067"/>
      <c r="W61" s="2067"/>
      <c r="X61" s="2067"/>
      <c r="Y61" s="2067"/>
      <c r="Z61" s="2067"/>
      <c r="AA61" s="2067"/>
      <c r="AB61" s="2067"/>
      <c r="AC61" s="2067"/>
      <c r="AD61" s="2067"/>
      <c r="AE61" s="2067"/>
      <c r="AF61" s="2067"/>
      <c r="AG61" s="2067"/>
      <c r="AH61" s="2068"/>
      <c r="AI61" s="2129"/>
      <c r="AJ61" s="1091">
        <f>SUMIFS(Attendance!S$6:S$3000,Attendance!$H$6:$H$3000,'Quality (Sewing)'!$E$39,Attendance!$E$6:$E$3000,$A61,Attendance!$F$6:$F$3000,'Quality (Sewing)'!$B$39,Attendance!$I$6:$I$3000,'Quality (Sewing)'!$G$39)</f>
        <v>0</v>
      </c>
      <c r="AK61" s="1094">
        <f>SUMIFS(Attendance!T$6:T$3000,Attendance!$H$6:$H$3000,'Quality (Sewing)'!$E$39,Attendance!$E$6:$E$3000,$A61,Attendance!$F$6:$F$3000,'Quality (Sewing)'!$B$39,Attendance!$I$6:$I$3000,'Quality (Sewing)'!$G$39)</f>
        <v>0</v>
      </c>
      <c r="AL61" s="1094">
        <f>SUMIFS(Attendance!U$6:U$3000,Attendance!$H$6:$H$3000,'Quality (Sewing)'!$E$39,Attendance!$E$6:$E$3000,$A61,Attendance!$F$6:$F$3000,'Quality (Sewing)'!$B$39,Attendance!$I$6:$I$3000,'Quality (Sewing)'!$G$39)</f>
        <v>0</v>
      </c>
      <c r="AM61" s="1101">
        <f>SUMIFS(Attendance!V$6:V$3000,Attendance!$H$6:$H$3000,'Quality (Sewing)'!$E$39,Attendance!$E$6:$E$3000,$A61,Attendance!$F$6:$F$3000,'Quality (Sewing)'!$B$39,Attendance!$I$6:$I$3000,'Quality (Sewing)'!$G$39)</f>
        <v>0</v>
      </c>
      <c r="AN61" s="2089"/>
      <c r="AO61" s="2090"/>
      <c r="AP61" s="1091">
        <f t="shared" si="127"/>
        <v>0</v>
      </c>
      <c r="AQ61" s="1101">
        <f t="shared" si="128"/>
        <v>0</v>
      </c>
      <c r="AR61" s="601">
        <f t="shared" si="129"/>
        <v>0</v>
      </c>
      <c r="AS61" s="25"/>
      <c r="AT61" s="25"/>
      <c r="AU61" s="33"/>
      <c r="AV61" s="25"/>
      <c r="AW61" s="25"/>
      <c r="AX61" s="25"/>
    </row>
    <row r="62" spans="1:50" x14ac:dyDescent="0.25">
      <c r="A62" s="2087"/>
      <c r="B62" s="2088"/>
      <c r="C62" s="2088"/>
      <c r="D62" s="2088"/>
      <c r="E62" s="2088"/>
      <c r="F62" s="2088"/>
      <c r="G62" s="2088"/>
      <c r="H62" s="2088"/>
      <c r="I62" s="2088"/>
      <c r="J62" s="2088"/>
      <c r="K62" s="2088"/>
      <c r="L62" s="2088"/>
      <c r="M62" s="2088"/>
      <c r="N62" s="2088"/>
      <c r="O62" s="2088"/>
      <c r="P62" s="2088"/>
      <c r="Q62" s="2088"/>
      <c r="R62" s="2088"/>
      <c r="S62" s="2088"/>
      <c r="T62" s="2088"/>
      <c r="U62" s="2088"/>
      <c r="V62" s="2088"/>
      <c r="W62" s="2088"/>
      <c r="X62" s="2088"/>
      <c r="Y62" s="2088"/>
      <c r="Z62" s="2088"/>
      <c r="AA62" s="2088"/>
      <c r="AB62" s="2088"/>
      <c r="AC62" s="2088"/>
      <c r="AD62" s="2088"/>
      <c r="AE62" s="2088"/>
      <c r="AF62" s="2088"/>
      <c r="AG62" s="2088"/>
      <c r="AH62" s="2088"/>
      <c r="AI62" s="2088"/>
      <c r="AJ62" s="1091">
        <f>SUMIFS(Attendance!S$6:S$3000,Attendance!$H$6:$H$3000,'Quality (Sewing)'!$E$39,Attendance!$E$6:$E$3000,$A62,Attendance!$F$6:$F$3000,'Quality (Sewing)'!$B$39,Attendance!$I$6:$I$3000,'Quality (Sewing)'!$G$39)</f>
        <v>0</v>
      </c>
      <c r="AK62" s="1094">
        <f>SUMIFS(Attendance!T$6:T$3000,Attendance!$H$6:$H$3000,'Quality (Sewing)'!$E$39,Attendance!$E$6:$E$3000,$A62,Attendance!$F$6:$F$3000,'Quality (Sewing)'!$B$39,Attendance!$I$6:$I$3000,'Quality (Sewing)'!$G$39)</f>
        <v>0</v>
      </c>
      <c r="AL62" s="1094">
        <f>SUMIFS(Attendance!U$6:U$3000,Attendance!$H$6:$H$3000,'Quality (Sewing)'!$E$39,Attendance!$E$6:$E$3000,$A62,Attendance!$F$6:$F$3000,'Quality (Sewing)'!$B$39,Attendance!$I$6:$I$3000,'Quality (Sewing)'!$G$39)</f>
        <v>0</v>
      </c>
      <c r="AM62" s="1101">
        <f>SUMIFS(Attendance!V$6:V$3000,Attendance!$H$6:$H$3000,'Quality (Sewing)'!$E$39,Attendance!$E$6:$E$3000,$A62,Attendance!$F$6:$F$3000,'Quality (Sewing)'!$B$39,Attendance!$I$6:$I$3000,'Quality (Sewing)'!$G$39)</f>
        <v>0</v>
      </c>
      <c r="AN62" s="2089"/>
      <c r="AO62" s="2090"/>
      <c r="AP62" s="1091">
        <f t="shared" si="127"/>
        <v>0</v>
      </c>
      <c r="AQ62" s="1101">
        <f t="shared" si="128"/>
        <v>0</v>
      </c>
      <c r="AR62" s="601">
        <f t="shared" si="129"/>
        <v>0</v>
      </c>
      <c r="AS62" s="25"/>
      <c r="AT62" s="25"/>
      <c r="AU62" s="33"/>
      <c r="AV62" s="25"/>
      <c r="AW62" s="25"/>
      <c r="AX62" s="25"/>
    </row>
    <row r="63" spans="1:50" x14ac:dyDescent="0.25">
      <c r="A63" s="2087"/>
      <c r="B63" s="2088"/>
      <c r="C63" s="2088"/>
      <c r="D63" s="2088"/>
      <c r="E63" s="2088"/>
      <c r="F63" s="2088"/>
      <c r="G63" s="2088"/>
      <c r="H63" s="2088"/>
      <c r="I63" s="2088"/>
      <c r="J63" s="2088"/>
      <c r="K63" s="2088"/>
      <c r="L63" s="2088"/>
      <c r="M63" s="2088"/>
      <c r="N63" s="2088"/>
      <c r="O63" s="2088"/>
      <c r="P63" s="2088"/>
      <c r="Q63" s="2088"/>
      <c r="R63" s="2088"/>
      <c r="S63" s="2088"/>
      <c r="T63" s="2088"/>
      <c r="U63" s="2088"/>
      <c r="V63" s="2088"/>
      <c r="W63" s="2088"/>
      <c r="X63" s="2088"/>
      <c r="Y63" s="2088"/>
      <c r="Z63" s="2088"/>
      <c r="AA63" s="2088"/>
      <c r="AB63" s="2088"/>
      <c r="AC63" s="2088"/>
      <c r="AD63" s="2088"/>
      <c r="AE63" s="2088"/>
      <c r="AF63" s="2088"/>
      <c r="AG63" s="2088"/>
      <c r="AH63" s="2088"/>
      <c r="AI63" s="2088"/>
      <c r="AJ63" s="1091">
        <f>SUMIFS(Attendance!S$6:S$3000,Attendance!$H$6:$H$3000,'Quality (Sewing)'!$E$39,Attendance!$E$6:$E$3000,$A63,Attendance!$F$6:$F$3000,'Quality (Sewing)'!$B$39,Attendance!$I$6:$I$3000,'Quality (Sewing)'!$G$39)</f>
        <v>0</v>
      </c>
      <c r="AK63" s="1094">
        <f>SUMIFS(Attendance!T$6:T$3000,Attendance!$H$6:$H$3000,'Quality (Sewing)'!$E$39,Attendance!$E$6:$E$3000,$A63,Attendance!$F$6:$F$3000,'Quality (Sewing)'!$B$39,Attendance!$I$6:$I$3000,'Quality (Sewing)'!$G$39)</f>
        <v>0</v>
      </c>
      <c r="AL63" s="1094">
        <f>SUMIFS(Attendance!U$6:U$3000,Attendance!$H$6:$H$3000,'Quality (Sewing)'!$E$39,Attendance!$E$6:$E$3000,$A63,Attendance!$F$6:$F$3000,'Quality (Sewing)'!$B$39,Attendance!$I$6:$I$3000,'Quality (Sewing)'!$G$39)</f>
        <v>0</v>
      </c>
      <c r="AM63" s="1101">
        <f>SUMIFS(Attendance!V$6:V$3000,Attendance!$H$6:$H$3000,'Quality (Sewing)'!$E$39,Attendance!$E$6:$E$3000,$A63,Attendance!$F$6:$F$3000,'Quality (Sewing)'!$B$39,Attendance!$I$6:$I$3000,'Quality (Sewing)'!$G$39)</f>
        <v>0</v>
      </c>
      <c r="AN63" s="2089"/>
      <c r="AO63" s="2090"/>
      <c r="AP63" s="1091">
        <f t="shared" si="127"/>
        <v>0</v>
      </c>
      <c r="AQ63" s="1101">
        <f t="shared" si="128"/>
        <v>0</v>
      </c>
      <c r="AR63" s="601">
        <f t="shared" si="129"/>
        <v>0</v>
      </c>
      <c r="AS63" s="25"/>
      <c r="AT63" s="25"/>
      <c r="AU63" s="33"/>
      <c r="AV63" s="25"/>
      <c r="AW63" s="25"/>
      <c r="AX63" s="25"/>
    </row>
    <row r="64" spans="1:50" ht="15.75" thickBot="1" x14ac:dyDescent="0.3">
      <c r="A64" s="2263"/>
      <c r="B64" s="2264"/>
      <c r="C64" s="2264"/>
      <c r="D64" s="2264"/>
      <c r="E64" s="2264"/>
      <c r="F64" s="2264"/>
      <c r="G64" s="2264"/>
      <c r="H64" s="2264"/>
      <c r="I64" s="2264"/>
      <c r="J64" s="2264"/>
      <c r="K64" s="2264"/>
      <c r="L64" s="2264"/>
      <c r="M64" s="2264"/>
      <c r="N64" s="2264"/>
      <c r="O64" s="2264"/>
      <c r="P64" s="2264"/>
      <c r="Q64" s="2264"/>
      <c r="R64" s="2264"/>
      <c r="S64" s="2264"/>
      <c r="T64" s="2264"/>
      <c r="U64" s="2264"/>
      <c r="V64" s="2264"/>
      <c r="W64" s="2264"/>
      <c r="X64" s="2264"/>
      <c r="Y64" s="2264"/>
      <c r="Z64" s="2264"/>
      <c r="AA64" s="2264"/>
      <c r="AB64" s="2264"/>
      <c r="AC64" s="2264"/>
      <c r="AD64" s="2264"/>
      <c r="AE64" s="2264"/>
      <c r="AF64" s="2264"/>
      <c r="AG64" s="2264"/>
      <c r="AH64" s="2265"/>
      <c r="AI64" s="2266"/>
      <c r="AJ64" s="1097">
        <f>SUMIFS(Attendance!S$6:S$3000,Attendance!$H$6:$H$3000,'Quality (Sewing)'!$E$39,Attendance!$E$6:$E$3000,$A64,Attendance!$F$6:$F$3000,'Quality (Sewing)'!$B$39,Attendance!$I$6:$I$3000,'Quality (Sewing)'!$G$39)</f>
        <v>0</v>
      </c>
      <c r="AK64" s="1099">
        <f>SUMIFS(Attendance!T$6:T$3000,Attendance!$H$6:$H$3000,'Quality (Sewing)'!$E$39,Attendance!$E$6:$E$3000,$A64,Attendance!$F$6:$F$3000,'Quality (Sewing)'!$B$39,Attendance!$I$6:$I$3000,'Quality (Sewing)'!$G$39)</f>
        <v>0</v>
      </c>
      <c r="AL64" s="1099">
        <f>SUMIFS(Attendance!U$6:U$3000,Attendance!$H$6:$H$3000,'Quality (Sewing)'!$E$39,Attendance!$E$6:$E$3000,$A64,Attendance!$F$6:$F$3000,'Quality (Sewing)'!$B$39,Attendance!$I$6:$I$3000,'Quality (Sewing)'!$G$39)</f>
        <v>0</v>
      </c>
      <c r="AM64" s="1104">
        <f>SUMIFS(Attendance!V$6:V$3000,Attendance!$H$6:$H$3000,'Quality (Sewing)'!$E$39,Attendance!$E$6:$E$3000,$A64,Attendance!$F$6:$F$3000,'Quality (Sewing)'!$B$39,Attendance!$I$6:$I$3000,'Quality (Sewing)'!$G$39)</f>
        <v>0</v>
      </c>
      <c r="AN64" s="2170"/>
      <c r="AO64" s="2267"/>
      <c r="AP64" s="1091">
        <f t="shared" si="127"/>
        <v>0</v>
      </c>
      <c r="AQ64" s="1101">
        <f t="shared" si="128"/>
        <v>0</v>
      </c>
      <c r="AR64" s="1126">
        <f t="shared" si="129"/>
        <v>0</v>
      </c>
      <c r="AS64" s="25"/>
      <c r="AT64" s="25"/>
      <c r="AU64" s="33"/>
      <c r="AV64" s="25"/>
      <c r="AW64" s="25"/>
      <c r="AX64" s="25"/>
    </row>
    <row r="65" spans="1:50" ht="19.5" thickBot="1" x14ac:dyDescent="0.35">
      <c r="A65" s="2122" t="s">
        <v>104</v>
      </c>
      <c r="B65" s="2123"/>
      <c r="C65" s="2123"/>
      <c r="D65" s="2123"/>
      <c r="E65" s="2123"/>
      <c r="F65" s="2123"/>
      <c r="G65" s="2123"/>
      <c r="H65" s="2123"/>
      <c r="I65" s="2123"/>
      <c r="J65" s="2123"/>
      <c r="K65" s="2123"/>
      <c r="L65" s="2123"/>
      <c r="M65" s="2123"/>
      <c r="N65" s="2123"/>
      <c r="O65" s="2123"/>
      <c r="P65" s="2123"/>
      <c r="Q65" s="2123"/>
      <c r="R65" s="2123"/>
      <c r="S65" s="2123"/>
      <c r="T65" s="2123"/>
      <c r="U65" s="2123"/>
      <c r="V65" s="2123"/>
      <c r="W65" s="2123"/>
      <c r="X65" s="2123"/>
      <c r="Y65" s="2123"/>
      <c r="Z65" s="2123"/>
      <c r="AA65" s="2123"/>
      <c r="AB65" s="2123"/>
      <c r="AC65" s="2123"/>
      <c r="AD65" s="2123"/>
      <c r="AE65" s="2123"/>
      <c r="AF65" s="2123"/>
      <c r="AG65" s="2123"/>
      <c r="AH65" s="2124"/>
      <c r="AI65" s="2125"/>
      <c r="AJ65" s="90">
        <f>SUM(AJ56:AJ64)</f>
        <v>4</v>
      </c>
      <c r="AK65" s="91">
        <f>SUM(AK56:AK64)</f>
        <v>0</v>
      </c>
      <c r="AL65" s="91">
        <f>SUM(AL56:AL64)</f>
        <v>0</v>
      </c>
      <c r="AM65" s="1145">
        <f>SUM(AM56:AM64)</f>
        <v>4</v>
      </c>
      <c r="AN65" s="2126">
        <f>SUM(AN56:AN64)</f>
        <v>4</v>
      </c>
      <c r="AO65" s="2127"/>
      <c r="AP65" s="90">
        <f>SUM(AP56:AP64)</f>
        <v>0</v>
      </c>
      <c r="AQ65" s="1145">
        <f>SUM(AQ56:AQ64)</f>
        <v>0</v>
      </c>
      <c r="AR65" s="146">
        <f>SUM(AR56:AR64)</f>
        <v>0</v>
      </c>
      <c r="AS65" s="25"/>
      <c r="AT65" s="25"/>
      <c r="AU65" s="33"/>
      <c r="AV65" s="25"/>
      <c r="AW65" s="25"/>
      <c r="AX65" s="25"/>
    </row>
    <row r="66" spans="1:50" ht="15.75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40"/>
      <c r="AK66" s="40"/>
      <c r="AL66" s="40"/>
      <c r="AM66" s="40"/>
      <c r="AN66" s="189"/>
      <c r="AO66" s="189"/>
      <c r="AP66" s="189"/>
      <c r="AS66" s="25"/>
      <c r="AT66" s="25"/>
      <c r="AU66" s="33"/>
      <c r="AV66" s="25"/>
      <c r="AW66" s="25"/>
      <c r="AX66" s="25"/>
    </row>
    <row r="67" spans="1:50" ht="15.75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40"/>
      <c r="AK67" s="40"/>
      <c r="AL67" s="40"/>
      <c r="AM67" s="40"/>
      <c r="AN67" s="189"/>
      <c r="AO67" s="189"/>
      <c r="AP67" s="189"/>
      <c r="AS67" s="25"/>
      <c r="AT67" s="25"/>
      <c r="AU67" s="33"/>
      <c r="AV67" s="25"/>
      <c r="AW67" s="25"/>
      <c r="AX67" s="25"/>
    </row>
    <row r="68" spans="1:50" ht="15.75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40"/>
      <c r="AK68" s="40"/>
      <c r="AL68" s="40"/>
      <c r="AM68" s="40"/>
      <c r="AN68" s="189"/>
      <c r="AO68" s="189"/>
      <c r="AP68" s="189"/>
      <c r="AS68" s="25"/>
      <c r="AT68" s="25"/>
      <c r="AU68" s="33"/>
      <c r="AV68" s="25"/>
      <c r="AW68" s="25"/>
      <c r="AX68" s="25"/>
    </row>
    <row r="69" spans="1:50" ht="15.7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40"/>
      <c r="AK69" s="40"/>
      <c r="AL69" s="40"/>
      <c r="AM69" s="40"/>
      <c r="AN69" s="189"/>
      <c r="AO69" s="189"/>
      <c r="AP69" s="189"/>
      <c r="AS69" s="25"/>
      <c r="AT69" s="25"/>
      <c r="AU69" s="33"/>
      <c r="AV69" s="25"/>
      <c r="AW69" s="25"/>
      <c r="AX69" s="25"/>
    </row>
    <row r="70" spans="1:50" ht="15.75" x14ac:dyDescent="0.25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S70" s="25"/>
      <c r="AT70" s="25"/>
      <c r="AU70" s="33"/>
      <c r="AV70" s="25"/>
      <c r="AW70" s="25"/>
      <c r="AX70" s="25"/>
    </row>
    <row r="71" spans="1:50" ht="15.75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40"/>
      <c r="AK71" s="40"/>
      <c r="AL71" s="40"/>
      <c r="AM71" s="40"/>
      <c r="AN71" s="189"/>
      <c r="AO71" s="189"/>
      <c r="AP71" s="189"/>
      <c r="AS71" s="25"/>
      <c r="AT71" s="25"/>
      <c r="AU71" s="33"/>
      <c r="AV71" s="25"/>
      <c r="AW71" s="25"/>
      <c r="AX71" s="25"/>
    </row>
    <row r="72" spans="1:50" s="25" customFormat="1" ht="29.25" customHeight="1" thickBot="1" x14ac:dyDescent="0.3">
      <c r="A72" s="2257" t="s">
        <v>744</v>
      </c>
      <c r="B72" s="2257"/>
      <c r="C72" s="2257"/>
      <c r="D72" s="2257"/>
      <c r="E72" s="2257"/>
      <c r="F72" s="2257"/>
      <c r="G72" s="2257"/>
      <c r="H72" s="2257"/>
      <c r="I72" s="2257"/>
      <c r="J72" s="2257"/>
      <c r="K72" s="2257"/>
      <c r="L72" s="2257"/>
      <c r="M72" s="2257"/>
      <c r="N72" s="2257"/>
      <c r="O72" s="2257"/>
      <c r="P72" s="2257"/>
      <c r="Q72" s="2257"/>
      <c r="R72" s="2257"/>
      <c r="S72" s="2257"/>
      <c r="T72" s="2257"/>
      <c r="U72" s="2257"/>
      <c r="V72" s="2257"/>
      <c r="W72" s="2257"/>
      <c r="X72" s="2257"/>
      <c r="Y72" s="2257"/>
      <c r="Z72" s="2257"/>
      <c r="AA72" s="2257"/>
      <c r="AB72" s="2257"/>
      <c r="AC72" s="2257"/>
      <c r="AD72" s="2257"/>
      <c r="AE72" s="2257"/>
      <c r="AF72" s="2257"/>
      <c r="AG72" s="2257"/>
      <c r="AH72" s="2257"/>
      <c r="AI72" s="2257"/>
      <c r="AJ72" s="2257"/>
      <c r="AK72" s="2257"/>
      <c r="AL72" s="2257"/>
      <c r="AM72" s="2257"/>
      <c r="AN72" s="2257"/>
      <c r="AO72" s="2257"/>
      <c r="AP72" s="2257"/>
      <c r="AQ72" s="2257"/>
      <c r="AR72" s="2257"/>
      <c r="AS72" s="2257"/>
      <c r="AT72" s="2257"/>
      <c r="AU72" s="2257"/>
    </row>
    <row r="73" spans="1:50" s="25" customFormat="1" ht="20.25" customHeight="1" thickBot="1" x14ac:dyDescent="0.3">
      <c r="A73" s="2208" t="s">
        <v>736</v>
      </c>
      <c r="B73" s="2209"/>
      <c r="C73" s="2209"/>
      <c r="D73" s="2209"/>
      <c r="E73" s="2209"/>
      <c r="F73" s="2209"/>
      <c r="G73" s="2209"/>
      <c r="H73" s="2209"/>
      <c r="I73" s="2209"/>
      <c r="J73" s="2209"/>
      <c r="K73" s="2209"/>
      <c r="L73" s="2209"/>
      <c r="M73" s="2209"/>
      <c r="N73" s="2209"/>
      <c r="O73" s="2209"/>
      <c r="P73" s="2209"/>
      <c r="Q73" s="2209"/>
      <c r="R73" s="2209"/>
      <c r="S73" s="2209"/>
      <c r="T73" s="2209"/>
      <c r="U73" s="2209"/>
      <c r="V73" s="2209"/>
      <c r="W73" s="2209"/>
      <c r="X73" s="2209"/>
      <c r="Y73" s="2209"/>
      <c r="Z73" s="2209"/>
      <c r="AA73" s="2209"/>
      <c r="AB73" s="2209"/>
      <c r="AC73" s="2209"/>
      <c r="AD73" s="2209"/>
      <c r="AE73" s="2209"/>
      <c r="AF73" s="2209"/>
      <c r="AG73" s="2209"/>
      <c r="AH73" s="2209"/>
      <c r="AI73" s="2209"/>
      <c r="AJ73" s="2209"/>
      <c r="AK73" s="2209"/>
      <c r="AL73" s="2209"/>
      <c r="AM73" s="2209"/>
      <c r="AN73" s="2209"/>
      <c r="AO73" s="2209"/>
      <c r="AP73" s="2209"/>
      <c r="AQ73" s="2209"/>
      <c r="AR73" s="2228" t="s">
        <v>735</v>
      </c>
      <c r="AS73" s="2178" t="s">
        <v>739</v>
      </c>
      <c r="AT73" s="2178" t="s">
        <v>1378</v>
      </c>
      <c r="AU73" s="2176" t="s">
        <v>740</v>
      </c>
    </row>
    <row r="74" spans="1:50" ht="40.5" customHeight="1" thickBot="1" x14ac:dyDescent="0.3">
      <c r="A74" s="190" t="s">
        <v>709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26"/>
      <c r="AE74" s="26"/>
      <c r="AF74" s="192"/>
      <c r="AG74" s="184" t="s">
        <v>710</v>
      </c>
      <c r="AH74" s="185" t="s">
        <v>711</v>
      </c>
      <c r="AI74" s="185" t="s">
        <v>712</v>
      </c>
      <c r="AJ74" s="193" t="s">
        <v>102</v>
      </c>
      <c r="AK74" s="2115" t="s">
        <v>1196</v>
      </c>
      <c r="AL74" s="2116"/>
      <c r="AM74" s="2117"/>
      <c r="AN74" s="608" t="s">
        <v>710</v>
      </c>
      <c r="AO74" s="185" t="s">
        <v>711</v>
      </c>
      <c r="AP74" s="185" t="s">
        <v>712</v>
      </c>
      <c r="AQ74" s="611" t="s">
        <v>102</v>
      </c>
      <c r="AR74" s="2229"/>
      <c r="AS74" s="2179"/>
      <c r="AT74" s="2179"/>
      <c r="AU74" s="2177"/>
    </row>
    <row r="75" spans="1:50" ht="15" customHeight="1" x14ac:dyDescent="0.25">
      <c r="A75" s="204" t="s">
        <v>235</v>
      </c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6"/>
      <c r="AG75" s="1108">
        <f t="shared" ref="AG75:AJ86" si="130">AG92+AG110+AG128+AG146+AG164+AG182+AG200+AG218+AG236+AG254+AG272+AG290+AG308+AG326+AG344+AG362+AG380</f>
        <v>1</v>
      </c>
      <c r="AH75" s="1117">
        <f t="shared" si="130"/>
        <v>0</v>
      </c>
      <c r="AI75" s="1117">
        <f t="shared" si="130"/>
        <v>0</v>
      </c>
      <c r="AJ75" s="1111">
        <f t="shared" si="130"/>
        <v>1</v>
      </c>
      <c r="AK75" s="2091" t="s">
        <v>719</v>
      </c>
      <c r="AL75" s="2092"/>
      <c r="AM75" s="2093"/>
      <c r="AN75" s="2084">
        <f t="shared" ref="AN75:AP75" si="131">AG75+AG76</f>
        <v>13</v>
      </c>
      <c r="AO75" s="1851">
        <f t="shared" si="131"/>
        <v>1</v>
      </c>
      <c r="AP75" s="1851">
        <f t="shared" si="131"/>
        <v>0</v>
      </c>
      <c r="AQ75" s="2211">
        <f>AJ75+AJ76</f>
        <v>14</v>
      </c>
      <c r="AR75" s="2221">
        <f>AR92+AR110+AR128+AR146+AR164+AR182+AR200+AR218+AR236+AR254+AR272+AR290+AR308+AR326+AR344+AR362+AR380</f>
        <v>16</v>
      </c>
      <c r="AS75" s="1854">
        <f>IF(AR75&gt;AQ75,AR75-AQ75,0)</f>
        <v>2</v>
      </c>
      <c r="AT75" s="2221">
        <f>AT92+AU128+AU146+AU164+AU182+AU200+AU218+AU236+AU254+AU272+AU290+AU308+AU326+AU344+AU362+AU380</f>
        <v>2</v>
      </c>
      <c r="AU75" s="1084"/>
    </row>
    <row r="76" spans="1:50" ht="15.75" customHeight="1" thickBot="1" x14ac:dyDescent="0.3">
      <c r="A76" s="196" t="s">
        <v>120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5"/>
      <c r="AG76" s="1097">
        <f t="shared" si="130"/>
        <v>12</v>
      </c>
      <c r="AH76" s="1099">
        <f t="shared" si="130"/>
        <v>1</v>
      </c>
      <c r="AI76" s="1099">
        <f t="shared" si="130"/>
        <v>0</v>
      </c>
      <c r="AJ76" s="1104">
        <f t="shared" si="130"/>
        <v>13</v>
      </c>
      <c r="AK76" s="2097"/>
      <c r="AL76" s="2098"/>
      <c r="AM76" s="2099"/>
      <c r="AN76" s="2086"/>
      <c r="AO76" s="1853"/>
      <c r="AP76" s="1853"/>
      <c r="AQ76" s="2212"/>
      <c r="AR76" s="2222"/>
      <c r="AS76" s="1856"/>
      <c r="AT76" s="2222"/>
      <c r="AU76" s="1085"/>
    </row>
    <row r="77" spans="1:50" ht="15" customHeight="1" x14ac:dyDescent="0.25">
      <c r="A77" s="204" t="s">
        <v>122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6"/>
      <c r="AG77" s="1090">
        <f t="shared" si="130"/>
        <v>17</v>
      </c>
      <c r="AH77" s="1093">
        <f t="shared" si="130"/>
        <v>0</v>
      </c>
      <c r="AI77" s="1093">
        <f t="shared" si="130"/>
        <v>0</v>
      </c>
      <c r="AJ77" s="1100">
        <f t="shared" si="130"/>
        <v>17</v>
      </c>
      <c r="AK77" s="2091" t="s">
        <v>720</v>
      </c>
      <c r="AL77" s="2092"/>
      <c r="AM77" s="2093"/>
      <c r="AN77" s="2082">
        <f t="shared" ref="AN77:AP77" si="132">AG77+AG78</f>
        <v>17</v>
      </c>
      <c r="AO77" s="1938">
        <f t="shared" si="132"/>
        <v>0</v>
      </c>
      <c r="AP77" s="1938">
        <f t="shared" si="132"/>
        <v>0</v>
      </c>
      <c r="AQ77" s="2219">
        <f>AJ77+AJ78</f>
        <v>17</v>
      </c>
      <c r="AR77" s="2218">
        <f>AR94+AR112+AR130+AR148+AR166+AR184+AR202+AR220+AR238+AR256+AR274+AR292+AR310+AR328+AR346+AR364+AR382</f>
        <v>17</v>
      </c>
      <c r="AS77" s="1934">
        <f>IF(AR77&gt;AQ77,AR77-AQ77,0)</f>
        <v>0</v>
      </c>
      <c r="AT77" s="2221">
        <f>AU94+AU130+AU148+AU166+AU184+AU202+AU220+AU238+AU256+AU274+AU292+AU310+AU328+AU346+AU364+AU382</f>
        <v>1</v>
      </c>
      <c r="AU77" s="1084"/>
    </row>
    <row r="78" spans="1:50" ht="15.75" customHeight="1" thickBot="1" x14ac:dyDescent="0.3">
      <c r="A78" s="200" t="s">
        <v>714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2"/>
      <c r="AG78" s="1092">
        <f t="shared" si="130"/>
        <v>0</v>
      </c>
      <c r="AH78" s="1095">
        <f t="shared" si="130"/>
        <v>0</v>
      </c>
      <c r="AI78" s="1095">
        <f t="shared" si="130"/>
        <v>0</v>
      </c>
      <c r="AJ78" s="1102">
        <f t="shared" si="130"/>
        <v>0</v>
      </c>
      <c r="AK78" s="2097"/>
      <c r="AL78" s="2098"/>
      <c r="AM78" s="2099"/>
      <c r="AN78" s="2083"/>
      <c r="AO78" s="1939"/>
      <c r="AP78" s="1939"/>
      <c r="AQ78" s="2220"/>
      <c r="AR78" s="2218"/>
      <c r="AS78" s="1935"/>
      <c r="AT78" s="2222"/>
      <c r="AU78" s="1085"/>
    </row>
    <row r="79" spans="1:50" ht="16.5" thickBot="1" x14ac:dyDescent="0.3">
      <c r="A79" s="197" t="s">
        <v>30</v>
      </c>
      <c r="B79" s="198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9"/>
      <c r="AG79" s="99">
        <f t="shared" si="130"/>
        <v>32</v>
      </c>
      <c r="AH79" s="100">
        <f t="shared" si="130"/>
        <v>2</v>
      </c>
      <c r="AI79" s="100">
        <f t="shared" si="130"/>
        <v>0</v>
      </c>
      <c r="AJ79" s="101">
        <f t="shared" si="130"/>
        <v>34</v>
      </c>
      <c r="AK79" s="2100" t="str">
        <f>A79</f>
        <v>Asst. Operator</v>
      </c>
      <c r="AL79" s="2101"/>
      <c r="AM79" s="2102"/>
      <c r="AN79" s="547">
        <f t="shared" ref="AN79:AP79" si="133">AG79</f>
        <v>32</v>
      </c>
      <c r="AO79" s="100">
        <f t="shared" si="133"/>
        <v>2</v>
      </c>
      <c r="AP79" s="100">
        <f t="shared" si="133"/>
        <v>0</v>
      </c>
      <c r="AQ79" s="612">
        <f>AJ79</f>
        <v>34</v>
      </c>
      <c r="AR79" s="1083">
        <f>AR96+AR114+AR132+AR150+AR168+AR186+AR204+AR222+AR240+AR258+AR276+AR294+AR312+AR330+AR348+AR366+AR384</f>
        <v>32</v>
      </c>
      <c r="AS79" s="101">
        <f>IF(AR79&gt;AQ79,AR79-AQ79,0)</f>
        <v>0</v>
      </c>
      <c r="AT79" s="1086">
        <f>AU96+AU132+AU150+AU168+AU186+AU204+AU222+AU240+AU258+AU276+AU294+AU312+AU330+AU348+AU366+AU384</f>
        <v>-1</v>
      </c>
      <c r="AU79" s="1087"/>
    </row>
    <row r="80" spans="1:50" ht="15" customHeight="1" x14ac:dyDescent="0.25">
      <c r="A80" s="204" t="s">
        <v>72</v>
      </c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6"/>
      <c r="AG80" s="1096">
        <f t="shared" si="130"/>
        <v>102</v>
      </c>
      <c r="AH80" s="1098">
        <f t="shared" si="130"/>
        <v>5</v>
      </c>
      <c r="AI80" s="1098">
        <f t="shared" si="130"/>
        <v>0</v>
      </c>
      <c r="AJ80" s="1103">
        <f t="shared" si="130"/>
        <v>107</v>
      </c>
      <c r="AK80" s="2091" t="s">
        <v>721</v>
      </c>
      <c r="AL80" s="2092"/>
      <c r="AM80" s="2093"/>
      <c r="AN80" s="2084">
        <f t="shared" ref="AN80:AP80" si="134">AG80+AG81+AG82+AG83</f>
        <v>606</v>
      </c>
      <c r="AO80" s="1851">
        <f t="shared" si="134"/>
        <v>33</v>
      </c>
      <c r="AP80" s="1851">
        <f t="shared" si="134"/>
        <v>0</v>
      </c>
      <c r="AQ80" s="2211">
        <f>AJ80+AJ81+AJ82+AJ83</f>
        <v>639</v>
      </c>
      <c r="AR80" s="2221">
        <f>AR97+AR115+AR133+AR151+AR169+AR187+AR205+AR223+AR241+AR259+AR277+AR295+AR313+AR331+AR349+AR367+AR385</f>
        <v>624</v>
      </c>
      <c r="AS80" s="1854">
        <f>IF(AR80&gt;AQ80,AR80-AQ80,0)</f>
        <v>0</v>
      </c>
      <c r="AT80" s="2221">
        <f>AU97+AU133+AU151+AU169+AU187+AU205+AU223+AU241+AU259+AU277+AU295+AU313+AU331+AU349+AU367+AU385</f>
        <v>-14</v>
      </c>
      <c r="AU80" s="1084"/>
    </row>
    <row r="81" spans="1:50" ht="15" customHeight="1" x14ac:dyDescent="0.25">
      <c r="A81" s="207" t="s">
        <v>729</v>
      </c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9"/>
      <c r="AG81" s="1091">
        <f t="shared" si="130"/>
        <v>1</v>
      </c>
      <c r="AH81" s="1094">
        <f t="shared" si="130"/>
        <v>1</v>
      </c>
      <c r="AI81" s="1094">
        <f t="shared" si="130"/>
        <v>0</v>
      </c>
      <c r="AJ81" s="1101">
        <f t="shared" si="130"/>
        <v>2</v>
      </c>
      <c r="AK81" s="2094"/>
      <c r="AL81" s="2095"/>
      <c r="AM81" s="2096"/>
      <c r="AN81" s="2085"/>
      <c r="AO81" s="1852"/>
      <c r="AP81" s="1852"/>
      <c r="AQ81" s="2230"/>
      <c r="AR81" s="2218"/>
      <c r="AS81" s="1855"/>
      <c r="AT81" s="2218"/>
      <c r="AU81" s="1088"/>
    </row>
    <row r="82" spans="1:50" ht="15" customHeight="1" x14ac:dyDescent="0.25">
      <c r="A82" s="207" t="s">
        <v>22</v>
      </c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9"/>
      <c r="AG82" s="1091">
        <f t="shared" si="130"/>
        <v>336</v>
      </c>
      <c r="AH82" s="1094">
        <f t="shared" si="130"/>
        <v>15</v>
      </c>
      <c r="AI82" s="1094">
        <f t="shared" si="130"/>
        <v>0</v>
      </c>
      <c r="AJ82" s="1101">
        <f t="shared" si="130"/>
        <v>351</v>
      </c>
      <c r="AK82" s="2094"/>
      <c r="AL82" s="2095"/>
      <c r="AM82" s="2096"/>
      <c r="AN82" s="2085"/>
      <c r="AO82" s="1852"/>
      <c r="AP82" s="1852"/>
      <c r="AQ82" s="2230"/>
      <c r="AR82" s="2218"/>
      <c r="AS82" s="1855"/>
      <c r="AT82" s="2218"/>
      <c r="AU82" s="1088"/>
    </row>
    <row r="83" spans="1:50" ht="15.75" customHeight="1" thickBot="1" x14ac:dyDescent="0.3">
      <c r="A83" s="196" t="s">
        <v>73</v>
      </c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5"/>
      <c r="AG83" s="1097">
        <f t="shared" si="130"/>
        <v>167</v>
      </c>
      <c r="AH83" s="1099">
        <f t="shared" si="130"/>
        <v>12</v>
      </c>
      <c r="AI83" s="1099">
        <f t="shared" si="130"/>
        <v>0</v>
      </c>
      <c r="AJ83" s="1104">
        <f t="shared" si="130"/>
        <v>179</v>
      </c>
      <c r="AK83" s="2097"/>
      <c r="AL83" s="2098"/>
      <c r="AM83" s="2099"/>
      <c r="AN83" s="2086"/>
      <c r="AO83" s="1853"/>
      <c r="AP83" s="1853"/>
      <c r="AQ83" s="2212"/>
      <c r="AR83" s="2222"/>
      <c r="AS83" s="1856"/>
      <c r="AT83" s="2222"/>
      <c r="AU83" s="1085"/>
    </row>
    <row r="84" spans="1:50" ht="16.5" thickBot="1" x14ac:dyDescent="0.3">
      <c r="A84" s="197" t="s">
        <v>44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9"/>
      <c r="AG84" s="1109">
        <f t="shared" si="130"/>
        <v>27</v>
      </c>
      <c r="AH84" s="1118">
        <f t="shared" si="130"/>
        <v>3</v>
      </c>
      <c r="AI84" s="1118">
        <f t="shared" si="130"/>
        <v>0</v>
      </c>
      <c r="AJ84" s="1112">
        <f t="shared" si="130"/>
        <v>30</v>
      </c>
      <c r="AK84" s="2223" t="str">
        <f>A84</f>
        <v>Line Ironman</v>
      </c>
      <c r="AL84" s="1845"/>
      <c r="AM84" s="2224"/>
      <c r="AN84" s="1115">
        <f t="shared" ref="AN84:AP84" si="135">AG84</f>
        <v>27</v>
      </c>
      <c r="AO84" s="1118">
        <f t="shared" si="135"/>
        <v>3</v>
      </c>
      <c r="AP84" s="1118">
        <f t="shared" si="135"/>
        <v>0</v>
      </c>
      <c r="AQ84" s="613">
        <f>AJ84</f>
        <v>30</v>
      </c>
      <c r="AR84" s="1119">
        <f>AR101+AR119+AR137+AR155+AR173+AR191+AR209+AR227+AR245+AR263+AR281+AR299+AR317+AR335+AR353+AR371+AR389</f>
        <v>32</v>
      </c>
      <c r="AS84" s="1112">
        <f>IF(AR84&gt;AQ84,AR84-AQ84,0)</f>
        <v>2</v>
      </c>
      <c r="AT84" s="1086">
        <f>AU101+AU137+AU155+AU173+AU191+AU209+AU227+AU245+AU263+AU281+AU299+AU317+AU335+AU353+AU371+AU389</f>
        <v>1</v>
      </c>
      <c r="AU84" s="1087"/>
    </row>
    <row r="85" spans="1:50" ht="15" customHeight="1" x14ac:dyDescent="0.25">
      <c r="A85" s="204" t="s">
        <v>165</v>
      </c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6"/>
      <c r="AG85" s="1096">
        <f t="shared" si="130"/>
        <v>14</v>
      </c>
      <c r="AH85" s="1098">
        <f t="shared" si="130"/>
        <v>1</v>
      </c>
      <c r="AI85" s="1098">
        <f t="shared" si="130"/>
        <v>0</v>
      </c>
      <c r="AJ85" s="1103">
        <f t="shared" si="130"/>
        <v>15</v>
      </c>
      <c r="AK85" s="2091" t="s">
        <v>722</v>
      </c>
      <c r="AL85" s="2092"/>
      <c r="AM85" s="2093"/>
      <c r="AN85" s="2084">
        <f t="shared" ref="AN85:AP85" si="136">AG85+AG86</f>
        <v>14</v>
      </c>
      <c r="AO85" s="1851">
        <f t="shared" si="136"/>
        <v>1</v>
      </c>
      <c r="AP85" s="1851">
        <f t="shared" si="136"/>
        <v>0</v>
      </c>
      <c r="AQ85" s="2211">
        <f>AJ85+AJ86</f>
        <v>15</v>
      </c>
      <c r="AR85" s="2221">
        <f>AR102+AR120+AR138+AR156+AR174+AR192+AR210+AR228+AR246+AR264+AR282+AR300+AR318+AR336+AR354+AR372+AR390</f>
        <v>16</v>
      </c>
      <c r="AS85" s="1854">
        <f>IF(AR85&gt;AQ85,AR85-AQ85,0)</f>
        <v>1</v>
      </c>
      <c r="AT85" s="2221">
        <f>AU102+AU138+AU156+AU174+AU192+AU210+AU228+AU246+AU264+AU282+AU300+AU318+AU336+AU354+AU372+AU390</f>
        <v>1</v>
      </c>
      <c r="AU85" s="1084"/>
    </row>
    <row r="86" spans="1:50" ht="15.75" customHeight="1" thickBot="1" x14ac:dyDescent="0.3">
      <c r="A86" s="196" t="s">
        <v>715</v>
      </c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5"/>
      <c r="AG86" s="1097">
        <f t="shared" si="130"/>
        <v>0</v>
      </c>
      <c r="AH86" s="1099">
        <f t="shared" si="130"/>
        <v>0</v>
      </c>
      <c r="AI86" s="1099">
        <f t="shared" si="130"/>
        <v>0</v>
      </c>
      <c r="AJ86" s="1104">
        <f t="shared" si="130"/>
        <v>0</v>
      </c>
      <c r="AK86" s="2097"/>
      <c r="AL86" s="2098"/>
      <c r="AM86" s="2099"/>
      <c r="AN86" s="2086"/>
      <c r="AO86" s="1853"/>
      <c r="AP86" s="1853"/>
      <c r="AQ86" s="2212"/>
      <c r="AR86" s="2222"/>
      <c r="AS86" s="1856"/>
      <c r="AT86" s="2222"/>
      <c r="AU86" s="1085"/>
    </row>
    <row r="87" spans="1:50" ht="19.5" thickBot="1" x14ac:dyDescent="0.3">
      <c r="A87" s="182" t="s">
        <v>713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203"/>
      <c r="AG87" s="97">
        <f>SUM(AG75:AG86)</f>
        <v>709</v>
      </c>
      <c r="AH87" s="69">
        <f>SUM(AH75:AH86)</f>
        <v>40</v>
      </c>
      <c r="AI87" s="69">
        <f>SUM(AI75:AI86)</f>
        <v>0</v>
      </c>
      <c r="AJ87" s="74">
        <f>SUM(AJ75:AJ86)</f>
        <v>749</v>
      </c>
      <c r="AK87" s="2225" t="s">
        <v>713</v>
      </c>
      <c r="AL87" s="2226"/>
      <c r="AM87" s="2227"/>
      <c r="AN87" s="1062">
        <f t="shared" ref="AN87:AS87" si="137">SUM(AN75:AN86)</f>
        <v>709</v>
      </c>
      <c r="AO87" s="1063">
        <f t="shared" si="137"/>
        <v>40</v>
      </c>
      <c r="AP87" s="1063">
        <f t="shared" si="137"/>
        <v>0</v>
      </c>
      <c r="AQ87" s="1147">
        <f t="shared" si="137"/>
        <v>749</v>
      </c>
      <c r="AR87" s="610">
        <f t="shared" si="137"/>
        <v>737</v>
      </c>
      <c r="AS87" s="98">
        <f t="shared" si="137"/>
        <v>5</v>
      </c>
      <c r="AT87" s="1083">
        <f>AU104+AU122+AU140+AU158+AU176+AU194+AU212+AU230+AU248+AU266+AU284+AU302+AU320+AU338+AU356+AU374+AU392</f>
        <v>-12</v>
      </c>
      <c r="AU87" s="1087"/>
    </row>
    <row r="88" spans="1:50" ht="18.75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2"/>
      <c r="AK88" s="52"/>
      <c r="AL88" s="52"/>
      <c r="AM88" s="52"/>
      <c r="AN88" s="51"/>
      <c r="AO88" s="51"/>
      <c r="AP88" s="51"/>
      <c r="AQ88" s="52"/>
      <c r="AT88" s="59"/>
      <c r="AU88" s="609"/>
    </row>
    <row r="89" spans="1:50" s="54" customFormat="1" ht="25.5" customHeight="1" thickBot="1" x14ac:dyDescent="0.3">
      <c r="A89" s="150" t="s">
        <v>716</v>
      </c>
      <c r="B89" s="433"/>
      <c r="C89" s="433"/>
      <c r="D89" s="433"/>
      <c r="E89" s="433"/>
      <c r="F89" s="433"/>
      <c r="G89" s="433"/>
      <c r="H89" s="433"/>
      <c r="I89" s="433"/>
      <c r="J89" s="433"/>
      <c r="K89" s="433"/>
      <c r="L89" s="433"/>
      <c r="M89" s="433"/>
      <c r="N89" s="433"/>
      <c r="O89" s="433"/>
      <c r="P89" s="433"/>
      <c r="Q89" s="433"/>
      <c r="R89" s="433"/>
      <c r="S89" s="433"/>
      <c r="T89" s="433"/>
      <c r="U89" s="433"/>
      <c r="V89" s="433"/>
      <c r="W89" s="433"/>
      <c r="X89" s="433"/>
      <c r="Y89" s="433"/>
      <c r="Z89" s="433"/>
      <c r="AA89" s="433"/>
      <c r="AB89" s="433"/>
      <c r="AC89" s="433"/>
      <c r="AD89" s="433"/>
      <c r="AE89" s="433"/>
      <c r="AF89" s="433"/>
      <c r="AG89" s="433"/>
      <c r="AH89" s="151" t="s">
        <v>23</v>
      </c>
      <c r="AI89" s="53"/>
      <c r="AJ89" s="150" t="s">
        <v>717</v>
      </c>
      <c r="AK89" s="150" t="s">
        <v>24</v>
      </c>
      <c r="AL89" s="150" t="s">
        <v>718</v>
      </c>
      <c r="AM89" s="151" t="s">
        <v>754</v>
      </c>
      <c r="AO89" s="53"/>
      <c r="AR89" s="55"/>
      <c r="AS89" s="55"/>
      <c r="AT89" s="55"/>
      <c r="AU89" s="55"/>
      <c r="AV89" s="55"/>
      <c r="AW89" s="55"/>
      <c r="AX89" s="55"/>
    </row>
    <row r="90" spans="1:50" s="25" customFormat="1" ht="20.25" customHeight="1" thickBot="1" x14ac:dyDescent="0.3">
      <c r="A90" s="2208" t="s">
        <v>736</v>
      </c>
      <c r="B90" s="2209"/>
      <c r="C90" s="2209"/>
      <c r="D90" s="2209"/>
      <c r="E90" s="2209"/>
      <c r="F90" s="2209"/>
      <c r="G90" s="2209"/>
      <c r="H90" s="2209"/>
      <c r="I90" s="2209"/>
      <c r="J90" s="2209"/>
      <c r="K90" s="2209"/>
      <c r="L90" s="2209"/>
      <c r="M90" s="2209"/>
      <c r="N90" s="2209"/>
      <c r="O90" s="2209"/>
      <c r="P90" s="2209"/>
      <c r="Q90" s="2209"/>
      <c r="R90" s="2209"/>
      <c r="S90" s="2209"/>
      <c r="T90" s="2209"/>
      <c r="U90" s="2209"/>
      <c r="V90" s="2209"/>
      <c r="W90" s="2209"/>
      <c r="X90" s="2209"/>
      <c r="Y90" s="2209"/>
      <c r="Z90" s="2209"/>
      <c r="AA90" s="2209"/>
      <c r="AB90" s="2209"/>
      <c r="AC90" s="2209"/>
      <c r="AD90" s="2209"/>
      <c r="AE90" s="2209"/>
      <c r="AF90" s="2209"/>
      <c r="AG90" s="2209"/>
      <c r="AH90" s="2209"/>
      <c r="AI90" s="2209"/>
      <c r="AJ90" s="2209"/>
      <c r="AK90" s="2209"/>
      <c r="AL90" s="2209"/>
      <c r="AM90" s="2209"/>
      <c r="AN90" s="2209"/>
      <c r="AO90" s="2209"/>
      <c r="AP90" s="2209"/>
      <c r="AQ90" s="2210"/>
      <c r="AR90" s="2156" t="s">
        <v>735</v>
      </c>
      <c r="AS90" s="2178" t="s">
        <v>739</v>
      </c>
      <c r="AT90" s="2178" t="s">
        <v>1378</v>
      </c>
      <c r="AU90" s="2176" t="s">
        <v>740</v>
      </c>
    </row>
    <row r="91" spans="1:50" ht="48" customHeight="1" thickBot="1" x14ac:dyDescent="0.3">
      <c r="A91" s="182" t="s">
        <v>709</v>
      </c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66" t="s">
        <v>710</v>
      </c>
      <c r="AH91" s="167" t="s">
        <v>711</v>
      </c>
      <c r="AI91" s="167" t="s">
        <v>712</v>
      </c>
      <c r="AJ91" s="176" t="s">
        <v>102</v>
      </c>
      <c r="AK91" s="2079" t="s">
        <v>1196</v>
      </c>
      <c r="AL91" s="2080"/>
      <c r="AM91" s="2081"/>
      <c r="AN91" s="166" t="s">
        <v>710</v>
      </c>
      <c r="AO91" s="167" t="s">
        <v>711</v>
      </c>
      <c r="AP91" s="167" t="s">
        <v>712</v>
      </c>
      <c r="AQ91" s="174" t="s">
        <v>102</v>
      </c>
      <c r="AR91" s="2157"/>
      <c r="AS91" s="2179"/>
      <c r="AT91" s="2179"/>
      <c r="AU91" s="2177"/>
    </row>
    <row r="92" spans="1:50" x14ac:dyDescent="0.25">
      <c r="A92" s="204" t="s">
        <v>235</v>
      </c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6"/>
      <c r="AG92" s="1091">
        <f>SUMIFS(Attendance!S$6:S$3000,Attendance!$H$6:$H$3000,'Sewing Summery(Production &amp; Q) '!$AK$89,Attendance!$E$6:$E$3000,'Sewing Summery(Production &amp; Q) '!$A92,Attendance!$F$6:$F$3000,'Sewing Summery(Production &amp; Q) '!$AH$89,Attendance!$I$6:$I$3000,"")</f>
        <v>0</v>
      </c>
      <c r="AH92" s="1094">
        <f>SUMIFS(Attendance!T$6:T$3000,Attendance!$H$6:$H$3000,'Sewing Summery(Production &amp; Q) '!$AK$89,Attendance!$E$6:$E$3000,'Sewing Summery(Production &amp; Q) '!$A92,Attendance!$F$6:$F$3000,'Sewing Summery(Production &amp; Q) '!$AH$89,Attendance!$I$6:$I$3000,"")</f>
        <v>0</v>
      </c>
      <c r="AI92" s="1094">
        <f>SUMIFS(Attendance!U$6:U$3000,Attendance!$H$6:$H$3000,'Sewing Summery(Production &amp; Q) '!$AK$89,Attendance!$E$6:$E$3000,'Sewing Summery(Production &amp; Q) '!$A92,Attendance!$F$6:$F$3000,'Sewing Summery(Production &amp; Q) '!$AH$89,Attendance!$I$6:$I$3000,"")</f>
        <v>0</v>
      </c>
      <c r="AJ92" s="1101">
        <f>SUMIFS(Attendance!V$6:V$3000,Attendance!$H$6:$H$3000,'Sewing Summery(Production &amp; Q) '!$AK$89,Attendance!$E$6:$E$3000,'Sewing Summery(Production &amp; Q) '!$A92,Attendance!$F$6:$F$3000,'Sewing Summery(Production &amp; Q) '!$AH$89,Attendance!$I$6:$I$3000,"")</f>
        <v>0</v>
      </c>
      <c r="AK92" s="2061" t="s">
        <v>719</v>
      </c>
      <c r="AL92" s="2062"/>
      <c r="AM92" s="2063"/>
      <c r="AN92" s="2049">
        <f t="shared" ref="AN92:AP92" si="138">AG92+AG93</f>
        <v>0</v>
      </c>
      <c r="AO92" s="2049">
        <f t="shared" si="138"/>
        <v>0</v>
      </c>
      <c r="AP92" s="2049">
        <f t="shared" si="138"/>
        <v>0</v>
      </c>
      <c r="AQ92" s="2049">
        <f>AJ92+AJ93</f>
        <v>0</v>
      </c>
      <c r="AR92" s="2150"/>
      <c r="AS92" s="1805">
        <f>IF(AR92&gt;AQ92,AR92-AQ92,0)</f>
        <v>0</v>
      </c>
      <c r="AT92" s="1784">
        <f>IF(AR92&lt;AQ92,AQ92-AR92,0)</f>
        <v>0</v>
      </c>
      <c r="AU92" s="1784">
        <f>AR92-AQ92</f>
        <v>0</v>
      </c>
    </row>
    <row r="93" spans="1:50" ht="15.75" thickBot="1" x14ac:dyDescent="0.3">
      <c r="A93" s="196" t="s">
        <v>120</v>
      </c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5"/>
      <c r="AG93" s="1092">
        <f>SUMIFS(Attendance!S$6:S$3000,Attendance!$H$6:$H$3000,'Sewing Summery(Production &amp; Q) '!$AK$89,Attendance!$E$6:$E$3000,'Sewing Summery(Production &amp; Q) '!$A93,Attendance!$F$6:$F$3000,'Sewing Summery(Production &amp; Q) '!$AH$89,Attendance!$I$6:$I$3000,"")</f>
        <v>0</v>
      </c>
      <c r="AH93" s="1095">
        <f>SUMIFS(Attendance!T$6:T$3000,Attendance!$H$6:$H$3000,'Sewing Summery(Production &amp; Q) '!$AK$89,Attendance!$E$6:$E$3000,'Sewing Summery(Production &amp; Q) '!$A93,Attendance!$F$6:$F$3000,'Sewing Summery(Production &amp; Q) '!$AH$89,Attendance!$I$6:$I$3000,"")</f>
        <v>0</v>
      </c>
      <c r="AI93" s="1095">
        <f>SUMIFS(Attendance!U$6:U$3000,Attendance!$H$6:$H$3000,'Sewing Summery(Production &amp; Q) '!$AK$89,Attendance!$E$6:$E$3000,'Sewing Summery(Production &amp; Q) '!$A93,Attendance!$F$6:$F$3000,'Sewing Summery(Production &amp; Q) '!$AH$89,Attendance!$I$6:$I$3000,"")</f>
        <v>0</v>
      </c>
      <c r="AJ93" s="1102">
        <f>SUMIFS(Attendance!V$6:V$3000,Attendance!$H$6:$H$3000,'Sewing Summery(Production &amp; Q) '!$AK$89,Attendance!$E$6:$E$3000,'Sewing Summery(Production &amp; Q) '!$A93,Attendance!$F$6:$F$3000,'Sewing Summery(Production &amp; Q) '!$AH$89,Attendance!$I$6:$I$3000,"")</f>
        <v>0</v>
      </c>
      <c r="AK93" s="2184"/>
      <c r="AL93" s="2185"/>
      <c r="AM93" s="2186"/>
      <c r="AN93" s="2053"/>
      <c r="AO93" s="2053"/>
      <c r="AP93" s="2053"/>
      <c r="AQ93" s="2053"/>
      <c r="AR93" s="2152"/>
      <c r="AS93" s="1806"/>
      <c r="AT93" s="1785"/>
      <c r="AU93" s="1785"/>
    </row>
    <row r="94" spans="1:50" x14ac:dyDescent="0.25">
      <c r="A94" s="204" t="s">
        <v>122</v>
      </c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  <c r="AA94" s="205"/>
      <c r="AB94" s="205"/>
      <c r="AC94" s="205"/>
      <c r="AD94" s="205"/>
      <c r="AE94" s="205"/>
      <c r="AF94" s="206"/>
      <c r="AG94" s="1096">
        <f>SUMIFS(Attendance!S$6:S$3000,Attendance!$H$6:$H$3000,'Sewing Summery(Production &amp; Q) '!$AK$89,Attendance!$E$6:$E$3000,'Sewing Summery(Production &amp; Q) '!$A94,Attendance!$F$6:$F$3000,'Sewing Summery(Production &amp; Q) '!$AH$89,Attendance!$I$6:$I$3000,"")</f>
        <v>2</v>
      </c>
      <c r="AH94" s="1098">
        <f>SUMIFS(Attendance!T$6:T$3000,Attendance!$H$6:$H$3000,'Sewing Summery(Production &amp; Q) '!$AK$89,Attendance!$E$6:$E$3000,'Sewing Summery(Production &amp; Q) '!$A94,Attendance!$F$6:$F$3000,'Sewing Summery(Production &amp; Q) '!$AH$89,Attendance!$I$6:$I$3000,"")</f>
        <v>0</v>
      </c>
      <c r="AI94" s="1098">
        <f>SUMIFS(Attendance!U$6:U$3000,Attendance!$H$6:$H$3000,'Sewing Summery(Production &amp; Q) '!$AK$89,Attendance!$E$6:$E$3000,'Sewing Summery(Production &amp; Q) '!$A94,Attendance!$F$6:$F$3000,'Sewing Summery(Production &amp; Q) '!$AH$89,Attendance!$I$6:$I$3000,"")</f>
        <v>0</v>
      </c>
      <c r="AJ94" s="1103">
        <f>SUMIFS(Attendance!V$6:V$3000,Attendance!$H$6:$H$3000,'Sewing Summery(Production &amp; Q) '!$AK$89,Attendance!$E$6:$E$3000,'Sewing Summery(Production &amp; Q) '!$A94,Attendance!$F$6:$F$3000,'Sewing Summery(Production &amp; Q) '!$AH$89,Attendance!$I$6:$I$3000,"")</f>
        <v>2</v>
      </c>
      <c r="AK94" s="2061" t="s">
        <v>720</v>
      </c>
      <c r="AL94" s="2062"/>
      <c r="AM94" s="2063"/>
      <c r="AN94" s="2049">
        <f t="shared" ref="AN94:AP94" si="139">AG94+AG95</f>
        <v>2</v>
      </c>
      <c r="AO94" s="2049">
        <f t="shared" si="139"/>
        <v>0</v>
      </c>
      <c r="AP94" s="2049">
        <f t="shared" si="139"/>
        <v>0</v>
      </c>
      <c r="AQ94" s="2049">
        <f>AJ94+AJ95</f>
        <v>2</v>
      </c>
      <c r="AR94" s="2150">
        <v>1</v>
      </c>
      <c r="AS94" s="1805">
        <f t="shared" ref="AS94:AS104" si="140">IF(AR94&gt;AQ94,AR94-AQ94,0)</f>
        <v>0</v>
      </c>
      <c r="AT94" s="1784">
        <f t="shared" ref="AT94:AT104" si="141">IF(AR94&lt;AQ94,AQ94-AR94,0)</f>
        <v>1</v>
      </c>
      <c r="AU94" s="1784">
        <f t="shared" ref="AU94:AU104" si="142">AR94-AQ94</f>
        <v>-1</v>
      </c>
    </row>
    <row r="95" spans="1:50" ht="15.75" thickBot="1" x14ac:dyDescent="0.3">
      <c r="A95" s="200" t="s">
        <v>714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2"/>
      <c r="AG95" s="1097">
        <f>SUMIFS(Attendance!S$6:S$3000,Attendance!$H$6:$H$3000,'Sewing Summery(Production &amp; Q) '!$AK$89,Attendance!$E$6:$E$3000,'Sewing Summery(Production &amp; Q) '!$A95,Attendance!$F$6:$F$3000,'Sewing Summery(Production &amp; Q) '!$AH$89,Attendance!$I$6:$I$3000,"")</f>
        <v>0</v>
      </c>
      <c r="AH95" s="1099">
        <f>SUMIFS(Attendance!T$6:T$3000,Attendance!$H$6:$H$3000,'Sewing Summery(Production &amp; Q) '!$AK$89,Attendance!$E$6:$E$3000,'Sewing Summery(Production &amp; Q) '!$A95,Attendance!$F$6:$F$3000,'Sewing Summery(Production &amp; Q) '!$AH$89,Attendance!$I$6:$I$3000,"")</f>
        <v>0</v>
      </c>
      <c r="AI95" s="1099">
        <f>SUMIFS(Attendance!U$6:U$3000,Attendance!$H$6:$H$3000,'Sewing Summery(Production &amp; Q) '!$AK$89,Attendance!$E$6:$E$3000,'Sewing Summery(Production &amp; Q) '!$A95,Attendance!$F$6:$F$3000,'Sewing Summery(Production &amp; Q) '!$AH$89,Attendance!$I$6:$I$3000,"")</f>
        <v>0</v>
      </c>
      <c r="AJ95" s="1104">
        <f>SUMIFS(Attendance!V$6:V$3000,Attendance!$H$6:$H$3000,'Sewing Summery(Production &amp; Q) '!$AK$89,Attendance!$E$6:$E$3000,'Sewing Summery(Production &amp; Q) '!$A95,Attendance!$F$6:$F$3000,'Sewing Summery(Production &amp; Q) '!$AH$89,Attendance!$I$6:$I$3000,"")</f>
        <v>0</v>
      </c>
      <c r="AK95" s="2064"/>
      <c r="AL95" s="2065"/>
      <c r="AM95" s="2066"/>
      <c r="AN95" s="2050"/>
      <c r="AO95" s="2050"/>
      <c r="AP95" s="2050"/>
      <c r="AQ95" s="2050"/>
      <c r="AR95" s="2151"/>
      <c r="AS95" s="1806"/>
      <c r="AT95" s="1785"/>
      <c r="AU95" s="1785"/>
    </row>
    <row r="96" spans="1:50" ht="16.5" thickBot="1" x14ac:dyDescent="0.3">
      <c r="A96" s="197" t="s">
        <v>30</v>
      </c>
      <c r="B96" s="198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9"/>
      <c r="AG96" s="1109">
        <f>SUMIFS(Attendance!S$6:S$3000,Attendance!$H$6:$H$3000,'Sewing Summery(Production &amp; Q) '!$AK$89,Attendance!$E$6:$E$3000,'Sewing Summery(Production &amp; Q) '!$A96,Attendance!$F$6:$F$3000,'Sewing Summery(Production &amp; Q) '!$AH$89,Attendance!$I$6:$I$3000,"")</f>
        <v>0</v>
      </c>
      <c r="AH96" s="1118">
        <f>SUMIFS(Attendance!T$6:T$3000,Attendance!$H$6:$H$3000,'Sewing Summery(Production &amp; Q) '!$AK$89,Attendance!$E$6:$E$3000,'Sewing Summery(Production &amp; Q) '!$A96,Attendance!$F$6:$F$3000,'Sewing Summery(Production &amp; Q) '!$AH$89,Attendance!$I$6:$I$3000,"")</f>
        <v>0</v>
      </c>
      <c r="AI96" s="1118">
        <f>SUMIFS(Attendance!U$6:U$3000,Attendance!$H$6:$H$3000,'Sewing Summery(Production &amp; Q) '!$AK$89,Attendance!$E$6:$E$3000,'Sewing Summery(Production &amp; Q) '!$A96,Attendance!$F$6:$F$3000,'Sewing Summery(Production &amp; Q) '!$AH$89,Attendance!$I$6:$I$3000,"")</f>
        <v>0</v>
      </c>
      <c r="AJ96" s="1112">
        <f>SUMIFS(Attendance!V$6:V$3000,Attendance!$H$6:$H$3000,'Sewing Summery(Production &amp; Q) '!$AK$89,Attendance!$E$6:$E$3000,'Sewing Summery(Production &amp; Q) '!$A96,Attendance!$F$6:$F$3000,'Sewing Summery(Production &amp; Q) '!$AH$89,Attendance!$I$6:$I$3000,"")</f>
        <v>0</v>
      </c>
      <c r="AK96" s="2073" t="str">
        <f>A96</f>
        <v>Asst. Operator</v>
      </c>
      <c r="AL96" s="2074"/>
      <c r="AM96" s="2075"/>
      <c r="AN96" s="1122">
        <f t="shared" ref="AN96:AP96" si="143">AG96</f>
        <v>0</v>
      </c>
      <c r="AO96" s="1122">
        <f t="shared" si="143"/>
        <v>0</v>
      </c>
      <c r="AP96" s="1122">
        <f t="shared" si="143"/>
        <v>0</v>
      </c>
      <c r="AQ96" s="1122">
        <f>AJ96</f>
        <v>0</v>
      </c>
      <c r="AR96" s="47"/>
      <c r="AS96" s="1168">
        <f t="shared" si="140"/>
        <v>0</v>
      </c>
      <c r="AT96" s="1168">
        <f t="shared" si="141"/>
        <v>0</v>
      </c>
      <c r="AU96" s="1168">
        <f t="shared" si="142"/>
        <v>0</v>
      </c>
    </row>
    <row r="97" spans="1:50" x14ac:dyDescent="0.25">
      <c r="A97" s="204" t="s">
        <v>72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6"/>
      <c r="AG97" s="1096">
        <f>SUMIFS(Attendance!S$6:S$3000,Attendance!$H$6:$H$3000,'Sewing Summery(Production &amp; Q) '!$AK$89,Attendance!$E$6:$E$3000,'Sewing Summery(Production &amp; Q) '!$A97,Attendance!$F$6:$F$3000,'Sewing Summery(Production &amp; Q) '!$AH$89,Attendance!$I$6:$I$3000,"")</f>
        <v>1</v>
      </c>
      <c r="AH97" s="1098">
        <f>SUMIFS(Attendance!T$6:T$3000,Attendance!$H$6:$H$3000,'Sewing Summery(Production &amp; Q) '!$AK$89,Attendance!$E$6:$E$3000,'Sewing Summery(Production &amp; Q) '!$A97,Attendance!$F$6:$F$3000,'Sewing Summery(Production &amp; Q) '!$AH$89,Attendance!$I$6:$I$3000,"")</f>
        <v>0</v>
      </c>
      <c r="AI97" s="1098">
        <f>SUMIFS(Attendance!U$6:U$3000,Attendance!$H$6:$H$3000,'Sewing Summery(Production &amp; Q) '!$AK$89,Attendance!$E$6:$E$3000,'Sewing Summery(Production &amp; Q) '!$A97,Attendance!$F$6:$F$3000,'Sewing Summery(Production &amp; Q) '!$AH$89,Attendance!$I$6:$I$3000,"")</f>
        <v>0</v>
      </c>
      <c r="AJ97" s="1103">
        <f>SUMIFS(Attendance!V$6:V$3000,Attendance!$H$6:$H$3000,'Sewing Summery(Production &amp; Q) '!$AK$89,Attendance!$E$6:$E$3000,'Sewing Summery(Production &amp; Q) '!$A97,Attendance!$F$6:$F$3000,'Sewing Summery(Production &amp; Q) '!$AH$89,Attendance!$I$6:$I$3000,"")</f>
        <v>1</v>
      </c>
      <c r="AK97" s="2061" t="s">
        <v>721</v>
      </c>
      <c r="AL97" s="2062"/>
      <c r="AM97" s="2063"/>
      <c r="AN97" s="2057">
        <f t="shared" ref="AN97:AP97" si="144">AG97+AG98+AG99+AG100</f>
        <v>1</v>
      </c>
      <c r="AO97" s="2057">
        <f t="shared" si="144"/>
        <v>0</v>
      </c>
      <c r="AP97" s="2057">
        <f t="shared" si="144"/>
        <v>0</v>
      </c>
      <c r="AQ97" s="2057">
        <f>AJ97+AJ98+AJ99+AJ100</f>
        <v>1</v>
      </c>
      <c r="AR97" s="2150"/>
      <c r="AS97" s="1805">
        <f t="shared" si="140"/>
        <v>0</v>
      </c>
      <c r="AT97" s="1784">
        <f t="shared" si="141"/>
        <v>1</v>
      </c>
      <c r="AU97" s="1784">
        <f t="shared" si="142"/>
        <v>-1</v>
      </c>
    </row>
    <row r="98" spans="1:50" x14ac:dyDescent="0.25">
      <c r="A98" s="207" t="s">
        <v>729</v>
      </c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9"/>
      <c r="AG98" s="1091">
        <f>SUMIFS(Attendance!S$6:S$3000,Attendance!$H$6:$H$3000,'Sewing Summery(Production &amp; Q) '!$AK$89,Attendance!$E$6:$E$3000,'Sewing Summery(Production &amp; Q) '!$A98,Attendance!$F$6:$F$3000,'Sewing Summery(Production &amp; Q) '!$AH$89,Attendance!$I$6:$I$3000,"")</f>
        <v>0</v>
      </c>
      <c r="AH98" s="1094">
        <f>SUMIFS(Attendance!T$6:T$3000,Attendance!$H$6:$H$3000,'Sewing Summery(Production &amp; Q) '!$AK$89,Attendance!$E$6:$E$3000,'Sewing Summery(Production &amp; Q) '!$A98,Attendance!$F$6:$F$3000,'Sewing Summery(Production &amp; Q) '!$AH$89,Attendance!$I$6:$I$3000,"")</f>
        <v>0</v>
      </c>
      <c r="AI98" s="1094">
        <f>SUMIFS(Attendance!U$6:U$3000,Attendance!$H$6:$H$3000,'Sewing Summery(Production &amp; Q) '!$AK$89,Attendance!$E$6:$E$3000,'Sewing Summery(Production &amp; Q) '!$A98,Attendance!$F$6:$F$3000,'Sewing Summery(Production &amp; Q) '!$AH$89,Attendance!$I$6:$I$3000,"")</f>
        <v>0</v>
      </c>
      <c r="AJ98" s="1101">
        <f>SUMIFS(Attendance!V$6:V$3000,Attendance!$H$6:$H$3000,'Sewing Summery(Production &amp; Q) '!$AK$89,Attendance!$E$6:$E$3000,'Sewing Summery(Production &amp; Q) '!$A98,Attendance!$F$6:$F$3000,'Sewing Summery(Production &amp; Q) '!$AH$89,Attendance!$I$6:$I$3000,"")</f>
        <v>0</v>
      </c>
      <c r="AK98" s="2067"/>
      <c r="AL98" s="2068"/>
      <c r="AM98" s="2069"/>
      <c r="AN98" s="2058"/>
      <c r="AO98" s="2058"/>
      <c r="AP98" s="2058"/>
      <c r="AQ98" s="2058"/>
      <c r="AR98" s="2089"/>
      <c r="AS98" s="1813"/>
      <c r="AT98" s="1786"/>
      <c r="AU98" s="1786"/>
    </row>
    <row r="99" spans="1:50" x14ac:dyDescent="0.25">
      <c r="A99" s="207" t="s">
        <v>22</v>
      </c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9"/>
      <c r="AG99" s="1091">
        <f>SUMIFS(Attendance!S$6:S$3000,Attendance!$H$6:$H$3000,'Sewing Summery(Production &amp; Q) '!$AK$89,Attendance!$E$6:$E$3000,'Sewing Summery(Production &amp; Q) '!$A99,Attendance!$F$6:$F$3000,'Sewing Summery(Production &amp; Q) '!$AH$89,Attendance!$I$6:$I$3000,"")</f>
        <v>0</v>
      </c>
      <c r="AH99" s="1094">
        <f>SUMIFS(Attendance!T$6:T$3000,Attendance!$H$6:$H$3000,'Sewing Summery(Production &amp; Q) '!$AK$89,Attendance!$E$6:$E$3000,'Sewing Summery(Production &amp; Q) '!$A99,Attendance!$F$6:$F$3000,'Sewing Summery(Production &amp; Q) '!$AH$89,Attendance!$I$6:$I$3000,"")</f>
        <v>0</v>
      </c>
      <c r="AI99" s="1094">
        <f>SUMIFS(Attendance!U$6:U$3000,Attendance!$H$6:$H$3000,'Sewing Summery(Production &amp; Q) '!$AK$89,Attendance!$E$6:$E$3000,'Sewing Summery(Production &amp; Q) '!$A99,Attendance!$F$6:$F$3000,'Sewing Summery(Production &amp; Q) '!$AH$89,Attendance!$I$6:$I$3000,"")</f>
        <v>0</v>
      </c>
      <c r="AJ99" s="1101">
        <f>SUMIFS(Attendance!V$6:V$3000,Attendance!$H$6:$H$3000,'Sewing Summery(Production &amp; Q) '!$AK$89,Attendance!$E$6:$E$3000,'Sewing Summery(Production &amp; Q) '!$A99,Attendance!$F$6:$F$3000,'Sewing Summery(Production &amp; Q) '!$AH$89,Attendance!$I$6:$I$3000,"")</f>
        <v>0</v>
      </c>
      <c r="AK99" s="2070"/>
      <c r="AL99" s="2071"/>
      <c r="AM99" s="2072"/>
      <c r="AN99" s="2059"/>
      <c r="AO99" s="2059"/>
      <c r="AP99" s="2059"/>
      <c r="AQ99" s="2059"/>
      <c r="AR99" s="2089"/>
      <c r="AS99" s="1813"/>
      <c r="AT99" s="1786"/>
      <c r="AU99" s="1786"/>
    </row>
    <row r="100" spans="1:50" ht="15.75" thickBot="1" x14ac:dyDescent="0.3">
      <c r="A100" s="196" t="s">
        <v>73</v>
      </c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5"/>
      <c r="AG100" s="1097">
        <f>SUMIFS(Attendance!S$6:S$3000,Attendance!$H$6:$H$3000,'Sewing Summery(Production &amp; Q) '!$AK$89,Attendance!$E$6:$E$3000,'Sewing Summery(Production &amp; Q) '!$A100,Attendance!$F$6:$F$3000,'Sewing Summery(Production &amp; Q) '!$AH$89,Attendance!$I$6:$I$3000,"")</f>
        <v>0</v>
      </c>
      <c r="AH100" s="1099">
        <f>SUMIFS(Attendance!T$6:T$3000,Attendance!$H$6:$H$3000,'Sewing Summery(Production &amp; Q) '!$AK$89,Attendance!$E$6:$E$3000,'Sewing Summery(Production &amp; Q) '!$A100,Attendance!$F$6:$F$3000,'Sewing Summery(Production &amp; Q) '!$AH$89,Attendance!$I$6:$I$3000,"")</f>
        <v>0</v>
      </c>
      <c r="AI100" s="1099">
        <f>SUMIFS(Attendance!U$6:U$3000,Attendance!$H$6:$H$3000,'Sewing Summery(Production &amp; Q) '!$AK$89,Attendance!$E$6:$E$3000,'Sewing Summery(Production &amp; Q) '!$A100,Attendance!$F$6:$F$3000,'Sewing Summery(Production &amp; Q) '!$AH$89,Attendance!$I$6:$I$3000,"")</f>
        <v>0</v>
      </c>
      <c r="AJ100" s="1104">
        <f>SUMIFS(Attendance!V$6:V$3000,Attendance!$H$6:$H$3000,'Sewing Summery(Production &amp; Q) '!$AK$89,Attendance!$E$6:$E$3000,'Sewing Summery(Production &amp; Q) '!$A100,Attendance!$F$6:$F$3000,'Sewing Summery(Production &amp; Q) '!$AH$89,Attendance!$I$6:$I$3000,"")</f>
        <v>0</v>
      </c>
      <c r="AK100" s="2064"/>
      <c r="AL100" s="2065"/>
      <c r="AM100" s="2066"/>
      <c r="AN100" s="2060"/>
      <c r="AO100" s="2060"/>
      <c r="AP100" s="2060"/>
      <c r="AQ100" s="2060"/>
      <c r="AR100" s="2151"/>
      <c r="AS100" s="1806"/>
      <c r="AT100" s="1785"/>
      <c r="AU100" s="1785"/>
    </row>
    <row r="101" spans="1:50" ht="16.5" thickBot="1" x14ac:dyDescent="0.3">
      <c r="A101" s="197" t="s">
        <v>44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9"/>
      <c r="AG101" s="1109">
        <f>SUMIFS(Attendance!S$6:S$3000,Attendance!$H$6:$H$3000,'Sewing Summery(Production &amp; Q) '!$AK$89,Attendance!$E$6:$E$3000,'Sewing Summery(Production &amp; Q) '!$A101,Attendance!$F$6:$F$3000,'Sewing Summery(Production &amp; Q) '!$AH$89,Attendance!$I$6:$I$3000,"")</f>
        <v>0</v>
      </c>
      <c r="AH101" s="1118">
        <f>SUMIFS(Attendance!T$6:T$3000,Attendance!$H$6:$H$3000,'Sewing Summery(Production &amp; Q) '!$AK$89,Attendance!$E$6:$E$3000,'Sewing Summery(Production &amp; Q) '!$A101,Attendance!$F$6:$F$3000,'Sewing Summery(Production &amp; Q) '!$AH$89,Attendance!$I$6:$I$3000,"")</f>
        <v>0</v>
      </c>
      <c r="AI101" s="1118">
        <f>SUMIFS(Attendance!U$6:U$3000,Attendance!$H$6:$H$3000,'Sewing Summery(Production &amp; Q) '!$AK$89,Attendance!$E$6:$E$3000,'Sewing Summery(Production &amp; Q) '!$A101,Attendance!$F$6:$F$3000,'Sewing Summery(Production &amp; Q) '!$AH$89,Attendance!$I$6:$I$3000,"")</f>
        <v>0</v>
      </c>
      <c r="AJ101" s="1112">
        <f>SUMIFS(Attendance!V$6:V$3000,Attendance!$H$6:$H$3000,'Sewing Summery(Production &amp; Q) '!$AK$89,Attendance!$E$6:$E$3000,'Sewing Summery(Production &amp; Q) '!$A101,Attendance!$F$6:$F$3000,'Sewing Summery(Production &amp; Q) '!$AH$89,Attendance!$I$6:$I$3000,"")</f>
        <v>0</v>
      </c>
      <c r="AK101" s="2073" t="str">
        <f>A101</f>
        <v>Line Ironman</v>
      </c>
      <c r="AL101" s="2074"/>
      <c r="AM101" s="2075"/>
      <c r="AN101" s="1122">
        <f t="shared" ref="AN101:AP101" si="145">AG101</f>
        <v>0</v>
      </c>
      <c r="AO101" s="1122">
        <f t="shared" si="145"/>
        <v>0</v>
      </c>
      <c r="AP101" s="1122">
        <f t="shared" si="145"/>
        <v>0</v>
      </c>
      <c r="AQ101" s="1122">
        <f>AJ101</f>
        <v>0</v>
      </c>
      <c r="AR101" s="47"/>
      <c r="AS101" s="1168">
        <f t="shared" si="140"/>
        <v>0</v>
      </c>
      <c r="AT101" s="1168">
        <f t="shared" si="141"/>
        <v>0</v>
      </c>
      <c r="AU101" s="1168">
        <f t="shared" si="142"/>
        <v>0</v>
      </c>
    </row>
    <row r="102" spans="1:50" x14ac:dyDescent="0.25">
      <c r="A102" s="204" t="s">
        <v>165</v>
      </c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6"/>
      <c r="AG102" s="1096">
        <f>SUMIFS(Attendance!S$6:S$3000,Attendance!$H$6:$H$3000,'Sewing Summery(Production &amp; Q) '!$AK$89,Attendance!$E$6:$E$3000,'Sewing Summery(Production &amp; Q) '!$A102,Attendance!$F$6:$F$3000,'Sewing Summery(Production &amp; Q) '!$AH$89,Attendance!$I$6:$I$3000,"")</f>
        <v>0</v>
      </c>
      <c r="AH102" s="1098">
        <f>SUMIFS(Attendance!T$6:T$3000,Attendance!$H$6:$H$3000,'Sewing Summery(Production &amp; Q) '!$AK$89,Attendance!$E$6:$E$3000,'Sewing Summery(Production &amp; Q) '!$A102,Attendance!$F$6:$F$3000,'Sewing Summery(Production &amp; Q) '!$AH$89,Attendance!$I$6:$I$3000,"")</f>
        <v>0</v>
      </c>
      <c r="AI102" s="1098">
        <f>SUMIFS(Attendance!U$6:U$3000,Attendance!$H$6:$H$3000,'Sewing Summery(Production &amp; Q) '!$AK$89,Attendance!$E$6:$E$3000,'Sewing Summery(Production &amp; Q) '!$A102,Attendance!$F$6:$F$3000,'Sewing Summery(Production &amp; Q) '!$AH$89,Attendance!$I$6:$I$3000,"")</f>
        <v>0</v>
      </c>
      <c r="AJ102" s="1103">
        <f>SUMIFS(Attendance!V$6:V$3000,Attendance!$H$6:$H$3000,'Sewing Summery(Production &amp; Q) '!$AK$89,Attendance!$E$6:$E$3000,'Sewing Summery(Production &amp; Q) '!$A102,Attendance!$F$6:$F$3000,'Sewing Summery(Production &amp; Q) '!$AH$89,Attendance!$I$6:$I$3000,"")</f>
        <v>0</v>
      </c>
      <c r="AK102" s="2061" t="s">
        <v>722</v>
      </c>
      <c r="AL102" s="2062"/>
      <c r="AM102" s="2063"/>
      <c r="AN102" s="2049">
        <f t="shared" ref="AN102:AP102" si="146">AG102+AG103</f>
        <v>0</v>
      </c>
      <c r="AO102" s="2049">
        <f t="shared" si="146"/>
        <v>0</v>
      </c>
      <c r="AP102" s="2049">
        <f t="shared" si="146"/>
        <v>0</v>
      </c>
      <c r="AQ102" s="2049">
        <f>AJ102+AJ103</f>
        <v>0</v>
      </c>
      <c r="AR102" s="2150"/>
      <c r="AS102" s="1805">
        <f t="shared" si="140"/>
        <v>0</v>
      </c>
      <c r="AT102" s="1784">
        <f t="shared" si="141"/>
        <v>0</v>
      </c>
      <c r="AU102" s="1784">
        <f t="shared" si="142"/>
        <v>0</v>
      </c>
    </row>
    <row r="103" spans="1:50" ht="15.75" thickBot="1" x14ac:dyDescent="0.3">
      <c r="A103" s="196" t="s">
        <v>715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5"/>
      <c r="AG103" s="1097">
        <f>SUMIFS(Attendance!S$6:S$3000,Attendance!$H$6:$H$3000,'Sewing Summery(Production &amp; Q) '!$AK$89,Attendance!$E$6:$E$3000,'Sewing Summery(Production &amp; Q) '!$A103,Attendance!$F$6:$F$3000,'Sewing Summery(Production &amp; Q) '!$AH$89,Attendance!$I$6:$I$3000,"")</f>
        <v>0</v>
      </c>
      <c r="AH103" s="1099">
        <f>SUMIFS(Attendance!T$6:T$3000,Attendance!$H$6:$H$3000,'Sewing Summery(Production &amp; Q) '!$AK$89,Attendance!$E$6:$E$3000,'Sewing Summery(Production &amp; Q) '!$A103,Attendance!$F$6:$F$3000,'Sewing Summery(Production &amp; Q) '!$AH$89,Attendance!$I$6:$I$3000,"")</f>
        <v>0</v>
      </c>
      <c r="AI103" s="1099">
        <f>SUMIFS(Attendance!U$6:U$3000,Attendance!$H$6:$H$3000,'Sewing Summery(Production &amp; Q) '!$AK$89,Attendance!$E$6:$E$3000,'Sewing Summery(Production &amp; Q) '!$A103,Attendance!$F$6:$F$3000,'Sewing Summery(Production &amp; Q) '!$AH$89,Attendance!$I$6:$I$3000,"")</f>
        <v>0</v>
      </c>
      <c r="AJ103" s="1104">
        <f>SUMIFS(Attendance!V$6:V$3000,Attendance!$H$6:$H$3000,'Sewing Summery(Production &amp; Q) '!$AK$89,Attendance!$E$6:$E$3000,'Sewing Summery(Production &amp; Q) '!$A103,Attendance!$F$6:$F$3000,'Sewing Summery(Production &amp; Q) '!$AH$89,Attendance!$I$6:$I$3000,"")</f>
        <v>0</v>
      </c>
      <c r="AK103" s="2064"/>
      <c r="AL103" s="2065"/>
      <c r="AM103" s="2066"/>
      <c r="AN103" s="2050"/>
      <c r="AO103" s="2050"/>
      <c r="AP103" s="2050"/>
      <c r="AQ103" s="2050"/>
      <c r="AR103" s="2151"/>
      <c r="AS103" s="1806"/>
      <c r="AT103" s="1785"/>
      <c r="AU103" s="1785"/>
    </row>
    <row r="104" spans="1:50" ht="19.5" thickBot="1" x14ac:dyDescent="0.3">
      <c r="A104" s="182" t="s">
        <v>713</v>
      </c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203"/>
      <c r="AG104" s="68">
        <f>SUM(AG92:AG103)</f>
        <v>3</v>
      </c>
      <c r="AH104" s="69">
        <f>SUM(AH92:AH103)</f>
        <v>0</v>
      </c>
      <c r="AI104" s="69">
        <f>SUM(AI92:AI103)</f>
        <v>0</v>
      </c>
      <c r="AJ104" s="74">
        <f>SUM(AJ92:AJ103)</f>
        <v>3</v>
      </c>
      <c r="AK104" s="2200" t="s">
        <v>713</v>
      </c>
      <c r="AL104" s="2201"/>
      <c r="AM104" s="2202"/>
      <c r="AN104" s="104">
        <f t="shared" ref="AN104:AP104" si="147">SUM(AN92:AN103)</f>
        <v>3</v>
      </c>
      <c r="AO104" s="104">
        <f t="shared" si="147"/>
        <v>0</v>
      </c>
      <c r="AP104" s="104">
        <f t="shared" si="147"/>
        <v>0</v>
      </c>
      <c r="AQ104" s="104">
        <f>SUM(AQ92:AQ103)</f>
        <v>3</v>
      </c>
      <c r="AR104" s="1146">
        <f>SUM(AR92:AR103)</f>
        <v>1</v>
      </c>
      <c r="AS104" s="1168">
        <f t="shared" si="140"/>
        <v>0</v>
      </c>
      <c r="AT104" s="1168">
        <f t="shared" si="141"/>
        <v>2</v>
      </c>
      <c r="AU104" s="1168">
        <f t="shared" si="142"/>
        <v>-2</v>
      </c>
    </row>
    <row r="107" spans="1:50" s="54" customFormat="1" ht="21.75" customHeight="1" thickBot="1" x14ac:dyDescent="0.3">
      <c r="A107" s="150" t="s">
        <v>716</v>
      </c>
      <c r="B107" s="433"/>
      <c r="C107" s="433"/>
      <c r="D107" s="433"/>
      <c r="E107" s="433"/>
      <c r="F107" s="433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2217" t="s">
        <v>23</v>
      </c>
      <c r="AI107" s="2217"/>
      <c r="AJ107" s="150" t="s">
        <v>717</v>
      </c>
      <c r="AK107" s="150" t="s">
        <v>24</v>
      </c>
      <c r="AL107" s="150" t="s">
        <v>718</v>
      </c>
      <c r="AM107" s="152">
        <v>301</v>
      </c>
      <c r="AR107" s="55"/>
      <c r="AS107" s="55"/>
      <c r="AT107" s="55"/>
      <c r="AU107" s="55"/>
      <c r="AV107" s="55"/>
      <c r="AW107" s="55"/>
      <c r="AX107" s="55"/>
    </row>
    <row r="108" spans="1:50" s="25" customFormat="1" ht="20.25" customHeight="1" thickBot="1" x14ac:dyDescent="0.3">
      <c r="A108" s="2208" t="s">
        <v>736</v>
      </c>
      <c r="B108" s="2209"/>
      <c r="C108" s="2209"/>
      <c r="D108" s="2209"/>
      <c r="E108" s="2209"/>
      <c r="F108" s="2209"/>
      <c r="G108" s="2209"/>
      <c r="H108" s="2209"/>
      <c r="I108" s="2209"/>
      <c r="J108" s="2209"/>
      <c r="K108" s="2209"/>
      <c r="L108" s="2209"/>
      <c r="M108" s="2209"/>
      <c r="N108" s="2209"/>
      <c r="O108" s="2209"/>
      <c r="P108" s="2209"/>
      <c r="Q108" s="2209"/>
      <c r="R108" s="2209"/>
      <c r="S108" s="2209"/>
      <c r="T108" s="2209"/>
      <c r="U108" s="2209"/>
      <c r="V108" s="2209"/>
      <c r="W108" s="2209"/>
      <c r="X108" s="2209"/>
      <c r="Y108" s="2209"/>
      <c r="Z108" s="2209"/>
      <c r="AA108" s="2209"/>
      <c r="AB108" s="2209"/>
      <c r="AC108" s="2209"/>
      <c r="AD108" s="2209"/>
      <c r="AE108" s="2209"/>
      <c r="AF108" s="2209"/>
      <c r="AG108" s="2209"/>
      <c r="AH108" s="2209"/>
      <c r="AI108" s="2209"/>
      <c r="AJ108" s="2209"/>
      <c r="AK108" s="2209"/>
      <c r="AL108" s="2209"/>
      <c r="AM108" s="2209"/>
      <c r="AN108" s="2209"/>
      <c r="AO108" s="2209"/>
      <c r="AP108" s="2209"/>
      <c r="AQ108" s="2210"/>
      <c r="AR108" s="2156" t="s">
        <v>735</v>
      </c>
      <c r="AS108" s="186"/>
      <c r="AT108" s="2178" t="s">
        <v>1378</v>
      </c>
      <c r="AU108" s="2176" t="s">
        <v>740</v>
      </c>
    </row>
    <row r="109" spans="1:50" ht="40.5" customHeight="1" thickBot="1" x14ac:dyDescent="0.3">
      <c r="A109" s="182" t="s">
        <v>709</v>
      </c>
      <c r="B109" s="183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66" t="s">
        <v>710</v>
      </c>
      <c r="AH109" s="167" t="s">
        <v>711</v>
      </c>
      <c r="AI109" s="167" t="s">
        <v>712</v>
      </c>
      <c r="AJ109" s="176" t="s">
        <v>102</v>
      </c>
      <c r="AK109" s="2079" t="s">
        <v>1196</v>
      </c>
      <c r="AL109" s="2080"/>
      <c r="AM109" s="2081"/>
      <c r="AN109" s="166" t="s">
        <v>710</v>
      </c>
      <c r="AO109" s="167" t="s">
        <v>711</v>
      </c>
      <c r="AP109" s="167" t="s">
        <v>712</v>
      </c>
      <c r="AQ109" s="174" t="s">
        <v>102</v>
      </c>
      <c r="AR109" s="2157"/>
      <c r="AS109" s="175" t="s">
        <v>739</v>
      </c>
      <c r="AT109" s="2179"/>
      <c r="AU109" s="2177"/>
    </row>
    <row r="110" spans="1:50" x14ac:dyDescent="0.25">
      <c r="A110" s="204" t="s">
        <v>235</v>
      </c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6"/>
      <c r="AG110" s="1096">
        <f>SUMIFS(Attendance!$S$6:$S$3000,Attendance!$I$6:$I$3000,'Sewing Summery(Production &amp; Q) '!$AM$107,Attendance!$E$6:$E$3000,'Sewing Summery(Production &amp; Q) '!A110)</f>
        <v>0</v>
      </c>
      <c r="AH110" s="1098">
        <f>SUMIFS(Attendance!$T$6:$T$3000,Attendance!$I$6:$I$3000,'Sewing Summery(Production &amp; Q) '!$AM$107,Attendance!$E$6:$E$3000,'Sewing Summery(Production &amp; Q) '!A110)</f>
        <v>0</v>
      </c>
      <c r="AI110" s="1098">
        <f>SUMIFS(Attendance!$U$6:$U$3000,Attendance!$I$6:$I$3000,'Sewing Summery(Production &amp; Q) '!$AM$107,Attendance!$E$6:$E$3000,'Sewing Summery(Production &amp; Q) '!A110)</f>
        <v>0</v>
      </c>
      <c r="AJ110" s="1103">
        <f>SUMIFS(Attendance!$V$6:$V$3000,Attendance!$I$6:$I$3000,'Sewing Summery(Production &amp; Q) '!$AM$107,Attendance!$E$6:$E$3000,'Sewing Summery(Production &amp; Q) '!A110)</f>
        <v>0</v>
      </c>
      <c r="AK110" s="2061" t="s">
        <v>719</v>
      </c>
      <c r="AL110" s="2062"/>
      <c r="AM110" s="2063"/>
      <c r="AN110" s="2049">
        <f t="shared" ref="AN110:AP110" si="148">AG110+AG111</f>
        <v>1</v>
      </c>
      <c r="AO110" s="2049">
        <f t="shared" si="148"/>
        <v>0</v>
      </c>
      <c r="AP110" s="2049">
        <f t="shared" si="148"/>
        <v>0</v>
      </c>
      <c r="AQ110" s="2049">
        <f>AJ110+AJ111</f>
        <v>1</v>
      </c>
      <c r="AR110" s="2150">
        <v>1</v>
      </c>
      <c r="AS110" s="1805">
        <f>IF(AR110&gt;AQ110,AR110-AQ110,0)</f>
        <v>0</v>
      </c>
      <c r="AT110" s="1784">
        <f>IF(AR110&lt;AQ110,AQ110-AR110,0)</f>
        <v>0</v>
      </c>
      <c r="AU110" s="1784">
        <f>AR110-AQ110</f>
        <v>0</v>
      </c>
    </row>
    <row r="111" spans="1:50" ht="15.75" thickBot="1" x14ac:dyDescent="0.3">
      <c r="A111" s="196" t="s">
        <v>120</v>
      </c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5"/>
      <c r="AG111" s="1110">
        <f>SUMIFS(Attendance!$S$6:$S$3000,Attendance!$I$6:$I$3000,'Sewing Summery(Production &amp; Q) '!$AM$107,Attendance!$E$6:$E$3000,'Sewing Summery(Production &amp; Q) '!A111)</f>
        <v>1</v>
      </c>
      <c r="AH111" s="1099">
        <f>SUMIFS(Attendance!$T$6:$T$3000,Attendance!$I$6:$I$3000,'Sewing Summery(Production &amp; Q) '!$AM$107,Attendance!$E$6:$E$3000,'Sewing Summery(Production &amp; Q) '!A111)</f>
        <v>0</v>
      </c>
      <c r="AI111" s="1099">
        <f>SUMIFS(Attendance!$U$6:$U$3000,Attendance!$I$6:$I$3000,'Sewing Summery(Production &amp; Q) '!$AM$107,Attendance!$E$6:$E$3000,'Sewing Summery(Production &amp; Q) '!A111)</f>
        <v>0</v>
      </c>
      <c r="AJ111" s="1104">
        <f>SUMIFS(Attendance!$V$6:$V$3000,Attendance!$I$6:$I$3000,'Sewing Summery(Production &amp; Q) '!$AM$107,Attendance!$E$6:$E$3000,'Sewing Summery(Production &amp; Q) '!A111)</f>
        <v>1</v>
      </c>
      <c r="AK111" s="2064"/>
      <c r="AL111" s="2065"/>
      <c r="AM111" s="2066"/>
      <c r="AN111" s="2050"/>
      <c r="AO111" s="2050"/>
      <c r="AP111" s="2050"/>
      <c r="AQ111" s="2050"/>
      <c r="AR111" s="2151"/>
      <c r="AS111" s="1806"/>
      <c r="AT111" s="1785"/>
      <c r="AU111" s="1785"/>
    </row>
    <row r="112" spans="1:50" x14ac:dyDescent="0.25">
      <c r="A112" s="204" t="s">
        <v>122</v>
      </c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6"/>
      <c r="AG112" s="1096">
        <f>SUMIFS(Attendance!$S$6:$S$3000,Attendance!$I$6:$I$3000,'Sewing Summery(Production &amp; Q) '!$AM$107,Attendance!$E$6:$E$3000,'Sewing Summery(Production &amp; Q) '!A112)</f>
        <v>2</v>
      </c>
      <c r="AH112" s="1098">
        <f>SUMIFS(Attendance!$T$6:$T$3000,Attendance!$I$6:$I$3000,'Sewing Summery(Production &amp; Q) '!$AM$107,Attendance!$E$6:$E$3000,'Sewing Summery(Production &amp; Q) '!A112)</f>
        <v>0</v>
      </c>
      <c r="AI112" s="1098">
        <f>SUMIFS(Attendance!$U$6:$U$3000,Attendance!$I$6:$I$3000,'Sewing Summery(Production &amp; Q) '!$AM$107,Attendance!$E$6:$E$3000,'Sewing Summery(Production &amp; Q) '!A112)</f>
        <v>0</v>
      </c>
      <c r="AJ112" s="1103">
        <f>SUMIFS(Attendance!$V$6:$V$3000,Attendance!$I$6:$I$3000,'Sewing Summery(Production &amp; Q) '!$AM$107,Attendance!$E$6:$E$3000,'Sewing Summery(Production &amp; Q) '!A112)</f>
        <v>2</v>
      </c>
      <c r="AK112" s="2061" t="s">
        <v>720</v>
      </c>
      <c r="AL112" s="2062"/>
      <c r="AM112" s="2063"/>
      <c r="AN112" s="2049">
        <f t="shared" ref="AN112:AP112" si="149">AG112+AG113</f>
        <v>2</v>
      </c>
      <c r="AO112" s="2049">
        <f t="shared" si="149"/>
        <v>0</v>
      </c>
      <c r="AP112" s="2049">
        <f t="shared" si="149"/>
        <v>0</v>
      </c>
      <c r="AQ112" s="2049">
        <f>AJ112+AJ113</f>
        <v>2</v>
      </c>
      <c r="AR112" s="2175">
        <v>1</v>
      </c>
      <c r="AS112" s="1805">
        <f t="shared" ref="AS112" si="150">IF(AR112&gt;AQ112,AR112-AQ112,0)</f>
        <v>0</v>
      </c>
      <c r="AT112" s="1784">
        <f>IF(AR112&lt;AQ112,AQ112-AR112,0)</f>
        <v>1</v>
      </c>
      <c r="AU112" s="1784">
        <f t="shared" ref="AU112" si="151">AR112-AQ112</f>
        <v>-1</v>
      </c>
    </row>
    <row r="113" spans="1:47" ht="15.75" thickBot="1" x14ac:dyDescent="0.3">
      <c r="A113" s="200" t="s">
        <v>714</v>
      </c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2"/>
      <c r="AG113" s="1097">
        <f>SUMIFS(Attendance!$S$6:$S$3000,Attendance!$I$6:$I$3000,'Sewing Summery(Production &amp; Q) '!$AM$107,Attendance!$E$6:$E$3000,'Sewing Summery(Production &amp; Q) '!A113)</f>
        <v>0</v>
      </c>
      <c r="AH113" s="1099">
        <f>SUMIFS(Attendance!$T$6:$T$3000,Attendance!$I$6:$I$3000,'Sewing Summery(Production &amp; Q) '!$AM$107,Attendance!$E$6:$E$3000,'Sewing Summery(Production &amp; Q) '!A113)</f>
        <v>0</v>
      </c>
      <c r="AI113" s="1099">
        <f>SUMIFS(Attendance!$U$6:$U$3000,Attendance!$I$6:$I$3000,'Sewing Summery(Production &amp; Q) '!$AM$107,Attendance!$E$6:$E$3000,'Sewing Summery(Production &amp; Q) '!A113)</f>
        <v>0</v>
      </c>
      <c r="AJ113" s="1104">
        <f>SUMIFS(Attendance!$V$6:$V$3000,Attendance!$I$6:$I$3000,'Sewing Summery(Production &amp; Q) '!$AM$107,Attendance!$E$6:$E$3000,'Sewing Summery(Production &amp; Q) '!A113)</f>
        <v>0</v>
      </c>
      <c r="AK113" s="2064"/>
      <c r="AL113" s="2065"/>
      <c r="AM113" s="2066"/>
      <c r="AN113" s="2050"/>
      <c r="AO113" s="2050"/>
      <c r="AP113" s="2050"/>
      <c r="AQ113" s="2050"/>
      <c r="AR113" s="2152"/>
      <c r="AS113" s="1806"/>
      <c r="AT113" s="1785"/>
      <c r="AU113" s="1785"/>
    </row>
    <row r="114" spans="1:47" ht="16.5" thickBot="1" x14ac:dyDescent="0.3">
      <c r="A114" s="197" t="s">
        <v>30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9"/>
      <c r="AG114" s="1109">
        <f>SUMIFS(Attendance!$S$6:$S$3000,Attendance!$I$6:$I$3000,'Sewing Summery(Production &amp; Q) '!$AM$107,Attendance!$E$6:$E$3000,'Sewing Summery(Production &amp; Q) '!A114)</f>
        <v>3</v>
      </c>
      <c r="AH114" s="1118">
        <f>SUMIFS(Attendance!$T$6:$T$3000,Attendance!$I$6:$I$3000,'Sewing Summery(Production &amp; Q) '!$AM$107,Attendance!$E$6:$E$3000,'Sewing Summery(Production &amp; Q) '!A114)</f>
        <v>0</v>
      </c>
      <c r="AI114" s="1118">
        <f>SUMIFS(Attendance!$U$6:$U$3000,Attendance!$I$6:$I$3000,'Sewing Summery(Production &amp; Q) '!$AM$107,Attendance!$E$6:$E$3000,'Sewing Summery(Production &amp; Q) '!A114)</f>
        <v>0</v>
      </c>
      <c r="AJ114" s="1112">
        <f>SUMIFS(Attendance!$V$6:$V$3000,Attendance!$I$6:$I$3000,'Sewing Summery(Production &amp; Q) '!$AM$107,Attendance!$E$6:$E$3000,'Sewing Summery(Production &amp; Q) '!A114)</f>
        <v>3</v>
      </c>
      <c r="AK114" s="2073" t="str">
        <f>A114</f>
        <v>Asst. Operator</v>
      </c>
      <c r="AL114" s="2074"/>
      <c r="AM114" s="2075"/>
      <c r="AN114" s="1122">
        <f t="shared" ref="AN114:AP114" si="152">AG114</f>
        <v>3</v>
      </c>
      <c r="AO114" s="1122">
        <f t="shared" si="152"/>
        <v>0</v>
      </c>
      <c r="AP114" s="1122">
        <f t="shared" si="152"/>
        <v>0</v>
      </c>
      <c r="AQ114" s="1122">
        <f>AJ114</f>
        <v>3</v>
      </c>
      <c r="AR114" s="48">
        <v>2</v>
      </c>
      <c r="AS114" s="1103">
        <f t="shared" ref="AS114:AS115" si="153">IF(AR114&gt;AQ114,AR114-AQ114,0)</f>
        <v>0</v>
      </c>
      <c r="AT114" s="1103">
        <f t="shared" ref="AT114:AT115" si="154">IF(AR114&lt;AQ114,AQ114-AR114,0)</f>
        <v>1</v>
      </c>
      <c r="AU114" s="1103">
        <f t="shared" ref="AU114:AU115" si="155">AR114-AQ114</f>
        <v>-1</v>
      </c>
    </row>
    <row r="115" spans="1:47" x14ac:dyDescent="0.25">
      <c r="A115" s="204" t="s">
        <v>72</v>
      </c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6"/>
      <c r="AG115" s="1096">
        <f>SUMIFS(Attendance!$S$6:$S$3000,Attendance!$I$6:$I$3000,'Sewing Summery(Production &amp; Q) '!$AM$107,Attendance!$E$6:$E$3000,'Sewing Summery(Production &amp; Q) '!A115)</f>
        <v>11</v>
      </c>
      <c r="AH115" s="1098">
        <f>SUMIFS(Attendance!$T$6:$T$3000,Attendance!$I$6:$I$3000,'Sewing Summery(Production &amp; Q) '!$AM$107,Attendance!$E$6:$E$3000,'Sewing Summery(Production &amp; Q) '!A115)</f>
        <v>0</v>
      </c>
      <c r="AI115" s="1098">
        <f>SUMIFS(Attendance!$U$6:$U$3000,Attendance!$I$6:$I$3000,'Sewing Summery(Production &amp; Q) '!$AM$107,Attendance!$E$6:$E$3000,'Sewing Summery(Production &amp; Q) '!A115)</f>
        <v>0</v>
      </c>
      <c r="AJ115" s="1103">
        <f>SUMIFS(Attendance!$V$6:$V$3000,Attendance!$I$6:$I$3000,'Sewing Summery(Production &amp; Q) '!$AM$107,Attendance!$E$6:$E$3000,'Sewing Summery(Production &amp; Q) '!A115)</f>
        <v>11</v>
      </c>
      <c r="AK115" s="2061" t="s">
        <v>721</v>
      </c>
      <c r="AL115" s="2062"/>
      <c r="AM115" s="2063"/>
      <c r="AN115" s="2057">
        <f t="shared" ref="AN115:AP115" si="156">AG115+AG116+AG117+AG118</f>
        <v>36</v>
      </c>
      <c r="AO115" s="2057">
        <f t="shared" si="156"/>
        <v>4</v>
      </c>
      <c r="AP115" s="2057">
        <f t="shared" si="156"/>
        <v>0</v>
      </c>
      <c r="AQ115" s="2057">
        <f>AJ115+AJ116+AJ117+AJ118</f>
        <v>40</v>
      </c>
      <c r="AR115" s="2150">
        <v>39</v>
      </c>
      <c r="AS115" s="1805">
        <f t="shared" si="153"/>
        <v>0</v>
      </c>
      <c r="AT115" s="1784">
        <f t="shared" si="154"/>
        <v>1</v>
      </c>
      <c r="AU115" s="1784">
        <f t="shared" si="155"/>
        <v>-1</v>
      </c>
    </row>
    <row r="116" spans="1:47" x14ac:dyDescent="0.25">
      <c r="A116" s="207" t="s">
        <v>729</v>
      </c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9"/>
      <c r="AG116" s="1090">
        <f>SUMIFS(Attendance!$S$6:$S$3000,Attendance!$I$6:$I$3000,'Sewing Summery(Production &amp; Q) '!$AM$107,Attendance!$E$6:$E$3000,'Sewing Summery(Production &amp; Q) '!A116)</f>
        <v>0</v>
      </c>
      <c r="AH116" s="1093">
        <f>SUMIFS(Attendance!$T$6:$T$3000,Attendance!$I$6:$I$3000,'Sewing Summery(Production &amp; Q) '!$AM$107,Attendance!$E$6:$E$3000,'Sewing Summery(Production &amp; Q) '!A116)</f>
        <v>0</v>
      </c>
      <c r="AI116" s="1093">
        <f>SUMIFS(Attendance!$U$6:$U$3000,Attendance!$I$6:$I$3000,'Sewing Summery(Production &amp; Q) '!$AM$107,Attendance!$E$6:$E$3000,'Sewing Summery(Production &amp; Q) '!A116)</f>
        <v>0</v>
      </c>
      <c r="AJ116" s="1100">
        <f>SUMIFS(Attendance!$V$6:$V$3000,Attendance!$I$6:$I$3000,'Sewing Summery(Production &amp; Q) '!$AM$107,Attendance!$E$6:$E$3000,'Sewing Summery(Production &amp; Q) '!A116)</f>
        <v>0</v>
      </c>
      <c r="AK116" s="2067"/>
      <c r="AL116" s="2068"/>
      <c r="AM116" s="2069"/>
      <c r="AN116" s="2058"/>
      <c r="AO116" s="2058"/>
      <c r="AP116" s="2058"/>
      <c r="AQ116" s="2058"/>
      <c r="AR116" s="2089"/>
      <c r="AS116" s="1813"/>
      <c r="AT116" s="1786"/>
      <c r="AU116" s="1786"/>
    </row>
    <row r="117" spans="1:47" x14ac:dyDescent="0.25">
      <c r="A117" s="207" t="s">
        <v>22</v>
      </c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9"/>
      <c r="AG117" s="1091">
        <f>SUMIFS(Attendance!$S$6:$S$3000,Attendance!$I$6:$I$3000,'Sewing Summery(Production &amp; Q) '!$AM$107,Attendance!$E$6:$E$3000,'Sewing Summery(Production &amp; Q) '!A117)</f>
        <v>20</v>
      </c>
      <c r="AH117" s="1094">
        <f>SUMIFS(Attendance!$T$6:$T$3000,Attendance!$I$6:$I$3000,'Sewing Summery(Production &amp; Q) '!$AM$107,Attendance!$E$6:$E$3000,'Sewing Summery(Production &amp; Q) '!A117)</f>
        <v>3</v>
      </c>
      <c r="AI117" s="1094">
        <f>SUMIFS(Attendance!$U$6:$U$3000,Attendance!$I$6:$I$3000,'Sewing Summery(Production &amp; Q) '!$AM$107,Attendance!$E$6:$E$3000,'Sewing Summery(Production &amp; Q) '!A117)</f>
        <v>0</v>
      </c>
      <c r="AJ117" s="1101">
        <f>SUMIFS(Attendance!$V$6:$V$3000,Attendance!$I$6:$I$3000,'Sewing Summery(Production &amp; Q) '!$AM$107,Attendance!$E$6:$E$3000,'Sewing Summery(Production &amp; Q) '!A117)</f>
        <v>23</v>
      </c>
      <c r="AK117" s="2070"/>
      <c r="AL117" s="2071"/>
      <c r="AM117" s="2072"/>
      <c r="AN117" s="2059"/>
      <c r="AO117" s="2059"/>
      <c r="AP117" s="2059"/>
      <c r="AQ117" s="2059"/>
      <c r="AR117" s="2089"/>
      <c r="AS117" s="1813"/>
      <c r="AT117" s="1786"/>
      <c r="AU117" s="1786"/>
    </row>
    <row r="118" spans="1:47" ht="15.75" thickBot="1" x14ac:dyDescent="0.3">
      <c r="A118" s="196" t="s">
        <v>73</v>
      </c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5"/>
      <c r="AG118" s="1097">
        <f>SUMIFS(Attendance!$S$6:$S$3000,Attendance!$I$6:$I$3000,'Sewing Summery(Production &amp; Q) '!$AM$107,Attendance!$E$6:$E$3000,'Sewing Summery(Production &amp; Q) '!A118)</f>
        <v>5</v>
      </c>
      <c r="AH118" s="1099">
        <f>SUMIFS(Attendance!$T$6:$T$3000,Attendance!$I$6:$I$3000,'Sewing Summery(Production &amp; Q) '!$AM$107,Attendance!$E$6:$E$3000,'Sewing Summery(Production &amp; Q) '!A118)</f>
        <v>1</v>
      </c>
      <c r="AI118" s="1099">
        <f>SUMIFS(Attendance!$U$6:$U$3000,Attendance!$I$6:$I$3000,'Sewing Summery(Production &amp; Q) '!$AM$107,Attendance!$E$6:$E$3000,'Sewing Summery(Production &amp; Q) '!A118)</f>
        <v>0</v>
      </c>
      <c r="AJ118" s="1104">
        <f>SUMIFS(Attendance!$V$6:$V$3000,Attendance!$I$6:$I$3000,'Sewing Summery(Production &amp; Q) '!$AM$107,Attendance!$E$6:$E$3000,'Sewing Summery(Production &amp; Q) '!A118)</f>
        <v>6</v>
      </c>
      <c r="AK118" s="2064"/>
      <c r="AL118" s="2065"/>
      <c r="AM118" s="2066"/>
      <c r="AN118" s="2060"/>
      <c r="AO118" s="2060"/>
      <c r="AP118" s="2060"/>
      <c r="AQ118" s="2060"/>
      <c r="AR118" s="2151"/>
      <c r="AS118" s="1806"/>
      <c r="AT118" s="1785"/>
      <c r="AU118" s="1785"/>
    </row>
    <row r="119" spans="1:47" ht="16.5" thickBot="1" x14ac:dyDescent="0.3">
      <c r="A119" s="197" t="s">
        <v>44</v>
      </c>
      <c r="B119" s="198"/>
      <c r="C119" s="198"/>
      <c r="D119" s="198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9"/>
      <c r="AG119" s="1109">
        <f>SUMIFS(Attendance!$S$6:$S$3000,Attendance!$I$6:$I$3000,'Sewing Summery(Production &amp; Q) '!$AM$107,Attendance!$E$6:$E$3000,'Sewing Summery(Production &amp; Q) '!A119)</f>
        <v>1</v>
      </c>
      <c r="AH119" s="1118">
        <f>SUMIFS(Attendance!$T$6:$T$3000,Attendance!$I$6:$I$3000,'Sewing Summery(Production &amp; Q) '!$AM$107,Attendance!$E$6:$E$3000,'Sewing Summery(Production &amp; Q) '!A119)</f>
        <v>0</v>
      </c>
      <c r="AI119" s="1118">
        <f>SUMIFS(Attendance!$U$6:$U$3000,Attendance!$I$6:$I$3000,'Sewing Summery(Production &amp; Q) '!$AM$107,Attendance!$E$6:$E$3000,'Sewing Summery(Production &amp; Q) '!A119)</f>
        <v>0</v>
      </c>
      <c r="AJ119" s="1112">
        <f>SUMIFS(Attendance!$V$6:$V$3000,Attendance!$I$6:$I$3000,'Sewing Summery(Production &amp; Q) '!$AM$107,Attendance!$E$6:$E$3000,'Sewing Summery(Production &amp; Q) '!A119)</f>
        <v>1</v>
      </c>
      <c r="AK119" s="2073" t="str">
        <f>A119</f>
        <v>Line Ironman</v>
      </c>
      <c r="AL119" s="2074"/>
      <c r="AM119" s="2075"/>
      <c r="AN119" s="1122">
        <f t="shared" ref="AN119:AP119" si="157">AG119</f>
        <v>1</v>
      </c>
      <c r="AO119" s="1122">
        <f t="shared" si="157"/>
        <v>0</v>
      </c>
      <c r="AP119" s="1122">
        <f t="shared" si="157"/>
        <v>0</v>
      </c>
      <c r="AQ119" s="1122">
        <f>AJ119</f>
        <v>1</v>
      </c>
      <c r="AR119" s="57">
        <v>2</v>
      </c>
      <c r="AS119" s="1103">
        <f t="shared" ref="AS119:AS120" si="158">IF(AR119&gt;AQ119,AR119-AQ119,0)</f>
        <v>1</v>
      </c>
      <c r="AT119" s="1103">
        <f t="shared" ref="AT119:AT120" si="159">IF(AR119&lt;AQ119,AQ119-AR119,0)</f>
        <v>0</v>
      </c>
      <c r="AU119" s="1103">
        <f t="shared" ref="AU119:AU120" si="160">AR119-AQ119</f>
        <v>1</v>
      </c>
    </row>
    <row r="120" spans="1:47" x14ac:dyDescent="0.25">
      <c r="A120" s="204" t="s">
        <v>165</v>
      </c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6"/>
      <c r="AG120" s="1096">
        <f>SUMIFS(Attendance!$S$6:$S$3000,Attendance!$I$6:$I$3000,'Sewing Summery(Production &amp; Q) '!$AM$107,Attendance!$E$6:$E$3000,'Sewing Summery(Production &amp; Q) '!A120)</f>
        <v>1</v>
      </c>
      <c r="AH120" s="1098">
        <f>SUMIFS(Attendance!$T$6:$T$3000,Attendance!$I$6:$I$3000,'Sewing Summery(Production &amp; Q) '!$AM$107,Attendance!$E$6:$E$3000,'Sewing Summery(Production &amp; Q) '!A120)</f>
        <v>0</v>
      </c>
      <c r="AI120" s="1098">
        <f>SUMIFS(Attendance!$U$6:$U$3000,Attendance!$I$6:$I$3000,'Sewing Summery(Production &amp; Q) '!$AM$107,Attendance!$E$6:$E$3000,'Sewing Summery(Production &amp; Q) '!A120)</f>
        <v>0</v>
      </c>
      <c r="AJ120" s="1103">
        <f>SUMIFS(Attendance!$V$6:$V$3000,Attendance!$I$6:$I$3000,'Sewing Summery(Production &amp; Q) '!$AM$107,Attendance!$E$6:$E$3000,'Sewing Summery(Production &amp; Q) '!A120)</f>
        <v>1</v>
      </c>
      <c r="AK120" s="2061" t="s">
        <v>722</v>
      </c>
      <c r="AL120" s="2062"/>
      <c r="AM120" s="2063"/>
      <c r="AN120" s="2049">
        <f t="shared" ref="AN120:AP120" si="161">AG120+AG121</f>
        <v>1</v>
      </c>
      <c r="AO120" s="2049">
        <f t="shared" si="161"/>
        <v>0</v>
      </c>
      <c r="AP120" s="2049">
        <f t="shared" si="161"/>
        <v>0</v>
      </c>
      <c r="AQ120" s="2049">
        <f>AJ120+AJ121</f>
        <v>1</v>
      </c>
      <c r="AR120" s="2150">
        <v>1</v>
      </c>
      <c r="AS120" s="1805">
        <f t="shared" si="158"/>
        <v>0</v>
      </c>
      <c r="AT120" s="1784">
        <f t="shared" si="159"/>
        <v>0</v>
      </c>
      <c r="AU120" s="1784">
        <f t="shared" si="160"/>
        <v>0</v>
      </c>
    </row>
    <row r="121" spans="1:47" ht="15.75" thickBot="1" x14ac:dyDescent="0.3">
      <c r="A121" s="196" t="s">
        <v>715</v>
      </c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5"/>
      <c r="AG121" s="1097">
        <f>SUMIFS(Attendance!$S$6:$S$3000,Attendance!$I$6:$I$3000,'Sewing Summery(Production &amp; Q) '!$AM$107,Attendance!$E$6:$E$3000,'Sewing Summery(Production &amp; Q) '!A121)</f>
        <v>0</v>
      </c>
      <c r="AH121" s="1099">
        <f>SUMIFS(Attendance!$T$6:$T$3000,Attendance!$I$6:$I$3000,'Sewing Summery(Production &amp; Q) '!$AM$107,Attendance!$E$6:$E$3000,'Sewing Summery(Production &amp; Q) '!A121)</f>
        <v>0</v>
      </c>
      <c r="AI121" s="1099">
        <f>SUMIFS(Attendance!$U$6:$U$3000,Attendance!$I$6:$I$3000,'Sewing Summery(Production &amp; Q) '!$AM$107,Attendance!$E$6:$E$3000,'Sewing Summery(Production &amp; Q) '!A121)</f>
        <v>0</v>
      </c>
      <c r="AJ121" s="1104">
        <f>SUMIFS(Attendance!$V$6:$V$3000,Attendance!$I$6:$I$3000,'Sewing Summery(Production &amp; Q) '!$AM$107,Attendance!$E$6:$E$3000,'Sewing Summery(Production &amp; Q) '!A121)</f>
        <v>0</v>
      </c>
      <c r="AK121" s="2064"/>
      <c r="AL121" s="2065"/>
      <c r="AM121" s="2066"/>
      <c r="AN121" s="2050"/>
      <c r="AO121" s="2050"/>
      <c r="AP121" s="2050"/>
      <c r="AQ121" s="2050"/>
      <c r="AR121" s="2151"/>
      <c r="AS121" s="1806"/>
      <c r="AT121" s="1785"/>
      <c r="AU121" s="1785"/>
    </row>
    <row r="122" spans="1:47" ht="19.5" thickBot="1" x14ac:dyDescent="0.3">
      <c r="A122" s="182" t="s">
        <v>713</v>
      </c>
      <c r="B122" s="183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203"/>
      <c r="AG122" s="90">
        <f>SUM(AJ92:AJ121)</f>
        <v>54</v>
      </c>
      <c r="AH122" s="91">
        <f>SUM(AH110:AH121)</f>
        <v>4</v>
      </c>
      <c r="AI122" s="91">
        <f>SUM(AI110:AI121)</f>
        <v>0</v>
      </c>
      <c r="AJ122" s="1145">
        <f>SUM(AJ110:AJ121)</f>
        <v>48</v>
      </c>
      <c r="AK122" s="2076" t="s">
        <v>713</v>
      </c>
      <c r="AL122" s="2077"/>
      <c r="AM122" s="2078"/>
      <c r="AN122" s="1169">
        <f t="shared" ref="AN122:AP122" si="162">SUM(AN110:AN121)</f>
        <v>44</v>
      </c>
      <c r="AO122" s="107">
        <f t="shared" si="162"/>
        <v>4</v>
      </c>
      <c r="AP122" s="107">
        <f t="shared" si="162"/>
        <v>0</v>
      </c>
      <c r="AQ122" s="107">
        <f>SUM(AQ110:AQ121)</f>
        <v>48</v>
      </c>
      <c r="AR122" s="145">
        <f>SUM(AR110:AR121)</f>
        <v>46</v>
      </c>
      <c r="AS122" s="101">
        <f>SUM(AS110:AS121)</f>
        <v>1</v>
      </c>
      <c r="AT122" s="101">
        <f>SUM(AT110:AT121)</f>
        <v>3</v>
      </c>
      <c r="AU122" s="101">
        <f t="shared" ref="AU122" si="163">AR122-AQ122</f>
        <v>-2</v>
      </c>
    </row>
    <row r="123" spans="1:47" x14ac:dyDescent="0.25">
      <c r="AQ123" s="2173"/>
      <c r="AR123" s="2173"/>
    </row>
    <row r="124" spans="1:47" x14ac:dyDescent="0.25">
      <c r="AQ124" s="1406"/>
      <c r="AR124" s="1406"/>
    </row>
    <row r="125" spans="1:47" ht="15.75" thickBot="1" x14ac:dyDescent="0.3">
      <c r="A125" s="153" t="s">
        <v>716</v>
      </c>
      <c r="B125" s="434"/>
      <c r="C125" s="434"/>
      <c r="D125" s="434"/>
      <c r="E125" s="434"/>
      <c r="F125" s="434"/>
      <c r="G125" s="434"/>
      <c r="H125" s="434"/>
      <c r="I125" s="434"/>
      <c r="J125" s="434"/>
      <c r="K125" s="434"/>
      <c r="L125" s="434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2187" t="s">
        <v>23</v>
      </c>
      <c r="AI125" s="2187"/>
      <c r="AJ125" s="153" t="s">
        <v>717</v>
      </c>
      <c r="AK125" s="153" t="s">
        <v>24</v>
      </c>
      <c r="AL125" s="153" t="s">
        <v>718</v>
      </c>
      <c r="AM125" s="154">
        <v>302</v>
      </c>
      <c r="AQ125" s="2174"/>
      <c r="AR125" s="2174"/>
    </row>
    <row r="126" spans="1:47" s="25" customFormat="1" ht="20.25" customHeight="1" thickBot="1" x14ac:dyDescent="0.3">
      <c r="A126" s="2208" t="s">
        <v>736</v>
      </c>
      <c r="B126" s="2209"/>
      <c r="C126" s="2209"/>
      <c r="D126" s="2209"/>
      <c r="E126" s="2209"/>
      <c r="F126" s="2209"/>
      <c r="G126" s="2209"/>
      <c r="H126" s="2209"/>
      <c r="I126" s="2209"/>
      <c r="J126" s="2209"/>
      <c r="K126" s="2209"/>
      <c r="L126" s="2209"/>
      <c r="M126" s="2209"/>
      <c r="N126" s="2209"/>
      <c r="O126" s="2209"/>
      <c r="P126" s="2209"/>
      <c r="Q126" s="2209"/>
      <c r="R126" s="2209"/>
      <c r="S126" s="2209"/>
      <c r="T126" s="2209"/>
      <c r="U126" s="2209"/>
      <c r="V126" s="2209"/>
      <c r="W126" s="2209"/>
      <c r="X126" s="2209"/>
      <c r="Y126" s="2209"/>
      <c r="Z126" s="2209"/>
      <c r="AA126" s="2209"/>
      <c r="AB126" s="2209"/>
      <c r="AC126" s="2209"/>
      <c r="AD126" s="2209"/>
      <c r="AE126" s="2209"/>
      <c r="AF126" s="2209"/>
      <c r="AG126" s="2209"/>
      <c r="AH126" s="2209"/>
      <c r="AI126" s="2209"/>
      <c r="AJ126" s="2209"/>
      <c r="AK126" s="2209"/>
      <c r="AL126" s="2209"/>
      <c r="AM126" s="2209"/>
      <c r="AN126" s="2209"/>
      <c r="AO126" s="2209"/>
      <c r="AP126" s="2209"/>
      <c r="AQ126" s="2210"/>
      <c r="AR126" s="2156" t="s">
        <v>735</v>
      </c>
      <c r="AS126" s="186"/>
      <c r="AT126" s="2178" t="s">
        <v>1378</v>
      </c>
      <c r="AU126" s="2176" t="s">
        <v>740</v>
      </c>
    </row>
    <row r="127" spans="1:47" ht="40.5" customHeight="1" thickBot="1" x14ac:dyDescent="0.3">
      <c r="A127" s="182" t="s">
        <v>709</v>
      </c>
      <c r="B127" s="183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66" t="s">
        <v>710</v>
      </c>
      <c r="AH127" s="167" t="s">
        <v>711</v>
      </c>
      <c r="AI127" s="167" t="s">
        <v>712</v>
      </c>
      <c r="AJ127" s="176" t="s">
        <v>102</v>
      </c>
      <c r="AK127" s="2079" t="s">
        <v>1196</v>
      </c>
      <c r="AL127" s="2080"/>
      <c r="AM127" s="2081"/>
      <c r="AN127" s="166" t="s">
        <v>710</v>
      </c>
      <c r="AO127" s="167" t="s">
        <v>711</v>
      </c>
      <c r="AP127" s="167" t="s">
        <v>712</v>
      </c>
      <c r="AQ127" s="174" t="s">
        <v>102</v>
      </c>
      <c r="AR127" s="2157"/>
      <c r="AS127" s="175" t="s">
        <v>739</v>
      </c>
      <c r="AT127" s="2179"/>
      <c r="AU127" s="2177"/>
    </row>
    <row r="128" spans="1:47" x14ac:dyDescent="0.25">
      <c r="A128" s="204" t="s">
        <v>235</v>
      </c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205"/>
      <c r="AD128" s="205"/>
      <c r="AE128" s="205"/>
      <c r="AF128" s="206"/>
      <c r="AG128" s="1108">
        <f>SUMIFS(Attendance!$S$6:$S$3000,Attendance!$I$6:$I$3000,'Sewing Summery(Production &amp; Q) '!$AM$125,Attendance!$E$6:$E$3000,'Sewing Summery(Production &amp; Q) '!A128)</f>
        <v>0</v>
      </c>
      <c r="AH128" s="1117">
        <f>SUMIFS(Attendance!$T$6:$T$3000,Attendance!$I$6:$I$3000,'Sewing Summery(Production &amp; Q) '!$AM$125,Attendance!$E$6:$E$3000,'Sewing Summery(Production &amp; Q) '!A128)</f>
        <v>0</v>
      </c>
      <c r="AI128" s="1117">
        <f>SUMIFS(Attendance!$U$6:$U$3000,Attendance!$I$6:$I$3000,'Sewing Summery(Production &amp; Q) '!$AM$125,Attendance!$E$6:$E$3000,'Sewing Summery(Production &amp; Q) '!A128)</f>
        <v>0</v>
      </c>
      <c r="AJ128" s="1111">
        <f>SUMIFS(Attendance!$V$6:$V$3000,Attendance!$I$6:$I$3000,'Sewing Summery(Production &amp; Q) '!$AM$125,Attendance!$E$6:$E$3000,'Sewing Summery(Production &amp; Q) '!A128)</f>
        <v>0</v>
      </c>
      <c r="AK128" s="2061" t="s">
        <v>719</v>
      </c>
      <c r="AL128" s="2062"/>
      <c r="AM128" s="2063"/>
      <c r="AN128" s="2049">
        <f t="shared" ref="AN128:AP128" si="164">AG128+AG129</f>
        <v>0</v>
      </c>
      <c r="AO128" s="2049">
        <f t="shared" si="164"/>
        <v>0</v>
      </c>
      <c r="AP128" s="2049">
        <f t="shared" si="164"/>
        <v>0</v>
      </c>
      <c r="AQ128" s="2049">
        <f>AJ128+AJ129</f>
        <v>0</v>
      </c>
      <c r="AR128" s="2150">
        <v>1</v>
      </c>
      <c r="AS128" s="1805">
        <f>IF(AR128&gt;AQ128,AR128-AQ128,0)</f>
        <v>1</v>
      </c>
      <c r="AT128" s="1784">
        <f>IF(AR128&lt;AQ128,AQ128-AR128,0)</f>
        <v>0</v>
      </c>
      <c r="AU128" s="1784">
        <f>AR128-AQ128</f>
        <v>1</v>
      </c>
    </row>
    <row r="129" spans="1:47" ht="15.75" thickBot="1" x14ac:dyDescent="0.3">
      <c r="A129" s="196" t="s">
        <v>120</v>
      </c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5"/>
      <c r="AG129" s="1092">
        <f>SUMIFS(Attendance!$S$6:$S$3000,Attendance!$I$6:$I$3000,'Sewing Summery(Production &amp; Q) '!$AM$125,Attendance!$E$6:$E$3000,'Sewing Summery(Production &amp; Q) '!A129)</f>
        <v>0</v>
      </c>
      <c r="AH129" s="1095">
        <f>SUMIFS(Attendance!$T$6:$T$3000,Attendance!$I$6:$I$3000,'Sewing Summery(Production &amp; Q) '!$AM$125,Attendance!$E$6:$E$3000,'Sewing Summery(Production &amp; Q) '!A129)</f>
        <v>0</v>
      </c>
      <c r="AI129" s="1095">
        <f>SUMIFS(Attendance!$U$6:$U$3000,Attendance!$I$6:$I$3000,'Sewing Summery(Production &amp; Q) '!$AM$125,Attendance!$E$6:$E$3000,'Sewing Summery(Production &amp; Q) '!A129)</f>
        <v>0</v>
      </c>
      <c r="AJ129" s="1102">
        <f>SUMIFS(Attendance!$V$6:$V$3000,Attendance!$I$6:$I$3000,'Sewing Summery(Production &amp; Q) '!$AM$125,Attendance!$E$6:$E$3000,'Sewing Summery(Production &amp; Q) '!A129)</f>
        <v>0</v>
      </c>
      <c r="AK129" s="2184"/>
      <c r="AL129" s="2185"/>
      <c r="AM129" s="2186"/>
      <c r="AN129" s="2053"/>
      <c r="AO129" s="2053"/>
      <c r="AP129" s="2053"/>
      <c r="AQ129" s="2053"/>
      <c r="AR129" s="2152"/>
      <c r="AS129" s="1806"/>
      <c r="AT129" s="1785"/>
      <c r="AU129" s="1785"/>
    </row>
    <row r="130" spans="1:47" x14ac:dyDescent="0.25">
      <c r="A130" s="204" t="s">
        <v>122</v>
      </c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  <c r="AA130" s="205"/>
      <c r="AB130" s="205"/>
      <c r="AC130" s="205"/>
      <c r="AD130" s="205"/>
      <c r="AE130" s="205"/>
      <c r="AF130" s="206"/>
      <c r="AG130" s="1096">
        <f>SUMIFS(Attendance!$S$6:$S$3000,Attendance!$I$6:$I$3000,'Sewing Summery(Production &amp; Q) '!$AM$125,Attendance!$E$6:$E$3000,'Sewing Summery(Production &amp; Q) '!A130)</f>
        <v>1</v>
      </c>
      <c r="AH130" s="1098">
        <f>SUMIFS(Attendance!$T$6:$T$3000,Attendance!$I$6:$I$3000,'Sewing Summery(Production &amp; Q) '!$AM$125,Attendance!$E$6:$E$3000,'Sewing Summery(Production &amp; Q) '!A130)</f>
        <v>0</v>
      </c>
      <c r="AI130" s="1098">
        <f>SUMIFS(Attendance!$U$6:$U$3000,Attendance!$I$6:$I$3000,'Sewing Summery(Production &amp; Q) '!$AM$125,Attendance!$E$6:$E$3000,'Sewing Summery(Production &amp; Q) '!A130)</f>
        <v>0</v>
      </c>
      <c r="AJ130" s="1103">
        <f>SUMIFS(Attendance!$V$6:$V$3000,Attendance!$I$6:$I$3000,'Sewing Summery(Production &amp; Q) '!$AM$125,Attendance!$E$6:$E$3000,'Sewing Summery(Production &amp; Q) '!A130)</f>
        <v>1</v>
      </c>
      <c r="AK130" s="2061" t="s">
        <v>720</v>
      </c>
      <c r="AL130" s="2062"/>
      <c r="AM130" s="2063"/>
      <c r="AN130" s="2049">
        <f t="shared" ref="AN130:AP130" si="165">AG130+AG131</f>
        <v>1</v>
      </c>
      <c r="AO130" s="2049">
        <f t="shared" si="165"/>
        <v>0</v>
      </c>
      <c r="AP130" s="2049">
        <f t="shared" si="165"/>
        <v>0</v>
      </c>
      <c r="AQ130" s="2049">
        <f>AJ130+AJ131</f>
        <v>1</v>
      </c>
      <c r="AR130" s="2150">
        <v>1</v>
      </c>
      <c r="AS130" s="1805">
        <f t="shared" ref="AS130" si="166">IF(AR130&gt;AQ130,AR130-AQ130,0)</f>
        <v>0</v>
      </c>
      <c r="AT130" s="1784">
        <f>IF(AR130&lt;AQ130,AQ130-AR130,0)</f>
        <v>0</v>
      </c>
      <c r="AU130" s="1784">
        <f t="shared" ref="AU130" si="167">AR130-AQ130</f>
        <v>0</v>
      </c>
    </row>
    <row r="131" spans="1:47" ht="15.75" thickBot="1" x14ac:dyDescent="0.3">
      <c r="A131" s="200" t="s">
        <v>714</v>
      </c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2"/>
      <c r="AG131" s="1097">
        <f>SUMIFS(Attendance!$S$6:$S$3000,Attendance!$I$6:$I$3000,'Sewing Summery(Production &amp; Q) '!$AM$125,Attendance!$E$6:$E$3000,'Sewing Summery(Production &amp; Q) '!A131)</f>
        <v>0</v>
      </c>
      <c r="AH131" s="1099">
        <f>SUMIFS(Attendance!$T$6:$T$3000,Attendance!$I$6:$I$3000,'Sewing Summery(Production &amp; Q) '!$AM$125,Attendance!$E$6:$E$3000,'Sewing Summery(Production &amp; Q) '!A131)</f>
        <v>0</v>
      </c>
      <c r="AI131" s="1099">
        <f>SUMIFS(Attendance!$U$6:$U$3000,Attendance!$I$6:$I$3000,'Sewing Summery(Production &amp; Q) '!$AM$125,Attendance!$E$6:$E$3000,'Sewing Summery(Production &amp; Q) '!A131)</f>
        <v>0</v>
      </c>
      <c r="AJ131" s="1104">
        <f>SUMIFS(Attendance!$V$6:$V$3000,Attendance!$I$6:$I$3000,'Sewing Summery(Production &amp; Q) '!$AM$125,Attendance!$E$6:$E$3000,'Sewing Summery(Production &amp; Q) '!A131)</f>
        <v>0</v>
      </c>
      <c r="AK131" s="2064"/>
      <c r="AL131" s="2065"/>
      <c r="AM131" s="2066"/>
      <c r="AN131" s="2050"/>
      <c r="AO131" s="2050"/>
      <c r="AP131" s="2050"/>
      <c r="AQ131" s="2050"/>
      <c r="AR131" s="2151"/>
      <c r="AS131" s="1806"/>
      <c r="AT131" s="1785"/>
      <c r="AU131" s="1785"/>
    </row>
    <row r="132" spans="1:47" ht="16.5" thickBot="1" x14ac:dyDescent="0.3">
      <c r="A132" s="197" t="s">
        <v>30</v>
      </c>
      <c r="B132" s="198"/>
      <c r="C132" s="198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9"/>
      <c r="AG132" s="99">
        <f>SUMIFS(Attendance!$S$6:$S$3000,Attendance!$I$6:$I$3000,'Sewing Summery(Production &amp; Q) '!$AM$125,Attendance!$E$6:$E$3000,'Sewing Summery(Production &amp; Q) '!A132)</f>
        <v>1</v>
      </c>
      <c r="AH132" s="100">
        <f>SUMIFS(Attendance!$T$6:$T$3000,Attendance!$I$6:$I$3000,'Sewing Summery(Production &amp; Q) '!$AM$125,Attendance!$E$6:$E$3000,'Sewing Summery(Production &amp; Q) '!A132)</f>
        <v>0</v>
      </c>
      <c r="AI132" s="100">
        <f>SUMIFS(Attendance!$U$6:$U$3000,Attendance!$I$6:$I$3000,'Sewing Summery(Production &amp; Q) '!$AM$125,Attendance!$E$6:$E$3000,'Sewing Summery(Production &amp; Q) '!A132)</f>
        <v>0</v>
      </c>
      <c r="AJ132" s="101">
        <f>SUMIFS(Attendance!$V$6:$V$3000,Attendance!$I$6:$I$3000,'Sewing Summery(Production &amp; Q) '!$AM$125,Attendance!$E$6:$E$3000,'Sewing Summery(Production &amp; Q) '!A132)</f>
        <v>1</v>
      </c>
      <c r="AK132" s="2073" t="str">
        <f>A132</f>
        <v>Asst. Operator</v>
      </c>
      <c r="AL132" s="2074"/>
      <c r="AM132" s="2075"/>
      <c r="AN132" s="1122">
        <f t="shared" ref="AN132:AP132" si="168">AG132</f>
        <v>1</v>
      </c>
      <c r="AO132" s="1122">
        <f t="shared" si="168"/>
        <v>0</v>
      </c>
      <c r="AP132" s="1122">
        <f t="shared" si="168"/>
        <v>0</v>
      </c>
      <c r="AQ132" s="1122">
        <f>AJ132</f>
        <v>1</v>
      </c>
      <c r="AR132" s="48">
        <v>2</v>
      </c>
      <c r="AS132" s="1103">
        <f t="shared" ref="AS132:AS133" si="169">IF(AR132&gt;AQ132,AR132-AQ132,0)</f>
        <v>1</v>
      </c>
      <c r="AT132" s="1103">
        <f t="shared" ref="AT132:AT133" si="170">IF(AR132&lt;AQ132,AQ132-AR132,0)</f>
        <v>0</v>
      </c>
      <c r="AU132" s="1103">
        <f t="shared" ref="AU132:AU133" si="171">AR132-AQ132</f>
        <v>1</v>
      </c>
    </row>
    <row r="133" spans="1:47" x14ac:dyDescent="0.25">
      <c r="A133" s="204" t="s">
        <v>72</v>
      </c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6"/>
      <c r="AG133" s="1090">
        <f>SUMIFS(Attendance!$S$6:$S$3000,Attendance!$I$6:$I$3000,'Sewing Summery(Production &amp; Q) '!$AM$125,Attendance!$E$6:$E$3000,'Sewing Summery(Production &amp; Q) '!A133)</f>
        <v>6</v>
      </c>
      <c r="AH133" s="1093">
        <f>SUMIFS(Attendance!$T$6:$T$3000,Attendance!$I$6:$I$3000,'Sewing Summery(Production &amp; Q) '!$AM$125,Attendance!$E$6:$E$3000,'Sewing Summery(Production &amp; Q) '!A133)</f>
        <v>0</v>
      </c>
      <c r="AI133" s="1093">
        <f>SUMIFS(Attendance!$U$6:$U$3000,Attendance!$I$6:$I$3000,'Sewing Summery(Production &amp; Q) '!$AM$125,Attendance!$E$6:$E$3000,'Sewing Summery(Production &amp; Q) '!A133)</f>
        <v>0</v>
      </c>
      <c r="AJ133" s="1100">
        <f>SUMIFS(Attendance!$V$6:$V$3000,Attendance!$I$6:$I$3000,'Sewing Summery(Production &amp; Q) '!$AM$125,Attendance!$E$6:$E$3000,'Sewing Summery(Production &amp; Q) '!A133)</f>
        <v>6</v>
      </c>
      <c r="AK133" s="2061" t="s">
        <v>721</v>
      </c>
      <c r="AL133" s="2062"/>
      <c r="AM133" s="2063"/>
      <c r="AN133" s="2057">
        <f t="shared" ref="AN133:AP133" si="172">AG133+AG134+AG135+AG136</f>
        <v>39</v>
      </c>
      <c r="AO133" s="2057">
        <f t="shared" si="172"/>
        <v>3</v>
      </c>
      <c r="AP133" s="2057">
        <f t="shared" si="172"/>
        <v>0</v>
      </c>
      <c r="AQ133" s="2057">
        <f>AJ133+AJ134+AJ135+AJ136</f>
        <v>42</v>
      </c>
      <c r="AR133" s="2150">
        <v>39</v>
      </c>
      <c r="AS133" s="1805">
        <f t="shared" si="169"/>
        <v>0</v>
      </c>
      <c r="AT133" s="1784">
        <f t="shared" si="170"/>
        <v>3</v>
      </c>
      <c r="AU133" s="1784">
        <f t="shared" si="171"/>
        <v>-3</v>
      </c>
    </row>
    <row r="134" spans="1:47" x14ac:dyDescent="0.25">
      <c r="A134" s="207" t="s">
        <v>729</v>
      </c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9"/>
      <c r="AG134" s="1091">
        <f>SUMIFS(Attendance!$S$6:$S$3000,Attendance!$I$6:$I$3000,'Sewing Summery(Production &amp; Q) '!$AM$125,Attendance!$E$6:$E$3000,'Sewing Summery(Production &amp; Q) '!A134)</f>
        <v>0</v>
      </c>
      <c r="AH134" s="1094">
        <f>SUMIFS(Attendance!$T$6:$T$3000,Attendance!$I$6:$I$3000,'Sewing Summery(Production &amp; Q) '!$AM$125,Attendance!$E$6:$E$3000,'Sewing Summery(Production &amp; Q) '!A134)</f>
        <v>0</v>
      </c>
      <c r="AI134" s="1094">
        <f>SUMIFS(Attendance!$U$6:$U$3000,Attendance!$I$6:$I$3000,'Sewing Summery(Production &amp; Q) '!$AM$125,Attendance!$E$6:$E$3000,'Sewing Summery(Production &amp; Q) '!A134)</f>
        <v>0</v>
      </c>
      <c r="AJ134" s="1101">
        <f>SUMIFS(Attendance!$V$6:$V$3000,Attendance!$I$6:$I$3000,'Sewing Summery(Production &amp; Q) '!$AM$125,Attendance!$E$6:$E$3000,'Sewing Summery(Production &amp; Q) '!A134)</f>
        <v>0</v>
      </c>
      <c r="AK134" s="2067"/>
      <c r="AL134" s="2068"/>
      <c r="AM134" s="2069"/>
      <c r="AN134" s="2058"/>
      <c r="AO134" s="2058"/>
      <c r="AP134" s="2058"/>
      <c r="AQ134" s="2058"/>
      <c r="AR134" s="2089"/>
      <c r="AS134" s="1813"/>
      <c r="AT134" s="1786"/>
      <c r="AU134" s="1786"/>
    </row>
    <row r="135" spans="1:47" x14ac:dyDescent="0.25">
      <c r="A135" s="207" t="s">
        <v>22</v>
      </c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9"/>
      <c r="AG135" s="1091">
        <f>SUMIFS(Attendance!$S$6:$S$3000,Attendance!$I$6:$I$3000,'Sewing Summery(Production &amp; Q) '!$AM$125,Attendance!$E$6:$E$3000,'Sewing Summery(Production &amp; Q) '!A135)</f>
        <v>25</v>
      </c>
      <c r="AH135" s="1094">
        <f>SUMIFS(Attendance!$T$6:$T$3000,Attendance!$I$6:$I$3000,'Sewing Summery(Production &amp; Q) '!$AM$125,Attendance!$E$6:$E$3000,'Sewing Summery(Production &amp; Q) '!A135)</f>
        <v>1</v>
      </c>
      <c r="AI135" s="1094">
        <f>SUMIFS(Attendance!$U$6:$U$3000,Attendance!$I$6:$I$3000,'Sewing Summery(Production &amp; Q) '!$AM$125,Attendance!$E$6:$E$3000,'Sewing Summery(Production &amp; Q) '!A135)</f>
        <v>0</v>
      </c>
      <c r="AJ135" s="1101">
        <f>SUMIFS(Attendance!$V$6:$V$3000,Attendance!$I$6:$I$3000,'Sewing Summery(Production &amp; Q) '!$AM$125,Attendance!$E$6:$E$3000,'Sewing Summery(Production &amp; Q) '!A135)</f>
        <v>26</v>
      </c>
      <c r="AK135" s="2070"/>
      <c r="AL135" s="2071"/>
      <c r="AM135" s="2072"/>
      <c r="AN135" s="2059"/>
      <c r="AO135" s="2059"/>
      <c r="AP135" s="2059"/>
      <c r="AQ135" s="2059"/>
      <c r="AR135" s="2089"/>
      <c r="AS135" s="1813"/>
      <c r="AT135" s="1786"/>
      <c r="AU135" s="1786"/>
    </row>
    <row r="136" spans="1:47" ht="15.75" thickBot="1" x14ac:dyDescent="0.3">
      <c r="A136" s="196" t="s">
        <v>73</v>
      </c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5"/>
      <c r="AG136" s="1092">
        <f>SUMIFS(Attendance!$S$6:$S$3000,Attendance!$I$6:$I$3000,'Sewing Summery(Production &amp; Q) '!$AM$125,Attendance!$E$6:$E$3000,'Sewing Summery(Production &amp; Q) '!A136)</f>
        <v>8</v>
      </c>
      <c r="AH136" s="1095">
        <f>SUMIFS(Attendance!$T$6:$T$3000,Attendance!$I$6:$I$3000,'Sewing Summery(Production &amp; Q) '!$AM$125,Attendance!$E$6:$E$3000,'Sewing Summery(Production &amp; Q) '!A136)</f>
        <v>2</v>
      </c>
      <c r="AI136" s="1095">
        <f>SUMIFS(Attendance!$U$6:$U$3000,Attendance!$I$6:$I$3000,'Sewing Summery(Production &amp; Q) '!$AM$125,Attendance!$E$6:$E$3000,'Sewing Summery(Production &amp; Q) '!A136)</f>
        <v>0</v>
      </c>
      <c r="AJ136" s="1102">
        <f>SUMIFS(Attendance!$V$6:$V$3000,Attendance!$I$6:$I$3000,'Sewing Summery(Production &amp; Q) '!$AM$125,Attendance!$E$6:$E$3000,'Sewing Summery(Production &amp; Q) '!A136)</f>
        <v>10</v>
      </c>
      <c r="AK136" s="2064"/>
      <c r="AL136" s="2065"/>
      <c r="AM136" s="2066"/>
      <c r="AN136" s="2060"/>
      <c r="AO136" s="2060"/>
      <c r="AP136" s="2060"/>
      <c r="AQ136" s="2060"/>
      <c r="AR136" s="2151"/>
      <c r="AS136" s="1806"/>
      <c r="AT136" s="1785"/>
      <c r="AU136" s="1785"/>
    </row>
    <row r="137" spans="1:47" ht="16.5" thickBot="1" x14ac:dyDescent="0.3">
      <c r="A137" s="197" t="s">
        <v>44</v>
      </c>
      <c r="B137" s="198"/>
      <c r="C137" s="198"/>
      <c r="D137" s="198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9"/>
      <c r="AG137" s="1108">
        <f>SUMIFS(Attendance!$S$6:$S$3000,Attendance!$I$6:$I$3000,'Sewing Summery(Production &amp; Q) '!$AM$125,Attendance!$E$6:$E$3000,'Sewing Summery(Production &amp; Q) '!A137)</f>
        <v>2</v>
      </c>
      <c r="AH137" s="1117">
        <f>SUMIFS(Attendance!$T$6:$T$3000,Attendance!$I$6:$I$3000,'Sewing Summery(Production &amp; Q) '!$AM$125,Attendance!$E$6:$E$3000,'Sewing Summery(Production &amp; Q) '!A137)</f>
        <v>0</v>
      </c>
      <c r="AI137" s="1117">
        <f>SUMIFS(Attendance!$U$6:$U$3000,Attendance!$I$6:$I$3000,'Sewing Summery(Production &amp; Q) '!$AM$125,Attendance!$E$6:$E$3000,'Sewing Summery(Production &amp; Q) '!A137)</f>
        <v>0</v>
      </c>
      <c r="AJ137" s="1111">
        <f>SUMIFS(Attendance!$V$6:$V$3000,Attendance!$I$6:$I$3000,'Sewing Summery(Production &amp; Q) '!$AM$125,Attendance!$E$6:$E$3000,'Sewing Summery(Production &amp; Q) '!A137)</f>
        <v>2</v>
      </c>
      <c r="AK137" s="2073" t="str">
        <f>A137</f>
        <v>Line Ironman</v>
      </c>
      <c r="AL137" s="2074"/>
      <c r="AM137" s="2075"/>
      <c r="AN137" s="1122">
        <f t="shared" ref="AN137:AP137" si="173">AG137</f>
        <v>2</v>
      </c>
      <c r="AO137" s="1122">
        <f t="shared" si="173"/>
        <v>0</v>
      </c>
      <c r="AP137" s="1122">
        <f t="shared" si="173"/>
        <v>0</v>
      </c>
      <c r="AQ137" s="1122">
        <f>AJ137</f>
        <v>2</v>
      </c>
      <c r="AR137" s="57">
        <v>2</v>
      </c>
      <c r="AS137" s="1103">
        <f t="shared" ref="AS137:AS138" si="174">IF(AR137&gt;AQ137,AR137-AQ137,0)</f>
        <v>0</v>
      </c>
      <c r="AT137" s="1103">
        <f t="shared" ref="AT137:AT138" si="175">IF(AR137&lt;AQ137,AQ137-AR137,0)</f>
        <v>0</v>
      </c>
      <c r="AU137" s="1103">
        <f t="shared" ref="AU137:AU138" si="176">AR137-AQ137</f>
        <v>0</v>
      </c>
    </row>
    <row r="138" spans="1:47" x14ac:dyDescent="0.25">
      <c r="A138" s="204" t="s">
        <v>165</v>
      </c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6"/>
      <c r="AG138" s="1096">
        <f>SUMIFS(Attendance!$S$6:$S$3000,Attendance!$I$6:$I$3000,'Sewing Summery(Production &amp; Q) '!$AM$125,Attendance!$E$6:$E$3000,'Sewing Summery(Production &amp; Q) '!A138)</f>
        <v>0</v>
      </c>
      <c r="AH138" s="1098">
        <f>SUMIFS(Attendance!$T$6:$T$3000,Attendance!$I$6:$I$3000,'Sewing Summery(Production &amp; Q) '!$AM$125,Attendance!$E$6:$E$3000,'Sewing Summery(Production &amp; Q) '!A138)</f>
        <v>1</v>
      </c>
      <c r="AI138" s="1098">
        <f>SUMIFS(Attendance!$U$6:$U$3000,Attendance!$I$6:$I$3000,'Sewing Summery(Production &amp; Q) '!$AM$125,Attendance!$E$6:$E$3000,'Sewing Summery(Production &amp; Q) '!A138)</f>
        <v>0</v>
      </c>
      <c r="AJ138" s="1103">
        <f>SUMIFS(Attendance!$V$6:$V$3000,Attendance!$I$6:$I$3000,'Sewing Summery(Production &amp; Q) '!$AM$125,Attendance!$E$6:$E$3000,'Sewing Summery(Production &amp; Q) '!A138)</f>
        <v>1</v>
      </c>
      <c r="AK138" s="2061" t="s">
        <v>722</v>
      </c>
      <c r="AL138" s="2062"/>
      <c r="AM138" s="2063"/>
      <c r="AN138" s="2049">
        <f t="shared" ref="AN138:AP138" si="177">AG138+AG139</f>
        <v>0</v>
      </c>
      <c r="AO138" s="2049">
        <f t="shared" si="177"/>
        <v>1</v>
      </c>
      <c r="AP138" s="2049">
        <f t="shared" si="177"/>
        <v>0</v>
      </c>
      <c r="AQ138" s="2049">
        <f>AJ138+AJ139</f>
        <v>1</v>
      </c>
      <c r="AR138" s="2150">
        <v>1</v>
      </c>
      <c r="AS138" s="1805">
        <f t="shared" si="174"/>
        <v>0</v>
      </c>
      <c r="AT138" s="1784">
        <f t="shared" si="175"/>
        <v>0</v>
      </c>
      <c r="AU138" s="1784">
        <f t="shared" si="176"/>
        <v>0</v>
      </c>
    </row>
    <row r="139" spans="1:47" ht="15.75" thickBot="1" x14ac:dyDescent="0.3">
      <c r="A139" s="196" t="s">
        <v>715</v>
      </c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5"/>
      <c r="AG139" s="1097">
        <f>SUMIFS(Attendance!$S$6:$S$3000,Attendance!$I$6:$I$3000,'Sewing Summery(Production &amp; Q) '!$AM$125,Attendance!$E$6:$E$3000,'Sewing Summery(Production &amp; Q) '!A139)</f>
        <v>0</v>
      </c>
      <c r="AH139" s="1099">
        <f>SUMIFS(Attendance!$T$6:$T$3000,Attendance!$I$6:$I$3000,'Sewing Summery(Production &amp; Q) '!$AM$125,Attendance!$E$6:$E$3000,'Sewing Summery(Production &amp; Q) '!A139)</f>
        <v>0</v>
      </c>
      <c r="AI139" s="1099">
        <f>SUMIFS(Attendance!$U$6:$U$3000,Attendance!$I$6:$I$3000,'Sewing Summery(Production &amp; Q) '!$AM$125,Attendance!$E$6:$E$3000,'Sewing Summery(Production &amp; Q) '!A139)</f>
        <v>0</v>
      </c>
      <c r="AJ139" s="1104">
        <f>SUMIFS(Attendance!$V$6:$V$3000,Attendance!$I$6:$I$3000,'Sewing Summery(Production &amp; Q) '!$AM$125,Attendance!$E$6:$E$3000,'Sewing Summery(Production &amp; Q) '!A139)</f>
        <v>0</v>
      </c>
      <c r="AK139" s="2064"/>
      <c r="AL139" s="2065"/>
      <c r="AM139" s="2066"/>
      <c r="AN139" s="2050"/>
      <c r="AO139" s="2050"/>
      <c r="AP139" s="2050"/>
      <c r="AQ139" s="2050"/>
      <c r="AR139" s="2151"/>
      <c r="AS139" s="1806"/>
      <c r="AT139" s="1785"/>
      <c r="AU139" s="1785"/>
    </row>
    <row r="140" spans="1:47" ht="19.5" thickBot="1" x14ac:dyDescent="0.3">
      <c r="A140" s="182" t="s">
        <v>713</v>
      </c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203"/>
      <c r="AG140" s="68">
        <f>SUM(AG128:AG139)</f>
        <v>43</v>
      </c>
      <c r="AH140" s="69">
        <f>SUM(AH128:AH139)</f>
        <v>4</v>
      </c>
      <c r="AI140" s="69">
        <f>SUM(AI128:AI139)</f>
        <v>0</v>
      </c>
      <c r="AJ140" s="74">
        <f>SUM(AJ128:AJ139)</f>
        <v>47</v>
      </c>
      <c r="AK140" s="2076" t="s">
        <v>713</v>
      </c>
      <c r="AL140" s="2077"/>
      <c r="AM140" s="2078"/>
      <c r="AN140" s="107">
        <f t="shared" ref="AN140:AP140" si="178">SUM(AN128:AN139)</f>
        <v>43</v>
      </c>
      <c r="AO140" s="107">
        <f t="shared" si="178"/>
        <v>4</v>
      </c>
      <c r="AP140" s="107">
        <f t="shared" si="178"/>
        <v>0</v>
      </c>
      <c r="AQ140" s="107">
        <f>SUM(AQ128:AQ139)</f>
        <v>47</v>
      </c>
      <c r="AR140" s="177">
        <f>SUM(AR128:AR139)</f>
        <v>46</v>
      </c>
      <c r="AS140" s="101">
        <f>SUM(AS128:AS139)</f>
        <v>2</v>
      </c>
      <c r="AT140" s="101">
        <f>SUM(AT128:AT139)</f>
        <v>3</v>
      </c>
      <c r="AU140" s="101">
        <f t="shared" ref="AU140" si="179">AR140-AQ140</f>
        <v>-1</v>
      </c>
    </row>
    <row r="143" spans="1:47" ht="15.75" thickBot="1" x14ac:dyDescent="0.3">
      <c r="A143" s="153" t="s">
        <v>716</v>
      </c>
      <c r="B143" s="434"/>
      <c r="C143" s="434"/>
      <c r="D143" s="434"/>
      <c r="E143" s="434"/>
      <c r="F143" s="434"/>
      <c r="G143" s="434"/>
      <c r="H143" s="434"/>
      <c r="I143" s="434"/>
      <c r="J143" s="434"/>
      <c r="K143" s="434"/>
      <c r="L143" s="434"/>
      <c r="M143" s="434"/>
      <c r="N143" s="434"/>
      <c r="O143" s="434"/>
      <c r="P143" s="434"/>
      <c r="Q143" s="434"/>
      <c r="R143" s="434"/>
      <c r="S143" s="434"/>
      <c r="T143" s="434"/>
      <c r="U143" s="434"/>
      <c r="V143" s="434"/>
      <c r="W143" s="434"/>
      <c r="X143" s="434"/>
      <c r="Y143" s="434"/>
      <c r="Z143" s="434"/>
      <c r="AA143" s="434"/>
      <c r="AB143" s="434"/>
      <c r="AC143" s="434"/>
      <c r="AD143" s="434"/>
      <c r="AE143" s="434"/>
      <c r="AF143" s="434"/>
      <c r="AG143" s="434"/>
      <c r="AH143" s="2187" t="s">
        <v>23</v>
      </c>
      <c r="AI143" s="2187"/>
      <c r="AJ143" s="153" t="s">
        <v>717</v>
      </c>
      <c r="AK143" s="153" t="s">
        <v>24</v>
      </c>
      <c r="AL143" s="153" t="s">
        <v>718</v>
      </c>
      <c r="AM143" s="154">
        <v>303</v>
      </c>
    </row>
    <row r="144" spans="1:47" s="25" customFormat="1" ht="20.25" customHeight="1" thickBot="1" x14ac:dyDescent="0.3">
      <c r="A144" s="2194" t="s">
        <v>736</v>
      </c>
      <c r="B144" s="2195"/>
      <c r="C144" s="2195"/>
      <c r="D144" s="2195"/>
      <c r="E144" s="2195"/>
      <c r="F144" s="2195"/>
      <c r="G144" s="2195"/>
      <c r="H144" s="2195"/>
      <c r="I144" s="2195"/>
      <c r="J144" s="2195"/>
      <c r="K144" s="2195"/>
      <c r="L144" s="2195"/>
      <c r="M144" s="2195"/>
      <c r="N144" s="2195"/>
      <c r="O144" s="2195"/>
      <c r="P144" s="2195"/>
      <c r="Q144" s="2195"/>
      <c r="R144" s="2195"/>
      <c r="S144" s="2195"/>
      <c r="T144" s="2195"/>
      <c r="U144" s="2195"/>
      <c r="V144" s="2195"/>
      <c r="W144" s="2195"/>
      <c r="X144" s="2195"/>
      <c r="Y144" s="2195"/>
      <c r="Z144" s="2195"/>
      <c r="AA144" s="2195"/>
      <c r="AB144" s="2195"/>
      <c r="AC144" s="2195"/>
      <c r="AD144" s="2195"/>
      <c r="AE144" s="2195"/>
      <c r="AF144" s="2195"/>
      <c r="AG144" s="2195"/>
      <c r="AH144" s="2195"/>
      <c r="AI144" s="2195"/>
      <c r="AJ144" s="2195"/>
      <c r="AK144" s="2195"/>
      <c r="AL144" s="2195"/>
      <c r="AM144" s="2195"/>
      <c r="AN144" s="2195"/>
      <c r="AO144" s="2195"/>
      <c r="AP144" s="2195"/>
      <c r="AQ144" s="2196"/>
      <c r="AR144" s="2156" t="s">
        <v>735</v>
      </c>
      <c r="AS144" s="186"/>
      <c r="AT144" s="2178" t="s">
        <v>1378</v>
      </c>
      <c r="AU144" s="2176" t="s">
        <v>740</v>
      </c>
    </row>
    <row r="145" spans="1:47" ht="40.5" customHeight="1" thickBot="1" x14ac:dyDescent="0.3">
      <c r="A145" s="182" t="s">
        <v>709</v>
      </c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78" t="s">
        <v>710</v>
      </c>
      <c r="AH145" s="179" t="s">
        <v>711</v>
      </c>
      <c r="AI145" s="179" t="s">
        <v>712</v>
      </c>
      <c r="AJ145" s="180" t="s">
        <v>102</v>
      </c>
      <c r="AK145" s="2197" t="s">
        <v>1196</v>
      </c>
      <c r="AL145" s="2198"/>
      <c r="AM145" s="2199"/>
      <c r="AN145" s="178" t="s">
        <v>710</v>
      </c>
      <c r="AO145" s="179" t="s">
        <v>711</v>
      </c>
      <c r="AP145" s="179" t="s">
        <v>712</v>
      </c>
      <c r="AQ145" s="181" t="s">
        <v>102</v>
      </c>
      <c r="AR145" s="2157"/>
      <c r="AS145" s="175" t="s">
        <v>739</v>
      </c>
      <c r="AT145" s="2179"/>
      <c r="AU145" s="2177"/>
    </row>
    <row r="146" spans="1:47" x14ac:dyDescent="0.25">
      <c r="A146" s="204" t="s">
        <v>235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6"/>
      <c r="AG146" s="1108">
        <f>SUMIFS(Attendance!$S$6:$S$3000,Attendance!$I$6:$I$3000,'Sewing Summery(Production &amp; Q) '!$AM$143,Attendance!$E$6:$E$3000,'Sewing Summery(Production &amp; Q) '!A146)</f>
        <v>0</v>
      </c>
      <c r="AH146" s="1117">
        <f>SUMIFS(Attendance!$T$6:$T$3000,Attendance!$I$6:$I$3000,'Sewing Summery(Production &amp; Q) '!$AM$143,Attendance!$E$6:$E$3000,'Sewing Summery(Production &amp; Q) '!A146)</f>
        <v>0</v>
      </c>
      <c r="AI146" s="1117">
        <f>SUMIFS(Attendance!$U$6:$U$3000,Attendance!$I$6:$I$3000,'Sewing Summery(Production &amp; Q) '!$AM$143,Attendance!$E$6:$E$3000,'Sewing Summery(Production &amp; Q) '!A146)</f>
        <v>0</v>
      </c>
      <c r="AJ146" s="1111">
        <f>SUMIFS(Attendance!$V$6:$V$3000,Attendance!$I$6:$I$3000,'Sewing Summery(Production &amp; Q) '!$AM$143,Attendance!$E$6:$E$3000,'Sewing Summery(Production &amp; Q) '!A146)</f>
        <v>0</v>
      </c>
      <c r="AK146" s="2061" t="s">
        <v>719</v>
      </c>
      <c r="AL146" s="2062"/>
      <c r="AM146" s="2063"/>
      <c r="AN146" s="2049">
        <f t="shared" ref="AN146:AP146" si="180">AG146+AG147</f>
        <v>0</v>
      </c>
      <c r="AO146" s="2049">
        <f t="shared" si="180"/>
        <v>1</v>
      </c>
      <c r="AP146" s="2049">
        <f t="shared" si="180"/>
        <v>0</v>
      </c>
      <c r="AQ146" s="2049">
        <f>AJ146+AJ147</f>
        <v>1</v>
      </c>
      <c r="AR146" s="2150">
        <v>1</v>
      </c>
      <c r="AS146" s="1805">
        <f>IF(AR146&gt;AQ146,AR146-AQ146,0)</f>
        <v>0</v>
      </c>
      <c r="AT146" s="1784">
        <f>IF(AR146&lt;AQ146,AQ146-AR146,0)</f>
        <v>0</v>
      </c>
      <c r="AU146" s="1784">
        <f>AR146-AQ146</f>
        <v>0</v>
      </c>
    </row>
    <row r="147" spans="1:47" ht="15.75" thickBot="1" x14ac:dyDescent="0.3">
      <c r="A147" s="196" t="s">
        <v>120</v>
      </c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5"/>
      <c r="AG147" s="1092">
        <f>SUMIFS(Attendance!$S$6:$S$3000,Attendance!$I$6:$I$3000,'Sewing Summery(Production &amp; Q) '!$AM$143,Attendance!$E$6:$E$3000,'Sewing Summery(Production &amp; Q) '!A147)</f>
        <v>0</v>
      </c>
      <c r="AH147" s="1095">
        <f>SUMIFS(Attendance!$T$6:$T$3000,Attendance!$I$6:$I$3000,'Sewing Summery(Production &amp; Q) '!$AM$143,Attendance!$E$6:$E$3000,'Sewing Summery(Production &amp; Q) '!A147)</f>
        <v>1</v>
      </c>
      <c r="AI147" s="1095">
        <f>SUMIFS(Attendance!$U$6:$U$3000,Attendance!$I$6:$I$3000,'Sewing Summery(Production &amp; Q) '!$AM$143,Attendance!$E$6:$E$3000,'Sewing Summery(Production &amp; Q) '!A147)</f>
        <v>0</v>
      </c>
      <c r="AJ147" s="1102">
        <f>SUMIFS(Attendance!$V$6:$V$3000,Attendance!$I$6:$I$3000,'Sewing Summery(Production &amp; Q) '!$AM$143,Attendance!$E$6:$E$3000,'Sewing Summery(Production &amp; Q) '!A147)</f>
        <v>1</v>
      </c>
      <c r="AK147" s="2184"/>
      <c r="AL147" s="2185"/>
      <c r="AM147" s="2186"/>
      <c r="AN147" s="2053"/>
      <c r="AO147" s="2053"/>
      <c r="AP147" s="2053"/>
      <c r="AQ147" s="2053"/>
      <c r="AR147" s="2152"/>
      <c r="AS147" s="1806"/>
      <c r="AT147" s="1785"/>
      <c r="AU147" s="1785"/>
    </row>
    <row r="148" spans="1:47" x14ac:dyDescent="0.25">
      <c r="A148" s="204" t="s">
        <v>122</v>
      </c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6"/>
      <c r="AG148" s="1096">
        <f>SUMIFS(Attendance!$S$6:$S$3000,Attendance!$I$6:$I$3000,'Sewing Summery(Production &amp; Q) '!$AM$143,Attendance!$E$6:$E$3000,'Sewing Summery(Production &amp; Q) '!A148)</f>
        <v>1</v>
      </c>
      <c r="AH148" s="1098">
        <f>SUMIFS(Attendance!$T$6:$T$3000,Attendance!$I$6:$I$3000,'Sewing Summery(Production &amp; Q) '!$AM$143,Attendance!$E$6:$E$3000,'Sewing Summery(Production &amp; Q) '!A148)</f>
        <v>0</v>
      </c>
      <c r="AI148" s="1098">
        <f>SUMIFS(Attendance!$U$6:$U$3000,Attendance!$I$6:$I$3000,'Sewing Summery(Production &amp; Q) '!$AM$143,Attendance!$E$6:$E$3000,'Sewing Summery(Production &amp; Q) '!A148)</f>
        <v>0</v>
      </c>
      <c r="AJ148" s="1103">
        <f>SUMIFS(Attendance!$V$6:$V$3000,Attendance!$I$6:$I$3000,'Sewing Summery(Production &amp; Q) '!$AM$143,Attendance!$E$6:$E$3000,'Sewing Summery(Production &amp; Q) '!A148)</f>
        <v>1</v>
      </c>
      <c r="AK148" s="2061" t="s">
        <v>720</v>
      </c>
      <c r="AL148" s="2062"/>
      <c r="AM148" s="2063"/>
      <c r="AN148" s="2049">
        <f t="shared" ref="AN148:AP148" si="181">AG148+AG149</f>
        <v>1</v>
      </c>
      <c r="AO148" s="2049">
        <f t="shared" si="181"/>
        <v>0</v>
      </c>
      <c r="AP148" s="2049">
        <f t="shared" si="181"/>
        <v>0</v>
      </c>
      <c r="AQ148" s="2049">
        <f>AJ148+AJ149</f>
        <v>1</v>
      </c>
      <c r="AR148" s="2150">
        <v>1</v>
      </c>
      <c r="AS148" s="1805">
        <f t="shared" ref="AS148" si="182">IF(AR148&gt;AQ148,AR148-AQ148,0)</f>
        <v>0</v>
      </c>
      <c r="AT148" s="1784">
        <f>IF(AR148&lt;AQ148,AQ148-AR148,0)</f>
        <v>0</v>
      </c>
      <c r="AU148" s="1784">
        <f t="shared" ref="AU148" si="183">AR148-AQ148</f>
        <v>0</v>
      </c>
    </row>
    <row r="149" spans="1:47" ht="15.75" thickBot="1" x14ac:dyDescent="0.3">
      <c r="A149" s="200" t="s">
        <v>714</v>
      </c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2"/>
      <c r="AG149" s="1097">
        <f>SUMIFS(Attendance!$S$6:$S$3000,Attendance!$I$6:$I$3000,'Sewing Summery(Production &amp; Q) '!$AM$143,Attendance!$E$6:$E$3000,'Sewing Summery(Production &amp; Q) '!A149)</f>
        <v>0</v>
      </c>
      <c r="AH149" s="1099">
        <f>SUMIFS(Attendance!$T$6:$T$3000,Attendance!$I$6:$I$3000,'Sewing Summery(Production &amp; Q) '!$AM$143,Attendance!$E$6:$E$3000,'Sewing Summery(Production &amp; Q) '!A149)</f>
        <v>0</v>
      </c>
      <c r="AI149" s="1099">
        <f>SUMIFS(Attendance!$U$6:$U$3000,Attendance!$I$6:$I$3000,'Sewing Summery(Production &amp; Q) '!$AM$143,Attendance!$E$6:$E$3000,'Sewing Summery(Production &amp; Q) '!A149)</f>
        <v>0</v>
      </c>
      <c r="AJ149" s="1104">
        <f>SUMIFS(Attendance!$V$6:$V$3000,Attendance!$I$6:$I$3000,'Sewing Summery(Production &amp; Q) '!$AM$143,Attendance!$E$6:$E$3000,'Sewing Summery(Production &amp; Q) '!A149)</f>
        <v>0</v>
      </c>
      <c r="AK149" s="2064"/>
      <c r="AL149" s="2065"/>
      <c r="AM149" s="2066"/>
      <c r="AN149" s="2050"/>
      <c r="AO149" s="2050"/>
      <c r="AP149" s="2050"/>
      <c r="AQ149" s="2050"/>
      <c r="AR149" s="2151"/>
      <c r="AS149" s="1806"/>
      <c r="AT149" s="1785"/>
      <c r="AU149" s="1785"/>
    </row>
    <row r="150" spans="1:47" ht="16.5" thickBot="1" x14ac:dyDescent="0.3">
      <c r="A150" s="197" t="s">
        <v>30</v>
      </c>
      <c r="B150" s="198"/>
      <c r="C150" s="198"/>
      <c r="D150" s="198"/>
      <c r="E150" s="198"/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8"/>
      <c r="Y150" s="198"/>
      <c r="Z150" s="198"/>
      <c r="AA150" s="198"/>
      <c r="AB150" s="198"/>
      <c r="AC150" s="198"/>
      <c r="AD150" s="198"/>
      <c r="AE150" s="198"/>
      <c r="AF150" s="199"/>
      <c r="AG150" s="99">
        <f>SUMIFS(Attendance!$S$6:$S$3000,Attendance!$I$6:$I$3000,'Sewing Summery(Production &amp; Q) '!$AM$143,Attendance!$E$6:$E$3000,'Sewing Summery(Production &amp; Q) '!A150)</f>
        <v>3</v>
      </c>
      <c r="AH150" s="100">
        <f>SUMIFS(Attendance!$T$6:$T$3000,Attendance!$I$6:$I$3000,'Sewing Summery(Production &amp; Q) '!$AM$143,Attendance!$E$6:$E$3000,'Sewing Summery(Production &amp; Q) '!A150)</f>
        <v>0</v>
      </c>
      <c r="AI150" s="100">
        <f>SUMIFS(Attendance!$U$6:$U$3000,Attendance!$I$6:$I$3000,'Sewing Summery(Production &amp; Q) '!$AM$143,Attendance!$E$6:$E$3000,'Sewing Summery(Production &amp; Q) '!A150)</f>
        <v>0</v>
      </c>
      <c r="AJ150" s="101">
        <f>SUMIFS(Attendance!$V$6:$V$3000,Attendance!$I$6:$I$3000,'Sewing Summery(Production &amp; Q) '!$AM$143,Attendance!$E$6:$E$3000,'Sewing Summery(Production &amp; Q) '!A150)</f>
        <v>3</v>
      </c>
      <c r="AK150" s="2073" t="str">
        <f>A150</f>
        <v>Asst. Operator</v>
      </c>
      <c r="AL150" s="2074"/>
      <c r="AM150" s="2075"/>
      <c r="AN150" s="1122">
        <f t="shared" ref="AN150:AP150" si="184">AG150</f>
        <v>3</v>
      </c>
      <c r="AO150" s="1122">
        <f t="shared" si="184"/>
        <v>0</v>
      </c>
      <c r="AP150" s="1122">
        <f t="shared" si="184"/>
        <v>0</v>
      </c>
      <c r="AQ150" s="1122">
        <f>AJ150</f>
        <v>3</v>
      </c>
      <c r="AR150" s="48">
        <v>2</v>
      </c>
      <c r="AS150" s="1103">
        <f t="shared" ref="AS150:AS151" si="185">IF(AR150&gt;AQ150,AR150-AQ150,0)</f>
        <v>0</v>
      </c>
      <c r="AT150" s="1103">
        <f t="shared" ref="AT150:AT151" si="186">IF(AR150&lt;AQ150,AQ150-AR150,0)</f>
        <v>1</v>
      </c>
      <c r="AU150" s="1103">
        <f t="shared" ref="AU150:AU151" si="187">AR150-AQ150</f>
        <v>-1</v>
      </c>
    </row>
    <row r="151" spans="1:47" x14ac:dyDescent="0.25">
      <c r="A151" s="204" t="s">
        <v>72</v>
      </c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6"/>
      <c r="AG151" s="1090">
        <f>SUMIFS(Attendance!$S$6:$S$3000,Attendance!$I$6:$I$3000,'Sewing Summery(Production &amp; Q) '!$AM$143,Attendance!$E$6:$E$3000,'Sewing Summery(Production &amp; Q) '!A151)</f>
        <v>5</v>
      </c>
      <c r="AH151" s="1093">
        <f>SUMIFS(Attendance!$T$6:$T$3000,Attendance!$I$6:$I$3000,'Sewing Summery(Production &amp; Q) '!$AM$143,Attendance!$E$6:$E$3000,'Sewing Summery(Production &amp; Q) '!A151)</f>
        <v>2</v>
      </c>
      <c r="AI151" s="1093">
        <f>SUMIFS(Attendance!$U$6:$U$3000,Attendance!$I$6:$I$3000,'Sewing Summery(Production &amp; Q) '!$AM$143,Attendance!$E$6:$E$3000,'Sewing Summery(Production &amp; Q) '!A151)</f>
        <v>0</v>
      </c>
      <c r="AJ151" s="1100">
        <f>SUMIFS(Attendance!$V$6:$V$3000,Attendance!$I$6:$I$3000,'Sewing Summery(Production &amp; Q) '!$AM$143,Attendance!$E$6:$E$3000,'Sewing Summery(Production &amp; Q) '!A151)</f>
        <v>7</v>
      </c>
      <c r="AK151" s="2061" t="s">
        <v>721</v>
      </c>
      <c r="AL151" s="2062"/>
      <c r="AM151" s="2063"/>
      <c r="AN151" s="2057">
        <f t="shared" ref="AN151:AP151" si="188">AG151+AG152+AG153+AG154</f>
        <v>36</v>
      </c>
      <c r="AO151" s="2057">
        <f t="shared" si="188"/>
        <v>3</v>
      </c>
      <c r="AP151" s="2057">
        <f t="shared" si="188"/>
        <v>0</v>
      </c>
      <c r="AQ151" s="2057">
        <f>AJ151+AJ152+AJ153+AJ154</f>
        <v>39</v>
      </c>
      <c r="AR151" s="2150">
        <v>39</v>
      </c>
      <c r="AS151" s="1805">
        <f t="shared" si="185"/>
        <v>0</v>
      </c>
      <c r="AT151" s="1784">
        <f t="shared" si="186"/>
        <v>0</v>
      </c>
      <c r="AU151" s="1784">
        <f t="shared" si="187"/>
        <v>0</v>
      </c>
    </row>
    <row r="152" spans="1:47" x14ac:dyDescent="0.25">
      <c r="A152" s="207" t="s">
        <v>729</v>
      </c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9"/>
      <c r="AG152" s="1091">
        <f>SUMIFS(Attendance!$S$6:$S$3000,Attendance!$I$6:$I$3000,'Sewing Summery(Production &amp; Q) '!$AM$143,Attendance!$E$6:$E$3000,'Sewing Summery(Production &amp; Q) '!A152)</f>
        <v>0</v>
      </c>
      <c r="AH152" s="1094">
        <f>SUMIFS(Attendance!$T$6:$T$3000,Attendance!$I$6:$I$3000,'Sewing Summery(Production &amp; Q) '!$AM$143,Attendance!$E$6:$E$3000,'Sewing Summery(Production &amp; Q) '!A152)</f>
        <v>0</v>
      </c>
      <c r="AI152" s="1094">
        <f>SUMIFS(Attendance!$U$6:$U$3000,Attendance!$I$6:$I$3000,'Sewing Summery(Production &amp; Q) '!$AM$143,Attendance!$E$6:$E$3000,'Sewing Summery(Production &amp; Q) '!A152)</f>
        <v>0</v>
      </c>
      <c r="AJ152" s="1101">
        <f>SUMIFS(Attendance!$V$6:$V$3000,Attendance!$I$6:$I$3000,'Sewing Summery(Production &amp; Q) '!$AM$143,Attendance!$E$6:$E$3000,'Sewing Summery(Production &amp; Q) '!A152)</f>
        <v>0</v>
      </c>
      <c r="AK152" s="2067"/>
      <c r="AL152" s="2068"/>
      <c r="AM152" s="2069"/>
      <c r="AN152" s="2058"/>
      <c r="AO152" s="2058"/>
      <c r="AP152" s="2058"/>
      <c r="AQ152" s="2058"/>
      <c r="AR152" s="2089"/>
      <c r="AS152" s="1813"/>
      <c r="AT152" s="1786"/>
      <c r="AU152" s="1786"/>
    </row>
    <row r="153" spans="1:47" x14ac:dyDescent="0.25">
      <c r="A153" s="207" t="s">
        <v>22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9"/>
      <c r="AG153" s="1091">
        <f>SUMIFS(Attendance!$S$6:$S$3000,Attendance!$I$6:$I$3000,'Sewing Summery(Production &amp; Q) '!$AM$143,Attendance!$E$6:$E$3000,'Sewing Summery(Production &amp; Q) '!A153)</f>
        <v>14</v>
      </c>
      <c r="AH153" s="1094">
        <f>SUMIFS(Attendance!$T$6:$T$3000,Attendance!$I$6:$I$3000,'Sewing Summery(Production &amp; Q) '!$AM$143,Attendance!$E$6:$E$3000,'Sewing Summery(Production &amp; Q) '!A153)</f>
        <v>0</v>
      </c>
      <c r="AI153" s="1094">
        <f>SUMIFS(Attendance!$U$6:$U$3000,Attendance!$I$6:$I$3000,'Sewing Summery(Production &amp; Q) '!$AM$143,Attendance!$E$6:$E$3000,'Sewing Summery(Production &amp; Q) '!A153)</f>
        <v>0</v>
      </c>
      <c r="AJ153" s="1101">
        <f>SUMIFS(Attendance!$V$6:$V$3000,Attendance!$I$6:$I$3000,'Sewing Summery(Production &amp; Q) '!$AM$143,Attendance!$E$6:$E$3000,'Sewing Summery(Production &amp; Q) '!A153)</f>
        <v>14</v>
      </c>
      <c r="AK153" s="2070"/>
      <c r="AL153" s="2071"/>
      <c r="AM153" s="2072"/>
      <c r="AN153" s="2059"/>
      <c r="AO153" s="2059"/>
      <c r="AP153" s="2059"/>
      <c r="AQ153" s="2059"/>
      <c r="AR153" s="2089"/>
      <c r="AS153" s="1813"/>
      <c r="AT153" s="1786"/>
      <c r="AU153" s="1786"/>
    </row>
    <row r="154" spans="1:47" ht="15.75" thickBot="1" x14ac:dyDescent="0.3">
      <c r="A154" s="196" t="s">
        <v>73</v>
      </c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5"/>
      <c r="AG154" s="1092">
        <f>SUMIFS(Attendance!$S$6:$S$3000,Attendance!$I$6:$I$3000,'Sewing Summery(Production &amp; Q) '!$AM$143,Attendance!$E$6:$E$3000,'Sewing Summery(Production &amp; Q) '!A154)</f>
        <v>17</v>
      </c>
      <c r="AH154" s="1095">
        <f>SUMIFS(Attendance!$T$6:$T$3000,Attendance!$I$6:$I$3000,'Sewing Summery(Production &amp; Q) '!$AM$143,Attendance!$E$6:$E$3000,'Sewing Summery(Production &amp; Q) '!A154)</f>
        <v>1</v>
      </c>
      <c r="AI154" s="1095">
        <f>SUMIFS(Attendance!$U$6:$U$3000,Attendance!$I$6:$I$3000,'Sewing Summery(Production &amp; Q) '!$AM$143,Attendance!$E$6:$E$3000,'Sewing Summery(Production &amp; Q) '!A154)</f>
        <v>0</v>
      </c>
      <c r="AJ154" s="1102">
        <f>SUMIFS(Attendance!$V$6:$V$3000,Attendance!$I$6:$I$3000,'Sewing Summery(Production &amp; Q) '!$AM$143,Attendance!$E$6:$E$3000,'Sewing Summery(Production &amp; Q) '!A154)</f>
        <v>18</v>
      </c>
      <c r="AK154" s="2064"/>
      <c r="AL154" s="2065"/>
      <c r="AM154" s="2066"/>
      <c r="AN154" s="2060"/>
      <c r="AO154" s="2060"/>
      <c r="AP154" s="2060"/>
      <c r="AQ154" s="2060"/>
      <c r="AR154" s="2151"/>
      <c r="AS154" s="1806"/>
      <c r="AT154" s="1785"/>
      <c r="AU154" s="1785"/>
    </row>
    <row r="155" spans="1:47" ht="16.5" thickBot="1" x14ac:dyDescent="0.3">
      <c r="A155" s="197" t="s">
        <v>44</v>
      </c>
      <c r="B155" s="198"/>
      <c r="C155" s="198"/>
      <c r="D155" s="198"/>
      <c r="E155" s="198"/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9"/>
      <c r="AG155" s="99">
        <f>SUMIFS(Attendance!$S$6:$S$3000,Attendance!$I$6:$I$3000,'Sewing Summery(Production &amp; Q) '!$AM$143,Attendance!$E$6:$E$3000,'Sewing Summery(Production &amp; Q) '!A155)</f>
        <v>2</v>
      </c>
      <c r="AH155" s="100">
        <f>SUMIFS(Attendance!$T$6:$T$3000,Attendance!$I$6:$I$3000,'Sewing Summery(Production &amp; Q) '!$AM$143,Attendance!$E$6:$E$3000,'Sewing Summery(Production &amp; Q) '!A155)</f>
        <v>0</v>
      </c>
      <c r="AI155" s="100">
        <f>SUMIFS(Attendance!$U$6:$U$3000,Attendance!$I$6:$I$3000,'Sewing Summery(Production &amp; Q) '!$AM$143,Attendance!$E$6:$E$3000,'Sewing Summery(Production &amp; Q) '!A155)</f>
        <v>0</v>
      </c>
      <c r="AJ155" s="101">
        <f>SUMIFS(Attendance!$V$6:$V$3000,Attendance!$I$6:$I$3000,'Sewing Summery(Production &amp; Q) '!$AM$143,Attendance!$E$6:$E$3000,'Sewing Summery(Production &amp; Q) '!A155)</f>
        <v>2</v>
      </c>
      <c r="AK155" s="2181" t="str">
        <f>A155</f>
        <v>Line Ironman</v>
      </c>
      <c r="AL155" s="2182"/>
      <c r="AM155" s="2183"/>
      <c r="AN155" s="108">
        <f t="shared" ref="AN155:AP155" si="189">AG155</f>
        <v>2</v>
      </c>
      <c r="AO155" s="108">
        <f t="shared" si="189"/>
        <v>0</v>
      </c>
      <c r="AP155" s="108">
        <f t="shared" si="189"/>
        <v>0</v>
      </c>
      <c r="AQ155" s="108">
        <f>AJ155</f>
        <v>2</v>
      </c>
      <c r="AR155" s="58">
        <v>2</v>
      </c>
      <c r="AS155" s="1103">
        <f t="shared" ref="AS155:AS156" si="190">IF(AR155&gt;AQ155,AR155-AQ155,0)</f>
        <v>0</v>
      </c>
      <c r="AT155" s="1103">
        <f t="shared" ref="AT155:AT156" si="191">IF(AR155&lt;AQ155,AQ155-AR155,0)</f>
        <v>0</v>
      </c>
      <c r="AU155" s="1103">
        <f t="shared" ref="AU155:AU156" si="192">AR155-AQ155</f>
        <v>0</v>
      </c>
    </row>
    <row r="156" spans="1:47" x14ac:dyDescent="0.25">
      <c r="A156" s="204" t="s">
        <v>165</v>
      </c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6"/>
      <c r="AG156" s="1090">
        <f>SUMIFS(Attendance!$S$6:$S$3000,Attendance!$I$6:$I$3000,'Sewing Summery(Production &amp; Q) '!$AM$143,Attendance!$E$6:$E$3000,'Sewing Summery(Production &amp; Q) '!A156)</f>
        <v>1</v>
      </c>
      <c r="AH156" s="1093">
        <f>SUMIFS(Attendance!$T$6:$T$3000,Attendance!$I$6:$I$3000,'Sewing Summery(Production &amp; Q) '!$AM$143,Attendance!$E$6:$E$3000,'Sewing Summery(Production &amp; Q) '!A156)</f>
        <v>0</v>
      </c>
      <c r="AI156" s="1093">
        <f>SUMIFS(Attendance!$U$6:$U$3000,Attendance!$I$6:$I$3000,'Sewing Summery(Production &amp; Q) '!$AM$143,Attendance!$E$6:$E$3000,'Sewing Summery(Production &amp; Q) '!A156)</f>
        <v>0</v>
      </c>
      <c r="AJ156" s="1100">
        <f>SUMIFS(Attendance!$V$6:$V$3000,Attendance!$I$6:$I$3000,'Sewing Summery(Production &amp; Q) '!$AM$143,Attendance!$E$6:$E$3000,'Sewing Summery(Production &amp; Q) '!A156)</f>
        <v>1</v>
      </c>
      <c r="AK156" s="2067" t="s">
        <v>722</v>
      </c>
      <c r="AL156" s="2068"/>
      <c r="AM156" s="2069"/>
      <c r="AN156" s="2051">
        <f t="shared" ref="AN156:AP156" si="193">AG156+AG157</f>
        <v>1</v>
      </c>
      <c r="AO156" s="2051">
        <f t="shared" si="193"/>
        <v>0</v>
      </c>
      <c r="AP156" s="2051">
        <f t="shared" si="193"/>
        <v>0</v>
      </c>
      <c r="AQ156" s="2051">
        <f>AJ156+AJ157</f>
        <v>1</v>
      </c>
      <c r="AR156" s="2175">
        <v>1</v>
      </c>
      <c r="AS156" s="1805">
        <f t="shared" si="190"/>
        <v>0</v>
      </c>
      <c r="AT156" s="1784">
        <f t="shared" si="191"/>
        <v>0</v>
      </c>
      <c r="AU156" s="1784">
        <f t="shared" si="192"/>
        <v>0</v>
      </c>
    </row>
    <row r="157" spans="1:47" ht="15.75" thickBot="1" x14ac:dyDescent="0.3">
      <c r="A157" s="196" t="s">
        <v>715</v>
      </c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5"/>
      <c r="AG157" s="1097">
        <f>SUMIFS(Attendance!$S$6:$S$3000,Attendance!$I$6:$I$3000,'Sewing Summery(Production &amp; Q) '!$AM$143,Attendance!$E$6:$E$3000,'Sewing Summery(Production &amp; Q) '!A157)</f>
        <v>0</v>
      </c>
      <c r="AH157" s="1099">
        <f>SUMIFS(Attendance!$T$6:$T$3000,Attendance!$I$6:$I$3000,'Sewing Summery(Production &amp; Q) '!$AM$143,Attendance!$E$6:$E$3000,'Sewing Summery(Production &amp; Q) '!A157)</f>
        <v>0</v>
      </c>
      <c r="AI157" s="1099">
        <f>SUMIFS(Attendance!$U$6:$U$3000,Attendance!$I$6:$I$3000,'Sewing Summery(Production &amp; Q) '!$AM$143,Attendance!$E$6:$E$3000,'Sewing Summery(Production &amp; Q) '!A157)</f>
        <v>0</v>
      </c>
      <c r="AJ157" s="1104">
        <f>SUMIFS(Attendance!$V$6:$V$3000,Attendance!$I$6:$I$3000,'Sewing Summery(Production &amp; Q) '!$AM$143,Attendance!$E$6:$E$3000,'Sewing Summery(Production &amp; Q) '!A157)</f>
        <v>0</v>
      </c>
      <c r="AK157" s="2184"/>
      <c r="AL157" s="2185"/>
      <c r="AM157" s="2186"/>
      <c r="AN157" s="2053"/>
      <c r="AO157" s="2053"/>
      <c r="AP157" s="2053"/>
      <c r="AQ157" s="2053"/>
      <c r="AR157" s="2151"/>
      <c r="AS157" s="1806"/>
      <c r="AT157" s="1785"/>
      <c r="AU157" s="1785"/>
    </row>
    <row r="158" spans="1:47" ht="19.5" thickBot="1" x14ac:dyDescent="0.3">
      <c r="A158" s="182" t="s">
        <v>713</v>
      </c>
      <c r="B158" s="183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203"/>
      <c r="AG158" s="68">
        <f>SUM(AG146:AG157)</f>
        <v>43</v>
      </c>
      <c r="AH158" s="69">
        <f>SUM(AH146:AH157)</f>
        <v>4</v>
      </c>
      <c r="AI158" s="69">
        <f>SUM(AI146:AI157)</f>
        <v>0</v>
      </c>
      <c r="AJ158" s="74">
        <f>SUM(AJ146:AJ157)</f>
        <v>47</v>
      </c>
      <c r="AK158" s="2076" t="s">
        <v>713</v>
      </c>
      <c r="AL158" s="2077"/>
      <c r="AM158" s="2078"/>
      <c r="AN158" s="107">
        <f t="shared" ref="AN158:AP158" si="194">SUM(AN146:AN157)</f>
        <v>43</v>
      </c>
      <c r="AO158" s="107">
        <f t="shared" si="194"/>
        <v>4</v>
      </c>
      <c r="AP158" s="107">
        <f t="shared" si="194"/>
        <v>0</v>
      </c>
      <c r="AQ158" s="107">
        <f>SUM(AQ146:AQ157)</f>
        <v>47</v>
      </c>
      <c r="AR158" s="1146">
        <f>SUM(AR146:AR157)</f>
        <v>46</v>
      </c>
      <c r="AS158" s="101">
        <f>SUM(AS146:AS157)</f>
        <v>0</v>
      </c>
      <c r="AT158" s="101">
        <f>SUM(AT146:AT157)</f>
        <v>1</v>
      </c>
      <c r="AU158" s="101">
        <f t="shared" ref="AU158" si="195">AR158-AQ158</f>
        <v>-1</v>
      </c>
    </row>
    <row r="159" spans="1:47" x14ac:dyDescent="0.25">
      <c r="AQ159" s="2180"/>
      <c r="AR159" s="2180"/>
    </row>
    <row r="160" spans="1:47" x14ac:dyDescent="0.25">
      <c r="AQ160" s="2173"/>
      <c r="AR160" s="2173"/>
    </row>
    <row r="161" spans="1:47" ht="15.75" thickBot="1" x14ac:dyDescent="0.3">
      <c r="A161" s="153" t="s">
        <v>716</v>
      </c>
      <c r="B161" s="434"/>
      <c r="C161" s="434"/>
      <c r="D161" s="434"/>
      <c r="E161" s="434"/>
      <c r="F161" s="434"/>
      <c r="G161" s="434"/>
      <c r="H161" s="434"/>
      <c r="I161" s="434"/>
      <c r="J161" s="434"/>
      <c r="K161" s="434"/>
      <c r="L161" s="434"/>
      <c r="M161" s="434"/>
      <c r="N161" s="434"/>
      <c r="O161" s="434"/>
      <c r="P161" s="434"/>
      <c r="Q161" s="434"/>
      <c r="R161" s="434"/>
      <c r="S161" s="434"/>
      <c r="T161" s="434"/>
      <c r="U161" s="434"/>
      <c r="V161" s="434"/>
      <c r="W161" s="434"/>
      <c r="X161" s="434"/>
      <c r="Y161" s="434"/>
      <c r="Z161" s="434"/>
      <c r="AA161" s="434"/>
      <c r="AB161" s="434"/>
      <c r="AC161" s="434"/>
      <c r="AD161" s="434"/>
      <c r="AE161" s="434"/>
      <c r="AF161" s="434"/>
      <c r="AG161" s="434"/>
      <c r="AH161" s="2187" t="s">
        <v>23</v>
      </c>
      <c r="AI161" s="2187"/>
      <c r="AJ161" s="153" t="s">
        <v>717</v>
      </c>
      <c r="AK161" s="153" t="s">
        <v>24</v>
      </c>
      <c r="AL161" s="153" t="s">
        <v>718</v>
      </c>
      <c r="AM161" s="154">
        <v>304</v>
      </c>
      <c r="AQ161" s="2174"/>
      <c r="AR161" s="2174"/>
    </row>
    <row r="162" spans="1:47" s="25" customFormat="1" ht="20.25" customHeight="1" thickBot="1" x14ac:dyDescent="0.3">
      <c r="A162" s="2194" t="s">
        <v>736</v>
      </c>
      <c r="B162" s="2195"/>
      <c r="C162" s="2195"/>
      <c r="D162" s="2195"/>
      <c r="E162" s="2195"/>
      <c r="F162" s="2195"/>
      <c r="G162" s="2195"/>
      <c r="H162" s="2195"/>
      <c r="I162" s="2195"/>
      <c r="J162" s="2195"/>
      <c r="K162" s="2195"/>
      <c r="L162" s="2195"/>
      <c r="M162" s="2195"/>
      <c r="N162" s="2195"/>
      <c r="O162" s="2195"/>
      <c r="P162" s="2195"/>
      <c r="Q162" s="2195"/>
      <c r="R162" s="2195"/>
      <c r="S162" s="2195"/>
      <c r="T162" s="2195"/>
      <c r="U162" s="2195"/>
      <c r="V162" s="2195"/>
      <c r="W162" s="2195"/>
      <c r="X162" s="2195"/>
      <c r="Y162" s="2195"/>
      <c r="Z162" s="2195"/>
      <c r="AA162" s="2195"/>
      <c r="AB162" s="2195"/>
      <c r="AC162" s="2195"/>
      <c r="AD162" s="2195"/>
      <c r="AE162" s="2195"/>
      <c r="AF162" s="2195"/>
      <c r="AG162" s="2195"/>
      <c r="AH162" s="2195"/>
      <c r="AI162" s="2195"/>
      <c r="AJ162" s="2195"/>
      <c r="AK162" s="2195"/>
      <c r="AL162" s="2195"/>
      <c r="AM162" s="2195"/>
      <c r="AN162" s="2195"/>
      <c r="AO162" s="2195"/>
      <c r="AP162" s="2195"/>
      <c r="AQ162" s="2196"/>
      <c r="AR162" s="2156" t="s">
        <v>735</v>
      </c>
      <c r="AS162" s="186"/>
      <c r="AT162" s="2178" t="s">
        <v>1378</v>
      </c>
      <c r="AU162" s="2176" t="s">
        <v>740</v>
      </c>
    </row>
    <row r="163" spans="1:47" ht="40.5" customHeight="1" thickBot="1" x14ac:dyDescent="0.3">
      <c r="A163" s="182" t="s">
        <v>709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78" t="s">
        <v>710</v>
      </c>
      <c r="AH163" s="179" t="s">
        <v>711</v>
      </c>
      <c r="AI163" s="179" t="s">
        <v>712</v>
      </c>
      <c r="AJ163" s="180" t="s">
        <v>102</v>
      </c>
      <c r="AK163" s="2197" t="s">
        <v>1196</v>
      </c>
      <c r="AL163" s="2198"/>
      <c r="AM163" s="2199"/>
      <c r="AN163" s="178" t="s">
        <v>710</v>
      </c>
      <c r="AO163" s="179" t="s">
        <v>711</v>
      </c>
      <c r="AP163" s="179" t="s">
        <v>712</v>
      </c>
      <c r="AQ163" s="181" t="s">
        <v>102</v>
      </c>
      <c r="AR163" s="2157"/>
      <c r="AS163" s="175" t="s">
        <v>739</v>
      </c>
      <c r="AT163" s="2179"/>
      <c r="AU163" s="2177"/>
    </row>
    <row r="164" spans="1:47" x14ac:dyDescent="0.25">
      <c r="A164" s="204" t="s">
        <v>235</v>
      </c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6"/>
      <c r="AG164" s="1108">
        <f>SUMIFS(Attendance!$S$6:$S$3000,Attendance!$I$6:$I$3000,'Sewing Summery(Production &amp; Q) '!$AM$161,Attendance!$E$6:$E$3000,'Sewing Summery(Production &amp; Q) '!A164)</f>
        <v>0</v>
      </c>
      <c r="AH164" s="1117">
        <f>SUMIFS(Attendance!$T$6:$T$3000,Attendance!$I$6:$I$3000,'Sewing Summery(Production &amp; Q) '!$AM$161,Attendance!$E$6:$E$3000,'Sewing Summery(Production &amp; Q) '!A164)</f>
        <v>0</v>
      </c>
      <c r="AI164" s="1117">
        <f>SUMIFS(Attendance!$U$6:$U$3000,Attendance!$I$6:$I$3000,'Sewing Summery(Production &amp; Q) '!$AM$161,Attendance!$E$6:$E$3000,'Sewing Summery(Production &amp; Q) '!A164)</f>
        <v>0</v>
      </c>
      <c r="AJ164" s="1111">
        <f>SUMIFS(Attendance!$V$6:$V$3000,Attendance!$I$6:$I$3000,'Sewing Summery(Production &amp; Q) '!$AM$161,Attendance!$E$6:$E$3000,'Sewing Summery(Production &amp; Q) '!A164)</f>
        <v>0</v>
      </c>
      <c r="AK164" s="2061" t="s">
        <v>719</v>
      </c>
      <c r="AL164" s="2062"/>
      <c r="AM164" s="2063"/>
      <c r="AN164" s="2049">
        <f t="shared" ref="AN164:AP164" si="196">AG164+AG165</f>
        <v>1</v>
      </c>
      <c r="AO164" s="2049">
        <f t="shared" si="196"/>
        <v>0</v>
      </c>
      <c r="AP164" s="2049">
        <f t="shared" si="196"/>
        <v>0</v>
      </c>
      <c r="AQ164" s="2049">
        <f>AJ164+AJ165</f>
        <v>1</v>
      </c>
      <c r="AR164" s="2150">
        <v>1</v>
      </c>
      <c r="AS164" s="1805">
        <f>IF(AR164&gt;AQ164,AR164-AQ164,0)</f>
        <v>0</v>
      </c>
      <c r="AT164" s="1784">
        <f>IF(AR164&lt;AQ164,AQ164-AR164,0)</f>
        <v>0</v>
      </c>
      <c r="AU164" s="1784">
        <f>AR164-AQ164</f>
        <v>0</v>
      </c>
    </row>
    <row r="165" spans="1:47" ht="15.75" thickBot="1" x14ac:dyDescent="0.3">
      <c r="A165" s="196" t="s">
        <v>120</v>
      </c>
      <c r="B165" s="194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5"/>
      <c r="AG165" s="1092">
        <f>SUMIFS(Attendance!$S$6:$S$3000,Attendance!$I$6:$I$3000,'Sewing Summery(Production &amp; Q) '!$AM$161,Attendance!$E$6:$E$3000,'Sewing Summery(Production &amp; Q) '!A165)</f>
        <v>1</v>
      </c>
      <c r="AH165" s="1095">
        <f>SUMIFS(Attendance!$T$6:$T$3000,Attendance!$I$6:$I$3000,'Sewing Summery(Production &amp; Q) '!$AM$161,Attendance!$E$6:$E$3000,'Sewing Summery(Production &amp; Q) '!A165)</f>
        <v>0</v>
      </c>
      <c r="AI165" s="1095">
        <f>SUMIFS(Attendance!$U$6:$U$3000,Attendance!$I$6:$I$3000,'Sewing Summery(Production &amp; Q) '!$AM$161,Attendance!$E$6:$E$3000,'Sewing Summery(Production &amp; Q) '!A165)</f>
        <v>0</v>
      </c>
      <c r="AJ165" s="1102">
        <f>SUMIFS(Attendance!$V$6:$V$3000,Attendance!$I$6:$I$3000,'Sewing Summery(Production &amp; Q) '!$AM$161,Attendance!$E$6:$E$3000,'Sewing Summery(Production &amp; Q) '!A165)</f>
        <v>1</v>
      </c>
      <c r="AK165" s="2184"/>
      <c r="AL165" s="2185"/>
      <c r="AM165" s="2186"/>
      <c r="AN165" s="2053"/>
      <c r="AO165" s="2053"/>
      <c r="AP165" s="2053"/>
      <c r="AQ165" s="2053"/>
      <c r="AR165" s="2152"/>
      <c r="AS165" s="1806"/>
      <c r="AT165" s="1785"/>
      <c r="AU165" s="1785"/>
    </row>
    <row r="166" spans="1:47" x14ac:dyDescent="0.25">
      <c r="A166" s="204" t="s">
        <v>122</v>
      </c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6"/>
      <c r="AG166" s="1096">
        <f>SUMIFS(Attendance!$S$6:$S$3000,Attendance!$I$6:$I$3000,'Sewing Summery(Production &amp; Q) '!$AM$161,Attendance!$E$6:$E$3000,'Sewing Summery(Production &amp; Q) '!A166)</f>
        <v>1</v>
      </c>
      <c r="AH166" s="1098">
        <f>SUMIFS(Attendance!$T$6:$T$3000,Attendance!$I$6:$I$3000,'Sewing Summery(Production &amp; Q) '!$AM$161,Attendance!$E$6:$E$3000,'Sewing Summery(Production &amp; Q) '!A166)</f>
        <v>0</v>
      </c>
      <c r="AI166" s="1098">
        <f>SUMIFS(Attendance!$U$6:$U$3000,Attendance!$I$6:$I$3000,'Sewing Summery(Production &amp; Q) '!$AM$161,Attendance!$E$6:$E$3000,'Sewing Summery(Production &amp; Q) '!A166)</f>
        <v>0</v>
      </c>
      <c r="AJ166" s="1103">
        <f>SUMIFS(Attendance!$V$6:$V$3000,Attendance!$I$6:$I$3000,'Sewing Summery(Production &amp; Q) '!$AM$161,Attendance!$E$6:$E$3000,'Sewing Summery(Production &amp; Q) '!A166)</f>
        <v>1</v>
      </c>
      <c r="AK166" s="2061" t="s">
        <v>720</v>
      </c>
      <c r="AL166" s="2062"/>
      <c r="AM166" s="2063"/>
      <c r="AN166" s="2049">
        <f t="shared" ref="AN166:AP166" si="197">AG166+AG167</f>
        <v>1</v>
      </c>
      <c r="AO166" s="2049">
        <f t="shared" si="197"/>
        <v>0</v>
      </c>
      <c r="AP166" s="2049">
        <f t="shared" si="197"/>
        <v>0</v>
      </c>
      <c r="AQ166" s="2049">
        <f>AJ166+AJ167</f>
        <v>1</v>
      </c>
      <c r="AR166" s="2150">
        <v>1</v>
      </c>
      <c r="AS166" s="1805">
        <f t="shared" ref="AS166" si="198">IF(AR166&gt;AQ166,AR166-AQ166,0)</f>
        <v>0</v>
      </c>
      <c r="AT166" s="1784">
        <f>IF(AR166&lt;AQ166,AQ166-AR166,0)</f>
        <v>0</v>
      </c>
      <c r="AU166" s="1784">
        <f t="shared" ref="AU166" si="199">AR166-AQ166</f>
        <v>0</v>
      </c>
    </row>
    <row r="167" spans="1:47" ht="15.75" thickBot="1" x14ac:dyDescent="0.3">
      <c r="A167" s="200" t="s">
        <v>714</v>
      </c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2"/>
      <c r="AG167" s="1097">
        <f>SUMIFS(Attendance!$S$6:$S$3000,Attendance!$I$6:$I$3000,'Sewing Summery(Production &amp; Q) '!$AM$161,Attendance!$E$6:$E$3000,'Sewing Summery(Production &amp; Q) '!A167)</f>
        <v>0</v>
      </c>
      <c r="AH167" s="1099">
        <f>SUMIFS(Attendance!$T$6:$T$3000,Attendance!$I$6:$I$3000,'Sewing Summery(Production &amp; Q) '!$AM$161,Attendance!$E$6:$E$3000,'Sewing Summery(Production &amp; Q) '!A167)</f>
        <v>0</v>
      </c>
      <c r="AI167" s="1099">
        <f>SUMIFS(Attendance!$U$6:$U$3000,Attendance!$I$6:$I$3000,'Sewing Summery(Production &amp; Q) '!$AM$161,Attendance!$E$6:$E$3000,'Sewing Summery(Production &amp; Q) '!A167)</f>
        <v>0</v>
      </c>
      <c r="AJ167" s="1104">
        <f>SUMIFS(Attendance!$V$6:$V$3000,Attendance!$I$6:$I$3000,'Sewing Summery(Production &amp; Q) '!$AM$161,Attendance!$E$6:$E$3000,'Sewing Summery(Production &amp; Q) '!A167)</f>
        <v>0</v>
      </c>
      <c r="AK167" s="2064"/>
      <c r="AL167" s="2065"/>
      <c r="AM167" s="2066"/>
      <c r="AN167" s="2050"/>
      <c r="AO167" s="2050"/>
      <c r="AP167" s="2050"/>
      <c r="AQ167" s="2050"/>
      <c r="AR167" s="2151"/>
      <c r="AS167" s="1806"/>
      <c r="AT167" s="1785"/>
      <c r="AU167" s="1785"/>
    </row>
    <row r="168" spans="1:47" ht="16.5" thickBot="1" x14ac:dyDescent="0.3">
      <c r="A168" s="197" t="s">
        <v>30</v>
      </c>
      <c r="B168" s="198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9"/>
      <c r="AG168" s="99">
        <f>SUMIFS(Attendance!$S$6:$S$3000,Attendance!$I$6:$I$3000,'Sewing Summery(Production &amp; Q) '!$AM$161,Attendance!$E$6:$E$3000,'Sewing Summery(Production &amp; Q) '!A168)</f>
        <v>2</v>
      </c>
      <c r="AH168" s="100">
        <f>SUMIFS(Attendance!$T$6:$T$3000,Attendance!$I$6:$I$3000,'Sewing Summery(Production &amp; Q) '!$AM$161,Attendance!$E$6:$E$3000,'Sewing Summery(Production &amp; Q) '!A168)</f>
        <v>0</v>
      </c>
      <c r="AI168" s="100">
        <f>SUMIFS(Attendance!$U$6:$U$3000,Attendance!$I$6:$I$3000,'Sewing Summery(Production &amp; Q) '!$AM$161,Attendance!$E$6:$E$3000,'Sewing Summery(Production &amp; Q) '!A168)</f>
        <v>0</v>
      </c>
      <c r="AJ168" s="101">
        <f>SUMIFS(Attendance!$V$6:$V$3000,Attendance!$I$6:$I$3000,'Sewing Summery(Production &amp; Q) '!$AM$161,Attendance!$E$6:$E$3000,'Sewing Summery(Production &amp; Q) '!A168)</f>
        <v>2</v>
      </c>
      <c r="AK168" s="2073" t="str">
        <f>A168</f>
        <v>Asst. Operator</v>
      </c>
      <c r="AL168" s="2074"/>
      <c r="AM168" s="2075"/>
      <c r="AN168" s="1122">
        <f t="shared" ref="AN168:AP168" si="200">AG168</f>
        <v>2</v>
      </c>
      <c r="AO168" s="1122">
        <f t="shared" si="200"/>
        <v>0</v>
      </c>
      <c r="AP168" s="1122">
        <f t="shared" si="200"/>
        <v>0</v>
      </c>
      <c r="AQ168" s="1122">
        <f>AJ168</f>
        <v>2</v>
      </c>
      <c r="AR168" s="48">
        <v>2</v>
      </c>
      <c r="AS168" s="1103">
        <f t="shared" ref="AS168:AS169" si="201">IF(AR168&gt;AQ168,AR168-AQ168,0)</f>
        <v>0</v>
      </c>
      <c r="AT168" s="1103">
        <f t="shared" ref="AT168:AT169" si="202">IF(AR168&lt;AQ168,AQ168-AR168,0)</f>
        <v>0</v>
      </c>
      <c r="AU168" s="1103">
        <f t="shared" ref="AU168:AU169" si="203">AR168-AQ168</f>
        <v>0</v>
      </c>
    </row>
    <row r="169" spans="1:47" x14ac:dyDescent="0.25">
      <c r="A169" s="204" t="s">
        <v>72</v>
      </c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6"/>
      <c r="AG169" s="1090">
        <f>SUMIFS(Attendance!$S$6:$S$3000,Attendance!$I$6:$I$3000,'Sewing Summery(Production &amp; Q) '!$AM$161,Attendance!$E$6:$E$3000,'Sewing Summery(Production &amp; Q) '!A169)</f>
        <v>9</v>
      </c>
      <c r="AH169" s="1093">
        <f>SUMIFS(Attendance!$T$6:$T$3000,Attendance!$I$6:$I$3000,'Sewing Summery(Production &amp; Q) '!$AM$161,Attendance!$E$6:$E$3000,'Sewing Summery(Production &amp; Q) '!A169)</f>
        <v>0</v>
      </c>
      <c r="AI169" s="1093">
        <f>SUMIFS(Attendance!$U$6:$U$3000,Attendance!$I$6:$I$3000,'Sewing Summery(Production &amp; Q) '!$AM$161,Attendance!$E$6:$E$3000,'Sewing Summery(Production &amp; Q) '!A169)</f>
        <v>0</v>
      </c>
      <c r="AJ169" s="1100">
        <f>SUMIFS(Attendance!$V$6:$V$3000,Attendance!$I$6:$I$3000,'Sewing Summery(Production &amp; Q) '!$AM$161,Attendance!$E$6:$E$3000,'Sewing Summery(Production &amp; Q) '!A169)</f>
        <v>9</v>
      </c>
      <c r="AK169" s="2061" t="s">
        <v>721</v>
      </c>
      <c r="AL169" s="2062"/>
      <c r="AM169" s="2063"/>
      <c r="AN169" s="2057">
        <f t="shared" ref="AN169:AP169" si="204">AG169+AG170+AG171+AG172</f>
        <v>39</v>
      </c>
      <c r="AO169" s="2057">
        <f t="shared" si="204"/>
        <v>0</v>
      </c>
      <c r="AP169" s="2057">
        <f t="shared" si="204"/>
        <v>0</v>
      </c>
      <c r="AQ169" s="2057">
        <f>AJ169+AJ170+AJ171+AJ172</f>
        <v>39</v>
      </c>
      <c r="AR169" s="2150">
        <v>39</v>
      </c>
      <c r="AS169" s="1805">
        <f t="shared" si="201"/>
        <v>0</v>
      </c>
      <c r="AT169" s="1784">
        <f t="shared" si="202"/>
        <v>0</v>
      </c>
      <c r="AU169" s="1784">
        <f t="shared" si="203"/>
        <v>0</v>
      </c>
    </row>
    <row r="170" spans="1:47" x14ac:dyDescent="0.25">
      <c r="A170" s="207" t="s">
        <v>729</v>
      </c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9"/>
      <c r="AG170" s="1091">
        <f>SUMIFS(Attendance!$S$6:$S$3000,Attendance!$I$6:$I$3000,'Sewing Summery(Production &amp; Q) '!$AM$161,Attendance!$E$6:$E$3000,'Sewing Summery(Production &amp; Q) '!A170)</f>
        <v>0</v>
      </c>
      <c r="AH170" s="1094">
        <f>SUMIFS(Attendance!$T$6:$T$3000,Attendance!$I$6:$I$3000,'Sewing Summery(Production &amp; Q) '!$AM$161,Attendance!$E$6:$E$3000,'Sewing Summery(Production &amp; Q) '!A170)</f>
        <v>0</v>
      </c>
      <c r="AI170" s="1094">
        <f>SUMIFS(Attendance!$U$6:$U$3000,Attendance!$I$6:$I$3000,'Sewing Summery(Production &amp; Q) '!$AM$161,Attendance!$E$6:$E$3000,'Sewing Summery(Production &amp; Q) '!A170)</f>
        <v>0</v>
      </c>
      <c r="AJ170" s="1101">
        <f>SUMIFS(Attendance!$V$6:$V$3000,Attendance!$I$6:$I$3000,'Sewing Summery(Production &amp; Q) '!$AM$161,Attendance!$E$6:$E$3000,'Sewing Summery(Production &amp; Q) '!A170)</f>
        <v>0</v>
      </c>
      <c r="AK170" s="2067"/>
      <c r="AL170" s="2068"/>
      <c r="AM170" s="2069"/>
      <c r="AN170" s="2058"/>
      <c r="AO170" s="2058"/>
      <c r="AP170" s="2058"/>
      <c r="AQ170" s="2058"/>
      <c r="AR170" s="2089"/>
      <c r="AS170" s="1813"/>
      <c r="AT170" s="1786"/>
      <c r="AU170" s="1786"/>
    </row>
    <row r="171" spans="1:47" x14ac:dyDescent="0.25">
      <c r="A171" s="207" t="s">
        <v>22</v>
      </c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9"/>
      <c r="AG171" s="1091">
        <f>SUMIFS(Attendance!$S$6:$S$3000,Attendance!$I$6:$I$3000,'Sewing Summery(Production &amp; Q) '!$AM$161,Attendance!$E$6:$E$3000,'Sewing Summery(Production &amp; Q) '!A171)</f>
        <v>17</v>
      </c>
      <c r="AH171" s="1094">
        <f>SUMIFS(Attendance!$T$6:$T$3000,Attendance!$I$6:$I$3000,'Sewing Summery(Production &amp; Q) '!$AM$161,Attendance!$E$6:$E$3000,'Sewing Summery(Production &amp; Q) '!A171)</f>
        <v>0</v>
      </c>
      <c r="AI171" s="1094">
        <f>SUMIFS(Attendance!$U$6:$U$3000,Attendance!$I$6:$I$3000,'Sewing Summery(Production &amp; Q) '!$AM$161,Attendance!$E$6:$E$3000,'Sewing Summery(Production &amp; Q) '!A171)</f>
        <v>0</v>
      </c>
      <c r="AJ171" s="1101">
        <f>SUMIFS(Attendance!$V$6:$V$3000,Attendance!$I$6:$I$3000,'Sewing Summery(Production &amp; Q) '!$AM$161,Attendance!$E$6:$E$3000,'Sewing Summery(Production &amp; Q) '!A171)</f>
        <v>17</v>
      </c>
      <c r="AK171" s="2070"/>
      <c r="AL171" s="2071"/>
      <c r="AM171" s="2072"/>
      <c r="AN171" s="2059"/>
      <c r="AO171" s="2059"/>
      <c r="AP171" s="2059"/>
      <c r="AQ171" s="2059"/>
      <c r="AR171" s="2089"/>
      <c r="AS171" s="1813"/>
      <c r="AT171" s="1786"/>
      <c r="AU171" s="1786"/>
    </row>
    <row r="172" spans="1:47" ht="15.75" thickBot="1" x14ac:dyDescent="0.3">
      <c r="A172" s="196" t="s">
        <v>73</v>
      </c>
      <c r="B172" s="194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5"/>
      <c r="AG172" s="1092">
        <f>SUMIFS(Attendance!$S$6:$S$3000,Attendance!$I$6:$I$3000,'Sewing Summery(Production &amp; Q) '!$AM$161,Attendance!$E$6:$E$3000,'Sewing Summery(Production &amp; Q) '!A172)</f>
        <v>13</v>
      </c>
      <c r="AH172" s="1095">
        <f>SUMIFS(Attendance!$T$6:$T$3000,Attendance!$I$6:$I$3000,'Sewing Summery(Production &amp; Q) '!$AM$161,Attendance!$E$6:$E$3000,'Sewing Summery(Production &amp; Q) '!A172)</f>
        <v>0</v>
      </c>
      <c r="AI172" s="1095">
        <f>SUMIFS(Attendance!$U$6:$U$3000,Attendance!$I$6:$I$3000,'Sewing Summery(Production &amp; Q) '!$AM$161,Attendance!$E$6:$E$3000,'Sewing Summery(Production &amp; Q) '!A172)</f>
        <v>0</v>
      </c>
      <c r="AJ172" s="1102">
        <f>SUMIFS(Attendance!$V$6:$V$3000,Attendance!$I$6:$I$3000,'Sewing Summery(Production &amp; Q) '!$AM$161,Attendance!$E$6:$E$3000,'Sewing Summery(Production &amp; Q) '!A172)</f>
        <v>13</v>
      </c>
      <c r="AK172" s="2064"/>
      <c r="AL172" s="2065"/>
      <c r="AM172" s="2066"/>
      <c r="AN172" s="2060"/>
      <c r="AO172" s="2060"/>
      <c r="AP172" s="2060"/>
      <c r="AQ172" s="2060"/>
      <c r="AR172" s="2151"/>
      <c r="AS172" s="1806"/>
      <c r="AT172" s="1785"/>
      <c r="AU172" s="1785"/>
    </row>
    <row r="173" spans="1:47" ht="16.5" thickBot="1" x14ac:dyDescent="0.3">
      <c r="A173" s="197" t="s">
        <v>44</v>
      </c>
      <c r="B173" s="198"/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198"/>
      <c r="U173" s="198"/>
      <c r="V173" s="198"/>
      <c r="W173" s="198"/>
      <c r="X173" s="198"/>
      <c r="Y173" s="198"/>
      <c r="Z173" s="198"/>
      <c r="AA173" s="198"/>
      <c r="AB173" s="198"/>
      <c r="AC173" s="198"/>
      <c r="AD173" s="198"/>
      <c r="AE173" s="198"/>
      <c r="AF173" s="199"/>
      <c r="AG173" s="99">
        <f>SUMIFS(Attendance!$S$6:$S$3000,Attendance!$I$6:$I$3000,'Sewing Summery(Production &amp; Q) '!$AM$161,Attendance!$E$6:$E$3000,'Sewing Summery(Production &amp; Q) '!A173)</f>
        <v>2</v>
      </c>
      <c r="AH173" s="100">
        <f>SUMIFS(Attendance!$T$6:$T$3000,Attendance!$I$6:$I$3000,'Sewing Summery(Production &amp; Q) '!$AM$161,Attendance!$E$6:$E$3000,'Sewing Summery(Production &amp; Q) '!A173)</f>
        <v>0</v>
      </c>
      <c r="AI173" s="100">
        <f>SUMIFS(Attendance!$U$6:$U$3000,Attendance!$I$6:$I$3000,'Sewing Summery(Production &amp; Q) '!$AM$161,Attendance!$E$6:$E$3000,'Sewing Summery(Production &amp; Q) '!A173)</f>
        <v>0</v>
      </c>
      <c r="AJ173" s="101">
        <f>SUMIFS(Attendance!$V$6:$V$3000,Attendance!$I$6:$I$3000,'Sewing Summery(Production &amp; Q) '!$AM$161,Attendance!$E$6:$E$3000,'Sewing Summery(Production &amp; Q) '!A173)</f>
        <v>2</v>
      </c>
      <c r="AK173" s="2181" t="str">
        <f>A173</f>
        <v>Line Ironman</v>
      </c>
      <c r="AL173" s="2182"/>
      <c r="AM173" s="2183"/>
      <c r="AN173" s="108">
        <f t="shared" ref="AN173:AP173" si="205">AG173</f>
        <v>2</v>
      </c>
      <c r="AO173" s="108">
        <f t="shared" si="205"/>
        <v>0</v>
      </c>
      <c r="AP173" s="108">
        <f t="shared" si="205"/>
        <v>0</v>
      </c>
      <c r="AQ173" s="108">
        <f>AJ173</f>
        <v>2</v>
      </c>
      <c r="AR173" s="58">
        <v>2</v>
      </c>
      <c r="AS173" s="1103">
        <f t="shared" ref="AS173:AS174" si="206">IF(AR173&gt;AQ173,AR173-AQ173,0)</f>
        <v>0</v>
      </c>
      <c r="AT173" s="1103">
        <f t="shared" ref="AT173:AT174" si="207">IF(AR173&lt;AQ173,AQ173-AR173,0)</f>
        <v>0</v>
      </c>
      <c r="AU173" s="1103">
        <f t="shared" ref="AU173:AU174" si="208">AR173-AQ173</f>
        <v>0</v>
      </c>
    </row>
    <row r="174" spans="1:47" x14ac:dyDescent="0.25">
      <c r="A174" s="204" t="s">
        <v>165</v>
      </c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6"/>
      <c r="AG174" s="1090">
        <f>SUMIFS(Attendance!$S$6:$S$3000,Attendance!$I$6:$I$3000,'Sewing Summery(Production &amp; Q) '!$AM$161,Attendance!$E$6:$E$3000,'Sewing Summery(Production &amp; Q) '!A174)</f>
        <v>1</v>
      </c>
      <c r="AH174" s="1093">
        <f>SUMIFS(Attendance!$T$6:$T$3000,Attendance!$I$6:$I$3000,'Sewing Summery(Production &amp; Q) '!$AM$161,Attendance!$E$6:$E$3000,'Sewing Summery(Production &amp; Q) '!A174)</f>
        <v>0</v>
      </c>
      <c r="AI174" s="1093">
        <f>SUMIFS(Attendance!$U$6:$U$3000,Attendance!$I$6:$I$3000,'Sewing Summery(Production &amp; Q) '!$AM$161,Attendance!$E$6:$E$3000,'Sewing Summery(Production &amp; Q) '!A174)</f>
        <v>0</v>
      </c>
      <c r="AJ174" s="1100">
        <f>SUMIFS(Attendance!$V$6:$V$3000,Attendance!$I$6:$I$3000,'Sewing Summery(Production &amp; Q) '!$AM$161,Attendance!$E$6:$E$3000,'Sewing Summery(Production &amp; Q) '!A174)</f>
        <v>1</v>
      </c>
      <c r="AK174" s="2067" t="s">
        <v>722</v>
      </c>
      <c r="AL174" s="2068"/>
      <c r="AM174" s="2069"/>
      <c r="AN174" s="2051">
        <f t="shared" ref="AN174:AP174" si="209">AG174+AG175</f>
        <v>1</v>
      </c>
      <c r="AO174" s="2051">
        <f t="shared" si="209"/>
        <v>0</v>
      </c>
      <c r="AP174" s="2051">
        <f t="shared" si="209"/>
        <v>0</v>
      </c>
      <c r="AQ174" s="2051">
        <f>AJ174+AJ175</f>
        <v>1</v>
      </c>
      <c r="AR174" s="2175">
        <v>1</v>
      </c>
      <c r="AS174" s="1805">
        <f t="shared" si="206"/>
        <v>0</v>
      </c>
      <c r="AT174" s="1784">
        <f t="shared" si="207"/>
        <v>0</v>
      </c>
      <c r="AU174" s="1784">
        <f t="shared" si="208"/>
        <v>0</v>
      </c>
    </row>
    <row r="175" spans="1:47" ht="15.75" thickBot="1" x14ac:dyDescent="0.3">
      <c r="A175" s="196" t="s">
        <v>715</v>
      </c>
      <c r="B175" s="194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5"/>
      <c r="AG175" s="1097">
        <f>SUMIFS(Attendance!$S$6:$S$3000,Attendance!$I$6:$I$3000,'Sewing Summery(Production &amp; Q) '!$AM$161,Attendance!$E$6:$E$3000,'Sewing Summery(Production &amp; Q) '!A175)</f>
        <v>0</v>
      </c>
      <c r="AH175" s="1099">
        <f>SUMIFS(Attendance!$T$6:$T$3000,Attendance!$I$6:$I$3000,'Sewing Summery(Production &amp; Q) '!$AM$161,Attendance!$E$6:$E$3000,'Sewing Summery(Production &amp; Q) '!A175)</f>
        <v>0</v>
      </c>
      <c r="AI175" s="1099">
        <f>SUMIFS(Attendance!$U$6:$U$3000,Attendance!$I$6:$I$3000,'Sewing Summery(Production &amp; Q) '!$AM$161,Attendance!$E$6:$E$3000,'Sewing Summery(Production &amp; Q) '!A175)</f>
        <v>0</v>
      </c>
      <c r="AJ175" s="1104">
        <f>SUMIFS(Attendance!$V$6:$V$3000,Attendance!$I$6:$I$3000,'Sewing Summery(Production &amp; Q) '!$AM$161,Attendance!$E$6:$E$3000,'Sewing Summery(Production &amp; Q) '!A175)</f>
        <v>0</v>
      </c>
      <c r="AK175" s="2184"/>
      <c r="AL175" s="2185"/>
      <c r="AM175" s="2186"/>
      <c r="AN175" s="2053"/>
      <c r="AO175" s="2053"/>
      <c r="AP175" s="2053"/>
      <c r="AQ175" s="2053"/>
      <c r="AR175" s="2151"/>
      <c r="AS175" s="1806"/>
      <c r="AT175" s="1785"/>
      <c r="AU175" s="1785"/>
    </row>
    <row r="176" spans="1:47" ht="19.5" thickBot="1" x14ac:dyDescent="0.3">
      <c r="A176" s="182" t="s">
        <v>713</v>
      </c>
      <c r="B176" s="183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203"/>
      <c r="AG176" s="90">
        <f>SUM(AG164:AG175)</f>
        <v>46</v>
      </c>
      <c r="AH176" s="91">
        <f>SUM(AH164:AH175)</f>
        <v>0</v>
      </c>
      <c r="AI176" s="91">
        <f>SUM(AI164:AI175)</f>
        <v>0</v>
      </c>
      <c r="AJ176" s="1145">
        <f>SUM(AJ164:AJ175)</f>
        <v>46</v>
      </c>
      <c r="AK176" s="2076" t="s">
        <v>713</v>
      </c>
      <c r="AL176" s="2077"/>
      <c r="AM176" s="2078"/>
      <c r="AN176" s="107">
        <f t="shared" ref="AN176:AP176" si="210">SUM(AN164:AN175)</f>
        <v>46</v>
      </c>
      <c r="AO176" s="107">
        <f t="shared" si="210"/>
        <v>0</v>
      </c>
      <c r="AP176" s="107">
        <f t="shared" si="210"/>
        <v>0</v>
      </c>
      <c r="AQ176" s="107">
        <f>SUM(AQ164:AQ175)</f>
        <v>46</v>
      </c>
      <c r="AR176" s="1146">
        <f>SUM(AR164:AR175)</f>
        <v>46</v>
      </c>
      <c r="AS176" s="101">
        <f>SUM(AS164:AS175)</f>
        <v>0</v>
      </c>
      <c r="AT176" s="101">
        <f>SUM(AT164:AT175)</f>
        <v>0</v>
      </c>
      <c r="AU176" s="101">
        <f t="shared" ref="AU176" si="211">AR176-AQ176</f>
        <v>0</v>
      </c>
    </row>
    <row r="179" spans="1:47" ht="15.75" thickBot="1" x14ac:dyDescent="0.3">
      <c r="A179" s="153" t="s">
        <v>716</v>
      </c>
      <c r="B179" s="434"/>
      <c r="C179" s="434"/>
      <c r="D179" s="434"/>
      <c r="E179" s="434"/>
      <c r="F179" s="434"/>
      <c r="G179" s="434"/>
      <c r="H179" s="434"/>
      <c r="I179" s="434"/>
      <c r="J179" s="434"/>
      <c r="K179" s="434"/>
      <c r="L179" s="434"/>
      <c r="M179" s="434"/>
      <c r="N179" s="434"/>
      <c r="O179" s="434"/>
      <c r="P179" s="434"/>
      <c r="Q179" s="434"/>
      <c r="R179" s="434"/>
      <c r="S179" s="434"/>
      <c r="T179" s="434"/>
      <c r="U179" s="434"/>
      <c r="V179" s="434"/>
      <c r="W179" s="434"/>
      <c r="X179" s="434"/>
      <c r="Y179" s="434"/>
      <c r="Z179" s="434"/>
      <c r="AA179" s="434"/>
      <c r="AB179" s="434"/>
      <c r="AC179" s="434"/>
      <c r="AD179" s="434"/>
      <c r="AE179" s="434"/>
      <c r="AF179" s="434"/>
      <c r="AG179" s="434"/>
      <c r="AH179" s="2187" t="s">
        <v>23</v>
      </c>
      <c r="AI179" s="2187"/>
      <c r="AJ179" s="153" t="s">
        <v>717</v>
      </c>
      <c r="AK179" s="153" t="s">
        <v>24</v>
      </c>
      <c r="AL179" s="153" t="s">
        <v>718</v>
      </c>
      <c r="AM179" s="154">
        <v>305</v>
      </c>
    </row>
    <row r="180" spans="1:47" s="25" customFormat="1" ht="20.25" customHeight="1" thickBot="1" x14ac:dyDescent="0.3">
      <c r="A180" s="2194" t="s">
        <v>736</v>
      </c>
      <c r="B180" s="2195"/>
      <c r="C180" s="2195"/>
      <c r="D180" s="2195"/>
      <c r="E180" s="2195"/>
      <c r="F180" s="2195"/>
      <c r="G180" s="2195"/>
      <c r="H180" s="2195"/>
      <c r="I180" s="2195"/>
      <c r="J180" s="2195"/>
      <c r="K180" s="2195"/>
      <c r="L180" s="2195"/>
      <c r="M180" s="2195"/>
      <c r="N180" s="2195"/>
      <c r="O180" s="2195"/>
      <c r="P180" s="2195"/>
      <c r="Q180" s="2195"/>
      <c r="R180" s="2195"/>
      <c r="S180" s="2195"/>
      <c r="T180" s="2195"/>
      <c r="U180" s="2195"/>
      <c r="V180" s="2195"/>
      <c r="W180" s="2195"/>
      <c r="X180" s="2195"/>
      <c r="Y180" s="2195"/>
      <c r="Z180" s="2195"/>
      <c r="AA180" s="2195"/>
      <c r="AB180" s="2195"/>
      <c r="AC180" s="2195"/>
      <c r="AD180" s="2195"/>
      <c r="AE180" s="2195"/>
      <c r="AF180" s="2195"/>
      <c r="AG180" s="2195"/>
      <c r="AH180" s="2195"/>
      <c r="AI180" s="2195"/>
      <c r="AJ180" s="2195"/>
      <c r="AK180" s="2195"/>
      <c r="AL180" s="2195"/>
      <c r="AM180" s="2195"/>
      <c r="AN180" s="2195"/>
      <c r="AO180" s="2195"/>
      <c r="AP180" s="2195"/>
      <c r="AQ180" s="2196"/>
      <c r="AR180" s="2156" t="s">
        <v>735</v>
      </c>
      <c r="AS180" s="186"/>
      <c r="AT180" s="2178" t="s">
        <v>1378</v>
      </c>
      <c r="AU180" s="2176" t="s">
        <v>740</v>
      </c>
    </row>
    <row r="181" spans="1:47" ht="40.5" customHeight="1" thickBot="1" x14ac:dyDescent="0.3">
      <c r="A181" s="182" t="s">
        <v>709</v>
      </c>
      <c r="B181" s="183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78" t="s">
        <v>710</v>
      </c>
      <c r="AH181" s="179" t="s">
        <v>711</v>
      </c>
      <c r="AI181" s="179" t="s">
        <v>712</v>
      </c>
      <c r="AJ181" s="180" t="s">
        <v>102</v>
      </c>
      <c r="AK181" s="2197" t="s">
        <v>1196</v>
      </c>
      <c r="AL181" s="2198"/>
      <c r="AM181" s="2199"/>
      <c r="AN181" s="178" t="s">
        <v>710</v>
      </c>
      <c r="AO181" s="179" t="s">
        <v>711</v>
      </c>
      <c r="AP181" s="179" t="s">
        <v>712</v>
      </c>
      <c r="AQ181" s="181" t="s">
        <v>102</v>
      </c>
      <c r="AR181" s="2157"/>
      <c r="AS181" s="175" t="s">
        <v>739</v>
      </c>
      <c r="AT181" s="2179"/>
      <c r="AU181" s="2177"/>
    </row>
    <row r="182" spans="1:47" x14ac:dyDescent="0.25">
      <c r="A182" s="204" t="s">
        <v>235</v>
      </c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6"/>
      <c r="AG182" s="1108">
        <f>SUMIFS(Attendance!$S$6:$S$3000,Attendance!$I$6:$I$3000,'Sewing Summery(Production &amp; Q) '!$AM$179,Attendance!$E$6:$E$3000,'Sewing Summery(Production &amp; Q) '!A182)</f>
        <v>0</v>
      </c>
      <c r="AH182" s="1117">
        <f>SUMIFS(Attendance!$T$6:$T$3000,Attendance!$I$6:$I$3000,'Sewing Summery(Production &amp; Q) '!$AM$179,Attendance!$E$6:$E$3000,'Sewing Summery(Production &amp; Q) '!A182)</f>
        <v>0</v>
      </c>
      <c r="AI182" s="1117">
        <f>SUMIFS(Attendance!$U$6:$U$3000,Attendance!$I$6:$I$3000,'Sewing Summery(Production &amp; Q) '!$AM$179,Attendance!$E$6:$E$3000,'Sewing Summery(Production &amp; Q) '!A182)</f>
        <v>0</v>
      </c>
      <c r="AJ182" s="1111">
        <f>SUMIFS(Attendance!$V$6:$V$3000,Attendance!$I$6:$I$3000,'Sewing Summery(Production &amp; Q) '!$AM$179,Attendance!$E$6:$E$3000,'Sewing Summery(Production &amp; Q) '!A182)</f>
        <v>0</v>
      </c>
      <c r="AK182" s="2061" t="s">
        <v>719</v>
      </c>
      <c r="AL182" s="2062"/>
      <c r="AM182" s="2063"/>
      <c r="AN182" s="2049">
        <f t="shared" ref="AN182:AP182" si="212">AG182+AG183</f>
        <v>1</v>
      </c>
      <c r="AO182" s="2049">
        <f t="shared" si="212"/>
        <v>0</v>
      </c>
      <c r="AP182" s="2049">
        <f t="shared" si="212"/>
        <v>0</v>
      </c>
      <c r="AQ182" s="2049">
        <f>AJ182+AJ183</f>
        <v>1</v>
      </c>
      <c r="AR182" s="2150">
        <v>1</v>
      </c>
      <c r="AS182" s="1805">
        <f>IF(AR182&gt;AQ182,AR182-AQ182,0)</f>
        <v>0</v>
      </c>
      <c r="AT182" s="1784">
        <f>IF(AR182&lt;AQ182,AQ182-AR182,0)</f>
        <v>0</v>
      </c>
      <c r="AU182" s="1784">
        <f>AR182-AQ182</f>
        <v>0</v>
      </c>
    </row>
    <row r="183" spans="1:47" ht="15.75" thickBot="1" x14ac:dyDescent="0.3">
      <c r="A183" s="196" t="s">
        <v>120</v>
      </c>
      <c r="B183" s="194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5"/>
      <c r="AG183" s="1092">
        <f>SUMIFS(Attendance!$S$6:$S$3000,Attendance!$I$6:$I$3000,'Sewing Summery(Production &amp; Q) '!$AM$179,Attendance!$E$6:$E$3000,'Sewing Summery(Production &amp; Q) '!A183)</f>
        <v>1</v>
      </c>
      <c r="AH183" s="1095">
        <f>SUMIFS(Attendance!$T$6:$T$3000,Attendance!$I$6:$I$3000,'Sewing Summery(Production &amp; Q) '!$AM$179,Attendance!$E$6:$E$3000,'Sewing Summery(Production &amp; Q) '!A183)</f>
        <v>0</v>
      </c>
      <c r="AI183" s="1095">
        <f>SUMIFS(Attendance!$U$6:$U$3000,Attendance!$I$6:$I$3000,'Sewing Summery(Production &amp; Q) '!$AM$179,Attendance!$E$6:$E$3000,'Sewing Summery(Production &amp; Q) '!A183)</f>
        <v>0</v>
      </c>
      <c r="AJ183" s="1102">
        <f>SUMIFS(Attendance!$V$6:$V$3000,Attendance!$I$6:$I$3000,'Sewing Summery(Production &amp; Q) '!$AM$179,Attendance!$E$6:$E$3000,'Sewing Summery(Production &amp; Q) '!A183)</f>
        <v>1</v>
      </c>
      <c r="AK183" s="2184"/>
      <c r="AL183" s="2185"/>
      <c r="AM183" s="2186"/>
      <c r="AN183" s="2053"/>
      <c r="AO183" s="2053"/>
      <c r="AP183" s="2053"/>
      <c r="AQ183" s="2053"/>
      <c r="AR183" s="2152"/>
      <c r="AS183" s="1806"/>
      <c r="AT183" s="1785"/>
      <c r="AU183" s="1785"/>
    </row>
    <row r="184" spans="1:47" x14ac:dyDescent="0.25">
      <c r="A184" s="204" t="s">
        <v>122</v>
      </c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6"/>
      <c r="AG184" s="1096">
        <f>SUMIFS(Attendance!$S$6:$S$3000,Attendance!$I$6:$I$3000,'Sewing Summery(Production &amp; Q) '!$AM$179,Attendance!$E$6:$E$3000,'Sewing Summery(Production &amp; Q) '!A184)</f>
        <v>0</v>
      </c>
      <c r="AH184" s="1098">
        <f>SUMIFS(Attendance!$T$6:$T$3000,Attendance!$I$6:$I$3000,'Sewing Summery(Production &amp; Q) '!$AM$179,Attendance!$E$6:$E$3000,'Sewing Summery(Production &amp; Q) '!A184)</f>
        <v>0</v>
      </c>
      <c r="AI184" s="1098">
        <f>SUMIFS(Attendance!$U$6:$U$3000,Attendance!$I$6:$I$3000,'Sewing Summery(Production &amp; Q) '!$AM$179,Attendance!$E$6:$E$3000,'Sewing Summery(Production &amp; Q) '!A184)</f>
        <v>0</v>
      </c>
      <c r="AJ184" s="1103">
        <f>SUMIFS(Attendance!$V$6:$V$3000,Attendance!$I$6:$I$3000,'Sewing Summery(Production &amp; Q) '!$AM$179,Attendance!$E$6:$E$3000,'Sewing Summery(Production &amp; Q) '!A184)</f>
        <v>0</v>
      </c>
      <c r="AK184" s="2061" t="s">
        <v>720</v>
      </c>
      <c r="AL184" s="2062"/>
      <c r="AM184" s="2063"/>
      <c r="AN184" s="2049">
        <f t="shared" ref="AN184:AP184" si="213">AG184+AG185</f>
        <v>0</v>
      </c>
      <c r="AO184" s="2049">
        <f t="shared" si="213"/>
        <v>0</v>
      </c>
      <c r="AP184" s="2049">
        <f t="shared" si="213"/>
        <v>0</v>
      </c>
      <c r="AQ184" s="2049">
        <f>AJ184+AJ185</f>
        <v>0</v>
      </c>
      <c r="AR184" s="2150">
        <v>1</v>
      </c>
      <c r="AS184" s="1805">
        <f t="shared" ref="AS184" si="214">IF(AR184&gt;AQ184,AR184-AQ184,0)</f>
        <v>1</v>
      </c>
      <c r="AT184" s="1784">
        <f>IF(AR184&lt;AQ184,AQ184-AR184,0)</f>
        <v>0</v>
      </c>
      <c r="AU184" s="1784">
        <f t="shared" ref="AU184" si="215">AR184-AQ184</f>
        <v>1</v>
      </c>
    </row>
    <row r="185" spans="1:47" ht="15.75" thickBot="1" x14ac:dyDescent="0.3">
      <c r="A185" s="200" t="s">
        <v>714</v>
      </c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2"/>
      <c r="AG185" s="1097">
        <f>SUMIFS(Attendance!$S$6:$S$3000,Attendance!$I$6:$I$3000,'Sewing Summery(Production &amp; Q) '!$AM$179,Attendance!$E$6:$E$3000,'Sewing Summery(Production &amp; Q) '!A185)</f>
        <v>0</v>
      </c>
      <c r="AH185" s="1099">
        <f>SUMIFS(Attendance!$T$6:$T$3000,Attendance!$I$6:$I$3000,'Sewing Summery(Production &amp; Q) '!$AM$179,Attendance!$E$6:$E$3000,'Sewing Summery(Production &amp; Q) '!A185)</f>
        <v>0</v>
      </c>
      <c r="AI185" s="1099">
        <f>SUMIFS(Attendance!$U$6:$U$3000,Attendance!$I$6:$I$3000,'Sewing Summery(Production &amp; Q) '!$AM$179,Attendance!$E$6:$E$3000,'Sewing Summery(Production &amp; Q) '!A185)</f>
        <v>0</v>
      </c>
      <c r="AJ185" s="1104">
        <f>SUMIFS(Attendance!$V$6:$V$3000,Attendance!$I$6:$I$3000,'Sewing Summery(Production &amp; Q) '!$AM$179,Attendance!$E$6:$E$3000,'Sewing Summery(Production &amp; Q) '!A185)</f>
        <v>0</v>
      </c>
      <c r="AK185" s="2064"/>
      <c r="AL185" s="2065"/>
      <c r="AM185" s="2066"/>
      <c r="AN185" s="2050"/>
      <c r="AO185" s="2050"/>
      <c r="AP185" s="2050"/>
      <c r="AQ185" s="2050"/>
      <c r="AR185" s="2151"/>
      <c r="AS185" s="1806"/>
      <c r="AT185" s="1785"/>
      <c r="AU185" s="1785"/>
    </row>
    <row r="186" spans="1:47" ht="16.5" thickBot="1" x14ac:dyDescent="0.3">
      <c r="A186" s="197" t="s">
        <v>30</v>
      </c>
      <c r="B186" s="198"/>
      <c r="C186" s="198"/>
      <c r="D186" s="198"/>
      <c r="E186" s="198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9"/>
      <c r="AG186" s="99">
        <f>SUMIFS(Attendance!$S$6:$S$3000,Attendance!$I$6:$I$3000,'Sewing Summery(Production &amp; Q) '!$AM$179,Attendance!$E$6:$E$3000,'Sewing Summery(Production &amp; Q) '!A186)</f>
        <v>4</v>
      </c>
      <c r="AH186" s="100">
        <f>SUMIFS(Attendance!$T$6:$T$3000,Attendance!$I$6:$I$3000,'Sewing Summery(Production &amp; Q) '!$AM$179,Attendance!$E$6:$E$3000,'Sewing Summery(Production &amp; Q) '!A186)</f>
        <v>1</v>
      </c>
      <c r="AI186" s="100">
        <f>SUMIFS(Attendance!$U$6:$U$3000,Attendance!$I$6:$I$3000,'Sewing Summery(Production &amp; Q) '!$AM$179,Attendance!$E$6:$E$3000,'Sewing Summery(Production &amp; Q) '!A186)</f>
        <v>0</v>
      </c>
      <c r="AJ186" s="101">
        <f>SUMIFS(Attendance!$V$6:$V$3000,Attendance!$I$6:$I$3000,'Sewing Summery(Production &amp; Q) '!$AM$179,Attendance!$E$6:$E$3000,'Sewing Summery(Production &amp; Q) '!A186)</f>
        <v>5</v>
      </c>
      <c r="AK186" s="2073" t="str">
        <f>A186</f>
        <v>Asst. Operator</v>
      </c>
      <c r="AL186" s="2074"/>
      <c r="AM186" s="2075"/>
      <c r="AN186" s="1122">
        <f t="shared" ref="AN186:AP186" si="216">AG186</f>
        <v>4</v>
      </c>
      <c r="AO186" s="1122">
        <f t="shared" si="216"/>
        <v>1</v>
      </c>
      <c r="AP186" s="1122">
        <f t="shared" si="216"/>
        <v>0</v>
      </c>
      <c r="AQ186" s="1122">
        <f>AJ186</f>
        <v>5</v>
      </c>
      <c r="AR186" s="48">
        <v>2</v>
      </c>
      <c r="AS186" s="1103">
        <f t="shared" ref="AS186:AS187" si="217">IF(AR186&gt;AQ186,AR186-AQ186,0)</f>
        <v>0</v>
      </c>
      <c r="AT186" s="1103">
        <f t="shared" ref="AT186:AT187" si="218">IF(AR186&lt;AQ186,AQ186-AR186,0)</f>
        <v>3</v>
      </c>
      <c r="AU186" s="1103">
        <f t="shared" ref="AU186:AU187" si="219">AR186-AQ186</f>
        <v>-3</v>
      </c>
    </row>
    <row r="187" spans="1:47" x14ac:dyDescent="0.25">
      <c r="A187" s="204" t="s">
        <v>72</v>
      </c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6"/>
      <c r="AG187" s="1090">
        <f>SUMIFS(Attendance!$S$6:$S$3000,Attendance!$I$6:$I$3000,'Sewing Summery(Production &amp; Q) '!$AM$179,Attendance!$E$6:$E$3000,'Sewing Summery(Production &amp; Q) '!A187)</f>
        <v>8</v>
      </c>
      <c r="AH187" s="1093">
        <f>SUMIFS(Attendance!$T$6:$T$3000,Attendance!$I$6:$I$3000,'Sewing Summery(Production &amp; Q) '!$AM$179,Attendance!$E$6:$E$3000,'Sewing Summery(Production &amp; Q) '!A187)</f>
        <v>0</v>
      </c>
      <c r="AI187" s="1093">
        <f>SUMIFS(Attendance!$U$6:$U$3000,Attendance!$I$6:$I$3000,'Sewing Summery(Production &amp; Q) '!$AM$179,Attendance!$E$6:$E$3000,'Sewing Summery(Production &amp; Q) '!A187)</f>
        <v>0</v>
      </c>
      <c r="AJ187" s="1100">
        <f>SUMIFS(Attendance!$V$6:$V$3000,Attendance!$I$6:$I$3000,'Sewing Summery(Production &amp; Q) '!$AM$179,Attendance!$E$6:$E$3000,'Sewing Summery(Production &amp; Q) '!A187)</f>
        <v>8</v>
      </c>
      <c r="AK187" s="2061" t="s">
        <v>721</v>
      </c>
      <c r="AL187" s="2062"/>
      <c r="AM187" s="2063"/>
      <c r="AN187" s="2049">
        <f t="shared" ref="AN187:AP187" si="220">AG187+AG188+AG189+AG190</f>
        <v>34</v>
      </c>
      <c r="AO187" s="2049">
        <f t="shared" si="220"/>
        <v>2</v>
      </c>
      <c r="AP187" s="2049">
        <f t="shared" si="220"/>
        <v>0</v>
      </c>
      <c r="AQ187" s="2049">
        <f>AJ187+AJ188+AJ189+AJ190</f>
        <v>36</v>
      </c>
      <c r="AR187" s="2150">
        <v>39</v>
      </c>
      <c r="AS187" s="1805">
        <f t="shared" si="217"/>
        <v>3</v>
      </c>
      <c r="AT187" s="1784">
        <f t="shared" si="218"/>
        <v>0</v>
      </c>
      <c r="AU187" s="1784">
        <f t="shared" si="219"/>
        <v>3</v>
      </c>
    </row>
    <row r="188" spans="1:47" x14ac:dyDescent="0.25">
      <c r="A188" s="207" t="s">
        <v>729</v>
      </c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9"/>
      <c r="AG188" s="1091">
        <f>SUMIFS(Attendance!$S$6:$S$3000,Attendance!$I$6:$I$3000,'Sewing Summery(Production &amp; Q) '!$AM$179,Attendance!$E$6:$E$3000,'Sewing Summery(Production &amp; Q) '!A188)</f>
        <v>0</v>
      </c>
      <c r="AH188" s="1094">
        <f>SUMIFS(Attendance!$T$6:$T$3000,Attendance!$I$6:$I$3000,'Sewing Summery(Production &amp; Q) '!$AM$179,Attendance!$E$6:$E$3000,'Sewing Summery(Production &amp; Q) '!A188)</f>
        <v>0</v>
      </c>
      <c r="AI188" s="1094">
        <f>SUMIFS(Attendance!$U$6:$U$3000,Attendance!$I$6:$I$3000,'Sewing Summery(Production &amp; Q) '!$AM$179,Attendance!$E$6:$E$3000,'Sewing Summery(Production &amp; Q) '!A188)</f>
        <v>0</v>
      </c>
      <c r="AJ188" s="1101">
        <f>SUMIFS(Attendance!$V$6:$V$3000,Attendance!$I$6:$I$3000,'Sewing Summery(Production &amp; Q) '!$AM$179,Attendance!$E$6:$E$3000,'Sewing Summery(Production &amp; Q) '!A188)</f>
        <v>0</v>
      </c>
      <c r="AK188" s="2067"/>
      <c r="AL188" s="2068"/>
      <c r="AM188" s="2069"/>
      <c r="AN188" s="2051"/>
      <c r="AO188" s="2051"/>
      <c r="AP188" s="2051"/>
      <c r="AQ188" s="2051"/>
      <c r="AR188" s="2089"/>
      <c r="AS188" s="1813"/>
      <c r="AT188" s="1786"/>
      <c r="AU188" s="1786"/>
    </row>
    <row r="189" spans="1:47" x14ac:dyDescent="0.25">
      <c r="A189" s="207" t="s">
        <v>22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9"/>
      <c r="AG189" s="1091">
        <f>SUMIFS(Attendance!$S$6:$S$3000,Attendance!$I$6:$I$3000,'Sewing Summery(Production &amp; Q) '!$AM$179,Attendance!$E$6:$E$3000,'Sewing Summery(Production &amp; Q) '!A189)</f>
        <v>22</v>
      </c>
      <c r="AH189" s="1094">
        <f>SUMIFS(Attendance!$T$6:$T$3000,Attendance!$I$6:$I$3000,'Sewing Summery(Production &amp; Q) '!$AM$179,Attendance!$E$6:$E$3000,'Sewing Summery(Production &amp; Q) '!A189)</f>
        <v>1</v>
      </c>
      <c r="AI189" s="1094">
        <f>SUMIFS(Attendance!$U$6:$U$3000,Attendance!$I$6:$I$3000,'Sewing Summery(Production &amp; Q) '!$AM$179,Attendance!$E$6:$E$3000,'Sewing Summery(Production &amp; Q) '!A189)</f>
        <v>0</v>
      </c>
      <c r="AJ189" s="1101">
        <f>SUMIFS(Attendance!$V$6:$V$3000,Attendance!$I$6:$I$3000,'Sewing Summery(Production &amp; Q) '!$AM$179,Attendance!$E$6:$E$3000,'Sewing Summery(Production &amp; Q) '!A189)</f>
        <v>23</v>
      </c>
      <c r="AK189" s="2070"/>
      <c r="AL189" s="2071"/>
      <c r="AM189" s="2072"/>
      <c r="AN189" s="2052"/>
      <c r="AO189" s="2052"/>
      <c r="AP189" s="2052"/>
      <c r="AQ189" s="2052"/>
      <c r="AR189" s="2089"/>
      <c r="AS189" s="1813"/>
      <c r="AT189" s="1786"/>
      <c r="AU189" s="1786"/>
    </row>
    <row r="190" spans="1:47" ht="15.75" thickBot="1" x14ac:dyDescent="0.3">
      <c r="A190" s="196" t="s">
        <v>73</v>
      </c>
      <c r="B190" s="194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5"/>
      <c r="AG190" s="1092">
        <f>SUMIFS(Attendance!$S$6:$S$3000,Attendance!$I$6:$I$3000,'Sewing Summery(Production &amp; Q) '!$AM$179,Attendance!$E$6:$E$3000,'Sewing Summery(Production &amp; Q) '!A190)</f>
        <v>4</v>
      </c>
      <c r="AH190" s="1095">
        <f>SUMIFS(Attendance!$T$6:$T$3000,Attendance!$I$6:$I$3000,'Sewing Summery(Production &amp; Q) '!$AM$179,Attendance!$E$6:$E$3000,'Sewing Summery(Production &amp; Q) '!A190)</f>
        <v>1</v>
      </c>
      <c r="AI190" s="1095">
        <f>SUMIFS(Attendance!$U$6:$U$3000,Attendance!$I$6:$I$3000,'Sewing Summery(Production &amp; Q) '!$AM$179,Attendance!$E$6:$E$3000,'Sewing Summery(Production &amp; Q) '!A190)</f>
        <v>0</v>
      </c>
      <c r="AJ190" s="1102">
        <f>SUMIFS(Attendance!$V$6:$V$3000,Attendance!$I$6:$I$3000,'Sewing Summery(Production &amp; Q) '!$AM$179,Attendance!$E$6:$E$3000,'Sewing Summery(Production &amp; Q) '!A190)</f>
        <v>5</v>
      </c>
      <c r="AK190" s="2064"/>
      <c r="AL190" s="2065"/>
      <c r="AM190" s="2066"/>
      <c r="AN190" s="2050"/>
      <c r="AO190" s="2050"/>
      <c r="AP190" s="2050"/>
      <c r="AQ190" s="2050"/>
      <c r="AR190" s="2151"/>
      <c r="AS190" s="1806"/>
      <c r="AT190" s="1785"/>
      <c r="AU190" s="1785"/>
    </row>
    <row r="191" spans="1:47" ht="16.5" thickBot="1" x14ac:dyDescent="0.3">
      <c r="A191" s="197" t="s">
        <v>44</v>
      </c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8"/>
      <c r="Y191" s="198"/>
      <c r="Z191" s="198"/>
      <c r="AA191" s="198"/>
      <c r="AB191" s="198"/>
      <c r="AC191" s="198"/>
      <c r="AD191" s="198"/>
      <c r="AE191" s="198"/>
      <c r="AF191" s="199"/>
      <c r="AG191" s="99">
        <f>SUMIFS(Attendance!$S$6:$S$3000,Attendance!$I$6:$I$3000,'Sewing Summery(Production &amp; Q) '!$AM$179,Attendance!$E$6:$E$3000,'Sewing Summery(Production &amp; Q) '!A191)</f>
        <v>2</v>
      </c>
      <c r="AH191" s="100">
        <f>SUMIFS(Attendance!$T$6:$T$3000,Attendance!$I$6:$I$3000,'Sewing Summery(Production &amp; Q) '!$AM$179,Attendance!$E$6:$E$3000,'Sewing Summery(Production &amp; Q) '!A191)</f>
        <v>0</v>
      </c>
      <c r="AI191" s="100">
        <f>SUMIFS(Attendance!$U$6:$U$3000,Attendance!$I$6:$I$3000,'Sewing Summery(Production &amp; Q) '!$AM$179,Attendance!$E$6:$E$3000,'Sewing Summery(Production &amp; Q) '!A191)</f>
        <v>0</v>
      </c>
      <c r="AJ191" s="101">
        <f>SUMIFS(Attendance!$V$6:$V$3000,Attendance!$I$6:$I$3000,'Sewing Summery(Production &amp; Q) '!$AM$179,Attendance!$E$6:$E$3000,'Sewing Summery(Production &amp; Q) '!A191)</f>
        <v>2</v>
      </c>
      <c r="AK191" s="2181" t="str">
        <f>A191</f>
        <v>Line Ironman</v>
      </c>
      <c r="AL191" s="2182"/>
      <c r="AM191" s="2183"/>
      <c r="AN191" s="108">
        <f t="shared" ref="AN191:AP191" si="221">AG191</f>
        <v>2</v>
      </c>
      <c r="AO191" s="108">
        <f t="shared" si="221"/>
        <v>0</v>
      </c>
      <c r="AP191" s="108">
        <f t="shared" si="221"/>
        <v>0</v>
      </c>
      <c r="AQ191" s="108">
        <f>AJ191</f>
        <v>2</v>
      </c>
      <c r="AR191" s="58">
        <v>2</v>
      </c>
      <c r="AS191" s="1103">
        <f t="shared" ref="AS191:AS192" si="222">IF(AR191&gt;AQ191,AR191-AQ191,0)</f>
        <v>0</v>
      </c>
      <c r="AT191" s="1103">
        <f t="shared" ref="AT191:AT192" si="223">IF(AR191&lt;AQ191,AQ191-AR191,0)</f>
        <v>0</v>
      </c>
      <c r="AU191" s="1103">
        <f t="shared" ref="AU191:AU192" si="224">AR191-AQ191</f>
        <v>0</v>
      </c>
    </row>
    <row r="192" spans="1:47" ht="15" customHeight="1" x14ac:dyDescent="0.25">
      <c r="A192" s="204" t="s">
        <v>165</v>
      </c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6"/>
      <c r="AG192" s="1090">
        <f>SUMIFS(Attendance!$S$6:$S$3000,Attendance!$I$6:$I$3000,'Sewing Summery(Production &amp; Q) '!$AM$179,Attendance!$E$6:$E$3000,'Sewing Summery(Production &amp; Q) '!A192)</f>
        <v>1</v>
      </c>
      <c r="AH192" s="1093">
        <f>SUMIFS(Attendance!$T$6:$T$3000,Attendance!$I$6:$I$3000,'Sewing Summery(Production &amp; Q) '!$AM$179,Attendance!$E$6:$E$3000,'Sewing Summery(Production &amp; Q) '!A192)</f>
        <v>0</v>
      </c>
      <c r="AI192" s="1093">
        <f>SUMIFS(Attendance!$U$6:$U$3000,Attendance!$I$6:$I$3000,'Sewing Summery(Production &amp; Q) '!$AM$179,Attendance!$E$6:$E$3000,'Sewing Summery(Production &amp; Q) '!A192)</f>
        <v>0</v>
      </c>
      <c r="AJ192" s="1100">
        <f>SUMIFS(Attendance!$V$6:$V$3000,Attendance!$I$6:$I$3000,'Sewing Summery(Production &amp; Q) '!$AM$179,Attendance!$E$6:$E$3000,'Sewing Summery(Production &amp; Q) '!A192)</f>
        <v>1</v>
      </c>
      <c r="AK192" s="2094" t="s">
        <v>722</v>
      </c>
      <c r="AL192" s="2095"/>
      <c r="AM192" s="2096"/>
      <c r="AN192" s="2055">
        <f t="shared" ref="AN192:AP192" si="225">AG192+AG193</f>
        <v>1</v>
      </c>
      <c r="AO192" s="2055">
        <f t="shared" si="225"/>
        <v>0</v>
      </c>
      <c r="AP192" s="2055">
        <f t="shared" si="225"/>
        <v>0</v>
      </c>
      <c r="AQ192" s="2055">
        <f>AJ192+AJ193</f>
        <v>1</v>
      </c>
      <c r="AR192" s="2175">
        <v>1</v>
      </c>
      <c r="AS192" s="1805">
        <f t="shared" si="222"/>
        <v>0</v>
      </c>
      <c r="AT192" s="1784">
        <f t="shared" si="223"/>
        <v>0</v>
      </c>
      <c r="AU192" s="1784">
        <f t="shared" si="224"/>
        <v>0</v>
      </c>
    </row>
    <row r="193" spans="1:47" ht="15.75" customHeight="1" thickBot="1" x14ac:dyDescent="0.3">
      <c r="A193" s="196" t="s">
        <v>715</v>
      </c>
      <c r="B193" s="194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5"/>
      <c r="AG193" s="1097">
        <f>SUMIFS(Attendance!$S$6:$S$3000,Attendance!$I$6:$I$3000,'Sewing Summery(Production &amp; Q) '!$AM$179,Attendance!$E$6:$E$3000,'Sewing Summery(Production &amp; Q) '!A193)</f>
        <v>0</v>
      </c>
      <c r="AH193" s="1099">
        <f>SUMIFS(Attendance!$T$6:$T$3000,Attendance!$I$6:$I$3000,'Sewing Summery(Production &amp; Q) '!$AM$179,Attendance!$E$6:$E$3000,'Sewing Summery(Production &amp; Q) '!A193)</f>
        <v>0</v>
      </c>
      <c r="AI193" s="1099">
        <f>SUMIFS(Attendance!$U$6:$U$3000,Attendance!$I$6:$I$3000,'Sewing Summery(Production &amp; Q) '!$AM$179,Attendance!$E$6:$E$3000,'Sewing Summery(Production &amp; Q) '!A193)</f>
        <v>0</v>
      </c>
      <c r="AJ193" s="1104">
        <f>SUMIFS(Attendance!$V$6:$V$3000,Attendance!$I$6:$I$3000,'Sewing Summery(Production &amp; Q) '!$AM$179,Attendance!$E$6:$E$3000,'Sewing Summery(Production &amp; Q) '!A193)</f>
        <v>0</v>
      </c>
      <c r="AK193" s="2097"/>
      <c r="AL193" s="2098"/>
      <c r="AM193" s="2099"/>
      <c r="AN193" s="2056"/>
      <c r="AO193" s="2056"/>
      <c r="AP193" s="2056"/>
      <c r="AQ193" s="2056"/>
      <c r="AR193" s="2151"/>
      <c r="AS193" s="1806"/>
      <c r="AT193" s="1785"/>
      <c r="AU193" s="1785"/>
    </row>
    <row r="194" spans="1:47" ht="19.5" thickBot="1" x14ac:dyDescent="0.3">
      <c r="A194" s="182" t="s">
        <v>713</v>
      </c>
      <c r="B194" s="183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203"/>
      <c r="AG194" s="90">
        <f>SUM(AG182:AG193)</f>
        <v>42</v>
      </c>
      <c r="AH194" s="91">
        <f>SUM(AH182:AH193)</f>
        <v>3</v>
      </c>
      <c r="AI194" s="91">
        <f>SUM(AI182:AI193)</f>
        <v>0</v>
      </c>
      <c r="AJ194" s="1145">
        <f>SUM(AJ182:AJ193)</f>
        <v>45</v>
      </c>
      <c r="AK194" s="2076" t="s">
        <v>713</v>
      </c>
      <c r="AL194" s="2077"/>
      <c r="AM194" s="2078"/>
      <c r="AN194" s="107">
        <f t="shared" ref="AN194:AP194" si="226">SUM(AN182:AN193)</f>
        <v>42</v>
      </c>
      <c r="AO194" s="107">
        <f t="shared" si="226"/>
        <v>3</v>
      </c>
      <c r="AP194" s="107">
        <f t="shared" si="226"/>
        <v>0</v>
      </c>
      <c r="AQ194" s="107">
        <f>SUM(AQ182:AQ193)</f>
        <v>45</v>
      </c>
      <c r="AR194" s="1146">
        <f>SUM(AR182:AR193)</f>
        <v>46</v>
      </c>
      <c r="AS194" s="101">
        <f>SUM(AS182:AS193)</f>
        <v>4</v>
      </c>
      <c r="AT194" s="101">
        <f>SUM(AT182:AT193)</f>
        <v>3</v>
      </c>
      <c r="AU194" s="101">
        <f t="shared" ref="AU194" si="227">AR194-AQ194</f>
        <v>1</v>
      </c>
    </row>
    <row r="197" spans="1:47" ht="15.75" thickBot="1" x14ac:dyDescent="0.3">
      <c r="A197" s="153" t="s">
        <v>716</v>
      </c>
      <c r="B197" s="434"/>
      <c r="C197" s="434"/>
      <c r="D197" s="434"/>
      <c r="E197" s="434"/>
      <c r="F197" s="434"/>
      <c r="G197" s="434"/>
      <c r="H197" s="434"/>
      <c r="I197" s="434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  <c r="AA197" s="434"/>
      <c r="AB197" s="434"/>
      <c r="AC197" s="434"/>
      <c r="AD197" s="434"/>
      <c r="AE197" s="434"/>
      <c r="AF197" s="434"/>
      <c r="AG197" s="434"/>
      <c r="AH197" s="2187" t="s">
        <v>23</v>
      </c>
      <c r="AI197" s="2187"/>
      <c r="AJ197" s="153" t="s">
        <v>717</v>
      </c>
      <c r="AK197" s="153" t="s">
        <v>24</v>
      </c>
      <c r="AL197" s="153" t="s">
        <v>718</v>
      </c>
      <c r="AM197" s="154">
        <v>306</v>
      </c>
    </row>
    <row r="198" spans="1:47" s="25" customFormat="1" ht="20.25" customHeight="1" thickBot="1" x14ac:dyDescent="0.3">
      <c r="A198" s="2194" t="s">
        <v>736</v>
      </c>
      <c r="B198" s="2195"/>
      <c r="C198" s="2195"/>
      <c r="D198" s="2195"/>
      <c r="E198" s="2195"/>
      <c r="F198" s="2195"/>
      <c r="G198" s="2195"/>
      <c r="H198" s="2195"/>
      <c r="I198" s="2195"/>
      <c r="J198" s="2195"/>
      <c r="K198" s="2195"/>
      <c r="L198" s="2195"/>
      <c r="M198" s="2195"/>
      <c r="N198" s="2195"/>
      <c r="O198" s="2195"/>
      <c r="P198" s="2195"/>
      <c r="Q198" s="2195"/>
      <c r="R198" s="2195"/>
      <c r="S198" s="2195"/>
      <c r="T198" s="2195"/>
      <c r="U198" s="2195"/>
      <c r="V198" s="2195"/>
      <c r="W198" s="2195"/>
      <c r="X198" s="2195"/>
      <c r="Y198" s="2195"/>
      <c r="Z198" s="2195"/>
      <c r="AA198" s="2195"/>
      <c r="AB198" s="2195"/>
      <c r="AC198" s="2195"/>
      <c r="AD198" s="2195"/>
      <c r="AE198" s="2195"/>
      <c r="AF198" s="2195"/>
      <c r="AG198" s="2195"/>
      <c r="AH198" s="2195"/>
      <c r="AI198" s="2195"/>
      <c r="AJ198" s="2195"/>
      <c r="AK198" s="2195"/>
      <c r="AL198" s="2195"/>
      <c r="AM198" s="2195"/>
      <c r="AN198" s="2195"/>
      <c r="AO198" s="2195"/>
      <c r="AP198" s="2195"/>
      <c r="AQ198" s="2196"/>
      <c r="AR198" s="2156" t="s">
        <v>735</v>
      </c>
      <c r="AS198" s="186"/>
      <c r="AT198" s="2178" t="s">
        <v>1378</v>
      </c>
      <c r="AU198" s="2176" t="s">
        <v>740</v>
      </c>
    </row>
    <row r="199" spans="1:47" ht="40.5" customHeight="1" thickBot="1" x14ac:dyDescent="0.3">
      <c r="A199" s="182" t="s">
        <v>709</v>
      </c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78" t="s">
        <v>710</v>
      </c>
      <c r="AH199" s="179" t="s">
        <v>711</v>
      </c>
      <c r="AI199" s="179" t="s">
        <v>712</v>
      </c>
      <c r="AJ199" s="180" t="s">
        <v>102</v>
      </c>
      <c r="AK199" s="2197" t="s">
        <v>1196</v>
      </c>
      <c r="AL199" s="2198"/>
      <c r="AM199" s="2199"/>
      <c r="AN199" s="178" t="s">
        <v>710</v>
      </c>
      <c r="AO199" s="179" t="s">
        <v>711</v>
      </c>
      <c r="AP199" s="179" t="s">
        <v>712</v>
      </c>
      <c r="AQ199" s="181" t="s">
        <v>102</v>
      </c>
      <c r="AR199" s="2157"/>
      <c r="AS199" s="175" t="s">
        <v>739</v>
      </c>
      <c r="AT199" s="2179"/>
      <c r="AU199" s="2177"/>
    </row>
    <row r="200" spans="1:47" x14ac:dyDescent="0.25">
      <c r="A200" s="204" t="s">
        <v>235</v>
      </c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6"/>
      <c r="AG200" s="1108">
        <f>SUMIFS(Attendance!$S$6:$S$3000,Attendance!$I$6:$I$3000,'Sewing Summery(Production &amp; Q) '!$AM$197,Attendance!$E$6:$E$3000,'Sewing Summery(Production &amp; Q) '!A200)</f>
        <v>0</v>
      </c>
      <c r="AH200" s="1117">
        <f>SUMIFS(Attendance!$T$6:$T$3000,Attendance!$I$6:$I$3000,'Sewing Summery(Production &amp; Q) '!$AM$197,Attendance!$E$6:$E$3000,'Sewing Summery(Production &amp; Q) '!A200)</f>
        <v>0</v>
      </c>
      <c r="AI200" s="1117">
        <f>SUMIFS(Attendance!$U$6:$U$3000,Attendance!$I$6:$I$3000,'Sewing Summery(Production &amp; Q) '!$AM$197,Attendance!$E$6:$E$3000,'Sewing Summery(Production &amp; Q) '!A200)</f>
        <v>0</v>
      </c>
      <c r="AJ200" s="1111">
        <f>SUMIFS(Attendance!$V$6:$V$3000,Attendance!$I$6:$I$3000,'Sewing Summery(Production &amp; Q) '!$AM$197,Attendance!$E$6:$E$3000,'Sewing Summery(Production &amp; Q) '!A200)</f>
        <v>0</v>
      </c>
      <c r="AK200" s="2061" t="s">
        <v>719</v>
      </c>
      <c r="AL200" s="2062"/>
      <c r="AM200" s="2063"/>
      <c r="AN200" s="2049">
        <f t="shared" ref="AN200:AP200" si="228">AG200+AG201</f>
        <v>0</v>
      </c>
      <c r="AO200" s="2049">
        <f t="shared" si="228"/>
        <v>0</v>
      </c>
      <c r="AP200" s="2049">
        <f t="shared" si="228"/>
        <v>0</v>
      </c>
      <c r="AQ200" s="2049">
        <f>AJ200+AJ201</f>
        <v>0</v>
      </c>
      <c r="AR200" s="2150">
        <v>1</v>
      </c>
      <c r="AS200" s="1805">
        <f>IF(AR200&gt;AQ200,AR200-AQ200,0)</f>
        <v>1</v>
      </c>
      <c r="AT200" s="1784">
        <f>IF(AR200&lt;AQ200,AQ200-AR200,0)</f>
        <v>0</v>
      </c>
      <c r="AU200" s="1784">
        <f>AR200-AQ200</f>
        <v>1</v>
      </c>
    </row>
    <row r="201" spans="1:47" ht="15.75" thickBot="1" x14ac:dyDescent="0.3">
      <c r="A201" s="196" t="s">
        <v>120</v>
      </c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5"/>
      <c r="AG201" s="1092">
        <f>SUMIFS(Attendance!$S$6:$S$3000,Attendance!$I$6:$I$3000,'Sewing Summery(Production &amp; Q) '!$AM$197,Attendance!$E$6:$E$3000,'Sewing Summery(Production &amp; Q) '!A201)</f>
        <v>0</v>
      </c>
      <c r="AH201" s="1095">
        <f>SUMIFS(Attendance!$T$6:$T$3000,Attendance!$I$6:$I$3000,'Sewing Summery(Production &amp; Q) '!$AM$197,Attendance!$E$6:$E$3000,'Sewing Summery(Production &amp; Q) '!A201)</f>
        <v>0</v>
      </c>
      <c r="AI201" s="1095">
        <f>SUMIFS(Attendance!$U$6:$U$3000,Attendance!$I$6:$I$3000,'Sewing Summery(Production &amp; Q) '!$AM$197,Attendance!$E$6:$E$3000,'Sewing Summery(Production &amp; Q) '!A201)</f>
        <v>0</v>
      </c>
      <c r="AJ201" s="1102">
        <f>SUMIFS(Attendance!$V$6:$V$3000,Attendance!$I$6:$I$3000,'Sewing Summery(Production &amp; Q) '!$AM$197,Attendance!$E$6:$E$3000,'Sewing Summery(Production &amp; Q) '!A201)</f>
        <v>0</v>
      </c>
      <c r="AK201" s="2184"/>
      <c r="AL201" s="2185"/>
      <c r="AM201" s="2186"/>
      <c r="AN201" s="2053"/>
      <c r="AO201" s="2053"/>
      <c r="AP201" s="2053"/>
      <c r="AQ201" s="2053"/>
      <c r="AR201" s="2152"/>
      <c r="AS201" s="1806"/>
      <c r="AT201" s="1785"/>
      <c r="AU201" s="1785"/>
    </row>
    <row r="202" spans="1:47" x14ac:dyDescent="0.25">
      <c r="A202" s="204" t="s">
        <v>122</v>
      </c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6"/>
      <c r="AG202" s="1096">
        <f>SUMIFS(Attendance!$S$6:$S$3000,Attendance!$I$6:$I$3000,'Sewing Summery(Production &amp; Q) '!$AM$197,Attendance!$E$6:$E$3000,'Sewing Summery(Production &amp; Q) '!A202)</f>
        <v>1</v>
      </c>
      <c r="AH202" s="1098">
        <f>SUMIFS(Attendance!$T$6:$T$3000,Attendance!$I$6:$I$3000,'Sewing Summery(Production &amp; Q) '!$AM$197,Attendance!$E$6:$E$3000,'Sewing Summery(Production &amp; Q) '!A202)</f>
        <v>0</v>
      </c>
      <c r="AI202" s="1098">
        <f>SUMIFS(Attendance!$U$6:$U$3000,Attendance!$I$6:$I$3000,'Sewing Summery(Production &amp; Q) '!$AM$197,Attendance!$E$6:$E$3000,'Sewing Summery(Production &amp; Q) '!A202)</f>
        <v>0</v>
      </c>
      <c r="AJ202" s="1103">
        <f>SUMIFS(Attendance!$V$6:$V$3000,Attendance!$I$6:$I$3000,'Sewing Summery(Production &amp; Q) '!$AM$197,Attendance!$E$6:$E$3000,'Sewing Summery(Production &amp; Q) '!A202)</f>
        <v>1</v>
      </c>
      <c r="AK202" s="2061" t="s">
        <v>720</v>
      </c>
      <c r="AL202" s="2062"/>
      <c r="AM202" s="2063"/>
      <c r="AN202" s="2049">
        <f t="shared" ref="AN202:AP202" si="229">AG202+AG203</f>
        <v>1</v>
      </c>
      <c r="AO202" s="2049">
        <f t="shared" si="229"/>
        <v>0</v>
      </c>
      <c r="AP202" s="2049">
        <f t="shared" si="229"/>
        <v>0</v>
      </c>
      <c r="AQ202" s="2049">
        <f>AJ202+AJ203</f>
        <v>1</v>
      </c>
      <c r="AR202" s="2150">
        <v>1</v>
      </c>
      <c r="AS202" s="1805">
        <f t="shared" ref="AS202" si="230">IF(AR202&gt;AQ202,AR202-AQ202,0)</f>
        <v>0</v>
      </c>
      <c r="AT202" s="1784">
        <f>IF(AR202&lt;AQ202,AQ202-AR202,0)</f>
        <v>0</v>
      </c>
      <c r="AU202" s="1784">
        <f t="shared" ref="AU202" si="231">AR202-AQ202</f>
        <v>0</v>
      </c>
    </row>
    <row r="203" spans="1:47" ht="15.75" thickBot="1" x14ac:dyDescent="0.3">
      <c r="A203" s="200" t="s">
        <v>714</v>
      </c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2"/>
      <c r="AG203" s="1097">
        <f>SUMIFS(Attendance!$S$6:$S$3000,Attendance!$I$6:$I$3000,'Sewing Summery(Production &amp; Q) '!$AM$197,Attendance!$E$6:$E$3000,'Sewing Summery(Production &amp; Q) '!A203)</f>
        <v>0</v>
      </c>
      <c r="AH203" s="1099">
        <f>SUMIFS(Attendance!$T$6:$T$3000,Attendance!$I$6:$I$3000,'Sewing Summery(Production &amp; Q) '!$AM$197,Attendance!$E$6:$E$3000,'Sewing Summery(Production &amp; Q) '!A203)</f>
        <v>0</v>
      </c>
      <c r="AI203" s="1099">
        <f>SUMIFS(Attendance!$U$6:$U$3000,Attendance!$I$6:$I$3000,'Sewing Summery(Production &amp; Q) '!$AM$197,Attendance!$E$6:$E$3000,'Sewing Summery(Production &amp; Q) '!A203)</f>
        <v>0</v>
      </c>
      <c r="AJ203" s="1104">
        <f>SUMIFS(Attendance!$V$6:$V$3000,Attendance!$I$6:$I$3000,'Sewing Summery(Production &amp; Q) '!$AM$197,Attendance!$E$6:$E$3000,'Sewing Summery(Production &amp; Q) '!A203)</f>
        <v>0</v>
      </c>
      <c r="AK203" s="2064"/>
      <c r="AL203" s="2065"/>
      <c r="AM203" s="2066"/>
      <c r="AN203" s="2050"/>
      <c r="AO203" s="2050"/>
      <c r="AP203" s="2050"/>
      <c r="AQ203" s="2050"/>
      <c r="AR203" s="2151"/>
      <c r="AS203" s="1806"/>
      <c r="AT203" s="1785"/>
      <c r="AU203" s="1785"/>
    </row>
    <row r="204" spans="1:47" ht="16.5" thickBot="1" x14ac:dyDescent="0.3">
      <c r="A204" s="197" t="s">
        <v>30</v>
      </c>
      <c r="B204" s="198"/>
      <c r="C204" s="198"/>
      <c r="D204" s="198"/>
      <c r="E204" s="198"/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8"/>
      <c r="Y204" s="198"/>
      <c r="Z204" s="198"/>
      <c r="AA204" s="198"/>
      <c r="AB204" s="198"/>
      <c r="AC204" s="198"/>
      <c r="AD204" s="198"/>
      <c r="AE204" s="198"/>
      <c r="AF204" s="199"/>
      <c r="AG204" s="99">
        <f>SUMIFS(Attendance!$S$6:$S$3000,Attendance!$I$6:$I$3000,'Sewing Summery(Production &amp; Q) '!$AM$197,Attendance!$E$6:$E$3000,'Sewing Summery(Production &amp; Q) '!A204)</f>
        <v>5</v>
      </c>
      <c r="AH204" s="100">
        <f>SUMIFS(Attendance!$T$6:$T$3000,Attendance!$I$6:$I$3000,'Sewing Summery(Production &amp; Q) '!$AM$197,Attendance!$E$6:$E$3000,'Sewing Summery(Production &amp; Q) '!A204)</f>
        <v>0</v>
      </c>
      <c r="AI204" s="100">
        <f>SUMIFS(Attendance!$U$6:$U$3000,Attendance!$I$6:$I$3000,'Sewing Summery(Production &amp; Q) '!$AM$197,Attendance!$E$6:$E$3000,'Sewing Summery(Production &amp; Q) '!A204)</f>
        <v>0</v>
      </c>
      <c r="AJ204" s="101">
        <f>SUMIFS(Attendance!$V$6:$V$3000,Attendance!$I$6:$I$3000,'Sewing Summery(Production &amp; Q) '!$AM$197,Attendance!$E$6:$E$3000,'Sewing Summery(Production &amp; Q) '!A204)</f>
        <v>5</v>
      </c>
      <c r="AK204" s="2073" t="str">
        <f>A204</f>
        <v>Asst. Operator</v>
      </c>
      <c r="AL204" s="2074"/>
      <c r="AM204" s="2075"/>
      <c r="AN204" s="1122">
        <f t="shared" ref="AN204:AP204" si="232">AG204</f>
        <v>5</v>
      </c>
      <c r="AO204" s="1122">
        <f t="shared" si="232"/>
        <v>0</v>
      </c>
      <c r="AP204" s="1122">
        <f t="shared" si="232"/>
        <v>0</v>
      </c>
      <c r="AQ204" s="1122">
        <f>AJ204</f>
        <v>5</v>
      </c>
      <c r="AR204" s="48">
        <v>2</v>
      </c>
      <c r="AS204" s="1103">
        <f t="shared" ref="AS204:AS205" si="233">IF(AR204&gt;AQ204,AR204-AQ204,0)</f>
        <v>0</v>
      </c>
      <c r="AT204" s="1103">
        <f t="shared" ref="AT204:AT205" si="234">IF(AR204&lt;AQ204,AQ204-AR204,0)</f>
        <v>3</v>
      </c>
      <c r="AU204" s="1103">
        <f t="shared" ref="AU204:AU205" si="235">AR204-AQ204</f>
        <v>-3</v>
      </c>
    </row>
    <row r="205" spans="1:47" x14ac:dyDescent="0.25">
      <c r="A205" s="204" t="s">
        <v>72</v>
      </c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6"/>
      <c r="AG205" s="1090">
        <f>SUMIFS(Attendance!$S$6:$S$3000,Attendance!$I$6:$I$3000,'Sewing Summery(Production &amp; Q) '!$AM$197,Attendance!$E$6:$E$3000,'Sewing Summery(Production &amp; Q) '!A205)</f>
        <v>2</v>
      </c>
      <c r="AH205" s="1093">
        <f>SUMIFS(Attendance!$T$6:$T$3000,Attendance!$I$6:$I$3000,'Sewing Summery(Production &amp; Q) '!$AM$197,Attendance!$E$6:$E$3000,'Sewing Summery(Production &amp; Q) '!A205)</f>
        <v>0</v>
      </c>
      <c r="AI205" s="1093">
        <f>SUMIFS(Attendance!$U$6:$U$3000,Attendance!$I$6:$I$3000,'Sewing Summery(Production &amp; Q) '!$AM$197,Attendance!$E$6:$E$3000,'Sewing Summery(Production &amp; Q) '!A205)</f>
        <v>0</v>
      </c>
      <c r="AJ205" s="1100">
        <f>SUMIFS(Attendance!$V$6:$V$3000,Attendance!$I$6:$I$3000,'Sewing Summery(Production &amp; Q) '!$AM$197,Attendance!$E$6:$E$3000,'Sewing Summery(Production &amp; Q) '!A205)</f>
        <v>2</v>
      </c>
      <c r="AK205" s="2061" t="s">
        <v>721</v>
      </c>
      <c r="AL205" s="2062"/>
      <c r="AM205" s="2063"/>
      <c r="AN205" s="2049">
        <f t="shared" ref="AN205:AP205" si="236">AG205+AG206+AG207+AG208</f>
        <v>34</v>
      </c>
      <c r="AO205" s="2049">
        <f t="shared" si="236"/>
        <v>4</v>
      </c>
      <c r="AP205" s="2049">
        <f t="shared" si="236"/>
        <v>0</v>
      </c>
      <c r="AQ205" s="2049">
        <f>AJ205+AJ206+AJ207+AJ208</f>
        <v>38</v>
      </c>
      <c r="AR205" s="2150">
        <v>39</v>
      </c>
      <c r="AS205" s="1805">
        <f t="shared" si="233"/>
        <v>1</v>
      </c>
      <c r="AT205" s="1784">
        <f t="shared" si="234"/>
        <v>0</v>
      </c>
      <c r="AU205" s="1784">
        <f t="shared" si="235"/>
        <v>1</v>
      </c>
    </row>
    <row r="206" spans="1:47" x14ac:dyDescent="0.25">
      <c r="A206" s="207" t="s">
        <v>729</v>
      </c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9"/>
      <c r="AG206" s="1091">
        <f>SUMIFS(Attendance!$S$6:$S$3000,Attendance!$I$6:$I$3000,'Sewing Summery(Production &amp; Q) '!$AM$197,Attendance!$E$6:$E$3000,'Sewing Summery(Production &amp; Q) '!A206)</f>
        <v>0</v>
      </c>
      <c r="AH206" s="1094">
        <f>SUMIFS(Attendance!$T$6:$T$3000,Attendance!$I$6:$I$3000,'Sewing Summery(Production &amp; Q) '!$AM$197,Attendance!$E$6:$E$3000,'Sewing Summery(Production &amp; Q) '!A206)</f>
        <v>0</v>
      </c>
      <c r="AI206" s="1094">
        <f>SUMIFS(Attendance!$U$6:$U$3000,Attendance!$I$6:$I$3000,'Sewing Summery(Production &amp; Q) '!$AM$197,Attendance!$E$6:$E$3000,'Sewing Summery(Production &amp; Q) '!A206)</f>
        <v>0</v>
      </c>
      <c r="AJ206" s="1101">
        <f>SUMIFS(Attendance!$V$6:$V$3000,Attendance!$I$6:$I$3000,'Sewing Summery(Production &amp; Q) '!$AM$197,Attendance!$E$6:$E$3000,'Sewing Summery(Production &amp; Q) '!A206)</f>
        <v>0</v>
      </c>
      <c r="AK206" s="2067"/>
      <c r="AL206" s="2068"/>
      <c r="AM206" s="2069"/>
      <c r="AN206" s="2051"/>
      <c r="AO206" s="2051"/>
      <c r="AP206" s="2051"/>
      <c r="AQ206" s="2051"/>
      <c r="AR206" s="2089"/>
      <c r="AS206" s="1813"/>
      <c r="AT206" s="1786"/>
      <c r="AU206" s="1786"/>
    </row>
    <row r="207" spans="1:47" x14ac:dyDescent="0.25">
      <c r="A207" s="207" t="s">
        <v>22</v>
      </c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  <c r="AA207" s="208"/>
      <c r="AB207" s="208"/>
      <c r="AC207" s="208"/>
      <c r="AD207" s="208"/>
      <c r="AE207" s="208"/>
      <c r="AF207" s="209"/>
      <c r="AG207" s="1091">
        <f>SUMIFS(Attendance!$S$6:$S$3000,Attendance!$I$6:$I$3000,'Sewing Summery(Production &amp; Q) '!$AM$197,Attendance!$E$6:$E$3000,'Sewing Summery(Production &amp; Q) '!A207)</f>
        <v>24</v>
      </c>
      <c r="AH207" s="1094">
        <f>SUMIFS(Attendance!$T$6:$T$3000,Attendance!$I$6:$I$3000,'Sewing Summery(Production &amp; Q) '!$AM$197,Attendance!$E$6:$E$3000,'Sewing Summery(Production &amp; Q) '!A207)</f>
        <v>3</v>
      </c>
      <c r="AI207" s="1094">
        <f>SUMIFS(Attendance!$U$6:$U$3000,Attendance!$I$6:$I$3000,'Sewing Summery(Production &amp; Q) '!$AM$197,Attendance!$E$6:$E$3000,'Sewing Summery(Production &amp; Q) '!A207)</f>
        <v>0</v>
      </c>
      <c r="AJ207" s="1101">
        <f>SUMIFS(Attendance!$V$6:$V$3000,Attendance!$I$6:$I$3000,'Sewing Summery(Production &amp; Q) '!$AM$197,Attendance!$E$6:$E$3000,'Sewing Summery(Production &amp; Q) '!A207)</f>
        <v>27</v>
      </c>
      <c r="AK207" s="2070"/>
      <c r="AL207" s="2071"/>
      <c r="AM207" s="2072"/>
      <c r="AN207" s="2052"/>
      <c r="AO207" s="2052"/>
      <c r="AP207" s="2052"/>
      <c r="AQ207" s="2052"/>
      <c r="AR207" s="2089"/>
      <c r="AS207" s="1813"/>
      <c r="AT207" s="1786"/>
      <c r="AU207" s="1786"/>
    </row>
    <row r="208" spans="1:47" ht="15.75" thickBot="1" x14ac:dyDescent="0.3">
      <c r="A208" s="196" t="s">
        <v>73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5"/>
      <c r="AG208" s="1092">
        <f>SUMIFS(Attendance!$S$6:$S$3000,Attendance!$I$6:$I$3000,'Sewing Summery(Production &amp; Q) '!$AM$197,Attendance!$E$6:$E$3000,'Sewing Summery(Production &amp; Q) '!A208)</f>
        <v>8</v>
      </c>
      <c r="AH208" s="1095">
        <f>SUMIFS(Attendance!$T$6:$T$3000,Attendance!$I$6:$I$3000,'Sewing Summery(Production &amp; Q) '!$AM$197,Attendance!$E$6:$E$3000,'Sewing Summery(Production &amp; Q) '!A208)</f>
        <v>1</v>
      </c>
      <c r="AI208" s="1095">
        <f>SUMIFS(Attendance!$U$6:$U$3000,Attendance!$I$6:$I$3000,'Sewing Summery(Production &amp; Q) '!$AM$197,Attendance!$E$6:$E$3000,'Sewing Summery(Production &amp; Q) '!A208)</f>
        <v>0</v>
      </c>
      <c r="AJ208" s="1102">
        <f>SUMIFS(Attendance!$V$6:$V$3000,Attendance!$I$6:$I$3000,'Sewing Summery(Production &amp; Q) '!$AM$197,Attendance!$E$6:$E$3000,'Sewing Summery(Production &amp; Q) '!A208)</f>
        <v>9</v>
      </c>
      <c r="AK208" s="2064"/>
      <c r="AL208" s="2065"/>
      <c r="AM208" s="2066"/>
      <c r="AN208" s="2050"/>
      <c r="AO208" s="2050"/>
      <c r="AP208" s="2050"/>
      <c r="AQ208" s="2050"/>
      <c r="AR208" s="2151"/>
      <c r="AS208" s="1806"/>
      <c r="AT208" s="1785"/>
      <c r="AU208" s="1785"/>
    </row>
    <row r="209" spans="1:47" ht="16.5" thickBot="1" x14ac:dyDescent="0.3">
      <c r="A209" s="197" t="s">
        <v>44</v>
      </c>
      <c r="B209" s="198"/>
      <c r="C209" s="198"/>
      <c r="D209" s="198"/>
      <c r="E209" s="198"/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8"/>
      <c r="Y209" s="198"/>
      <c r="Z209" s="198"/>
      <c r="AA209" s="198"/>
      <c r="AB209" s="198"/>
      <c r="AC209" s="198"/>
      <c r="AD209" s="198"/>
      <c r="AE209" s="198"/>
      <c r="AF209" s="199"/>
      <c r="AG209" s="1108">
        <f>SUMIFS(Attendance!$S$6:$S$3000,Attendance!$I$6:$I$3000,'Sewing Summery(Production &amp; Q) '!$AM$197,Attendance!$E$6:$E$3000,'Sewing Summery(Production &amp; Q) '!A209)</f>
        <v>1</v>
      </c>
      <c r="AH209" s="1117">
        <f>SUMIFS(Attendance!$T$6:$T$3000,Attendance!$I$6:$I$3000,'Sewing Summery(Production &amp; Q) '!$AM$197,Attendance!$E$6:$E$3000,'Sewing Summery(Production &amp; Q) '!A209)</f>
        <v>1</v>
      </c>
      <c r="AI209" s="1117">
        <f>SUMIFS(Attendance!$U$6:$U$3000,Attendance!$I$6:$I$3000,'Sewing Summery(Production &amp; Q) '!$AM$197,Attendance!$E$6:$E$3000,'Sewing Summery(Production &amp; Q) '!A209)</f>
        <v>0</v>
      </c>
      <c r="AJ209" s="1111">
        <f>SUMIFS(Attendance!$V$6:$V$3000,Attendance!$I$6:$I$3000,'Sewing Summery(Production &amp; Q) '!$AM$197,Attendance!$E$6:$E$3000,'Sewing Summery(Production &amp; Q) '!A209)</f>
        <v>2</v>
      </c>
      <c r="AK209" s="2073" t="str">
        <f>A209</f>
        <v>Line Ironman</v>
      </c>
      <c r="AL209" s="2074"/>
      <c r="AM209" s="2075"/>
      <c r="AN209" s="1122">
        <f t="shared" ref="AN209:AP209" si="237">AG209</f>
        <v>1</v>
      </c>
      <c r="AO209" s="1122">
        <f t="shared" si="237"/>
        <v>1</v>
      </c>
      <c r="AP209" s="1122">
        <f t="shared" si="237"/>
        <v>0</v>
      </c>
      <c r="AQ209" s="1122">
        <f>AJ209</f>
        <v>2</v>
      </c>
      <c r="AR209" s="57">
        <v>2</v>
      </c>
      <c r="AS209" s="1103">
        <f t="shared" ref="AS209:AS210" si="238">IF(AR209&gt;AQ209,AR209-AQ209,0)</f>
        <v>0</v>
      </c>
      <c r="AT209" s="1103">
        <f t="shared" ref="AT209:AT210" si="239">IF(AR209&lt;AQ209,AQ209-AR209,0)</f>
        <v>0</v>
      </c>
      <c r="AU209" s="1103">
        <f t="shared" ref="AU209:AU210" si="240">AR209-AQ209</f>
        <v>0</v>
      </c>
    </row>
    <row r="210" spans="1:47" x14ac:dyDescent="0.25">
      <c r="A210" s="204" t="s">
        <v>165</v>
      </c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6"/>
      <c r="AG210" s="1096">
        <f>SUMIFS(Attendance!$S$6:$S$3000,Attendance!$I$6:$I$3000,'Sewing Summery(Production &amp; Q) '!$AM$197,Attendance!$E$6:$E$3000,'Sewing Summery(Production &amp; Q) '!A210)</f>
        <v>1</v>
      </c>
      <c r="AH210" s="1098">
        <f>SUMIFS(Attendance!$T$6:$T$3000,Attendance!$I$6:$I$3000,'Sewing Summery(Production &amp; Q) '!$AM$197,Attendance!$E$6:$E$3000,'Sewing Summery(Production &amp; Q) '!A210)</f>
        <v>0</v>
      </c>
      <c r="AI210" s="1098">
        <f>SUMIFS(Attendance!$U$6:$U$3000,Attendance!$I$6:$I$3000,'Sewing Summery(Production &amp; Q) '!$AM$197,Attendance!$E$6:$E$3000,'Sewing Summery(Production &amp; Q) '!A210)</f>
        <v>0</v>
      </c>
      <c r="AJ210" s="1103">
        <f>SUMIFS(Attendance!$V$6:$V$3000,Attendance!$I$6:$I$3000,'Sewing Summery(Production &amp; Q) '!$AM$197,Attendance!$E$6:$E$3000,'Sewing Summery(Production &amp; Q) '!A210)</f>
        <v>1</v>
      </c>
      <c r="AK210" s="2061" t="s">
        <v>722</v>
      </c>
      <c r="AL210" s="2062"/>
      <c r="AM210" s="2063"/>
      <c r="AN210" s="2049">
        <f t="shared" ref="AN210:AP210" si="241">AG210+AG211</f>
        <v>1</v>
      </c>
      <c r="AO210" s="2049">
        <f t="shared" si="241"/>
        <v>0</v>
      </c>
      <c r="AP210" s="2049">
        <f t="shared" si="241"/>
        <v>0</v>
      </c>
      <c r="AQ210" s="2049">
        <f>AJ210+AJ211</f>
        <v>1</v>
      </c>
      <c r="AR210" s="2150">
        <v>1</v>
      </c>
      <c r="AS210" s="1805">
        <f t="shared" si="238"/>
        <v>0</v>
      </c>
      <c r="AT210" s="1784">
        <f t="shared" si="239"/>
        <v>0</v>
      </c>
      <c r="AU210" s="1784">
        <f t="shared" si="240"/>
        <v>0</v>
      </c>
    </row>
    <row r="211" spans="1:47" ht="15.75" thickBot="1" x14ac:dyDescent="0.3">
      <c r="A211" s="196" t="s">
        <v>715</v>
      </c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5"/>
      <c r="AG211" s="1097">
        <f>SUMIFS(Attendance!$S$6:$S$3000,Attendance!$I$6:$I$3000,'Sewing Summery(Production &amp; Q) '!$AM$197,Attendance!$E$6:$E$3000,'Sewing Summery(Production &amp; Q) '!A211)</f>
        <v>0</v>
      </c>
      <c r="AH211" s="1099">
        <f>SUMIFS(Attendance!$T$6:$T$3000,Attendance!$I$6:$I$3000,'Sewing Summery(Production &amp; Q) '!$AM$197,Attendance!$E$6:$E$3000,'Sewing Summery(Production &amp; Q) '!A211)</f>
        <v>0</v>
      </c>
      <c r="AI211" s="1099">
        <f>SUMIFS(Attendance!$U$6:$U$3000,Attendance!$I$6:$I$3000,'Sewing Summery(Production &amp; Q) '!$AM$197,Attendance!$E$6:$E$3000,'Sewing Summery(Production &amp; Q) '!A211)</f>
        <v>0</v>
      </c>
      <c r="AJ211" s="1104">
        <f>SUMIFS(Attendance!$V$6:$V$3000,Attendance!$I$6:$I$3000,'Sewing Summery(Production &amp; Q) '!$AM$197,Attendance!$E$6:$E$3000,'Sewing Summery(Production &amp; Q) '!A211)</f>
        <v>0</v>
      </c>
      <c r="AK211" s="2064"/>
      <c r="AL211" s="2065"/>
      <c r="AM211" s="2066"/>
      <c r="AN211" s="2050"/>
      <c r="AO211" s="2050"/>
      <c r="AP211" s="2050"/>
      <c r="AQ211" s="2050"/>
      <c r="AR211" s="2151"/>
      <c r="AS211" s="1806"/>
      <c r="AT211" s="1785"/>
      <c r="AU211" s="1785"/>
    </row>
    <row r="212" spans="1:47" ht="19.5" thickBot="1" x14ac:dyDescent="0.3">
      <c r="A212" s="182" t="s">
        <v>713</v>
      </c>
      <c r="B212" s="183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203"/>
      <c r="AG212" s="90">
        <f>SUM(AG200:AG211)</f>
        <v>42</v>
      </c>
      <c r="AH212" s="91">
        <f>SUM(AH200:AH211)</f>
        <v>5</v>
      </c>
      <c r="AI212" s="91">
        <f>SUM(AI200:AI211)</f>
        <v>0</v>
      </c>
      <c r="AJ212" s="1145">
        <f>SUM(AJ200:AJ211)</f>
        <v>47</v>
      </c>
      <c r="AK212" s="2076" t="s">
        <v>713</v>
      </c>
      <c r="AL212" s="2077"/>
      <c r="AM212" s="2078"/>
      <c r="AN212" s="107">
        <f t="shared" ref="AN212:AP212" si="242">SUM(AN200:AN211)</f>
        <v>42</v>
      </c>
      <c r="AO212" s="107">
        <f t="shared" si="242"/>
        <v>5</v>
      </c>
      <c r="AP212" s="107">
        <f t="shared" si="242"/>
        <v>0</v>
      </c>
      <c r="AQ212" s="107">
        <f>SUM(AQ200:AQ211)</f>
        <v>47</v>
      </c>
      <c r="AR212" s="1146">
        <f>SUM(AR200:AR211)</f>
        <v>46</v>
      </c>
      <c r="AS212" s="101">
        <f>SUM(AS200:AS211)</f>
        <v>2</v>
      </c>
      <c r="AT212" s="101">
        <f>SUM(AT200:AT211)</f>
        <v>3</v>
      </c>
      <c r="AU212" s="101">
        <f t="shared" ref="AU212" si="243">AR212-AQ212</f>
        <v>-1</v>
      </c>
    </row>
    <row r="215" spans="1:47" ht="15.75" thickBot="1" x14ac:dyDescent="0.3">
      <c r="A215" s="153" t="s">
        <v>716</v>
      </c>
      <c r="B215" s="434"/>
      <c r="C215" s="434"/>
      <c r="D215" s="434"/>
      <c r="E215" s="434"/>
      <c r="F215" s="434"/>
      <c r="G215" s="434"/>
      <c r="H215" s="434"/>
      <c r="I215" s="434"/>
      <c r="J215" s="434"/>
      <c r="K215" s="434"/>
      <c r="L215" s="434"/>
      <c r="M215" s="434"/>
      <c r="N215" s="434"/>
      <c r="O215" s="434"/>
      <c r="P215" s="434"/>
      <c r="Q215" s="434"/>
      <c r="R215" s="434"/>
      <c r="S215" s="434"/>
      <c r="T215" s="434"/>
      <c r="U215" s="434"/>
      <c r="V215" s="434"/>
      <c r="W215" s="434"/>
      <c r="X215" s="434"/>
      <c r="Y215" s="434"/>
      <c r="Z215" s="434"/>
      <c r="AA215" s="434"/>
      <c r="AB215" s="434"/>
      <c r="AC215" s="434"/>
      <c r="AD215" s="434"/>
      <c r="AE215" s="434"/>
      <c r="AF215" s="434"/>
      <c r="AG215" s="434"/>
      <c r="AH215" s="2187" t="s">
        <v>23</v>
      </c>
      <c r="AI215" s="2187"/>
      <c r="AJ215" s="153" t="s">
        <v>717</v>
      </c>
      <c r="AK215" s="153" t="s">
        <v>24</v>
      </c>
      <c r="AL215" s="153" t="s">
        <v>718</v>
      </c>
      <c r="AM215" s="154">
        <v>307</v>
      </c>
    </row>
    <row r="216" spans="1:47" s="25" customFormat="1" ht="20.25" customHeight="1" thickBot="1" x14ac:dyDescent="0.3">
      <c r="A216" s="2194" t="s">
        <v>736</v>
      </c>
      <c r="B216" s="2195"/>
      <c r="C216" s="2195"/>
      <c r="D216" s="2195"/>
      <c r="E216" s="2195"/>
      <c r="F216" s="2195"/>
      <c r="G216" s="2195"/>
      <c r="H216" s="2195"/>
      <c r="I216" s="2195"/>
      <c r="J216" s="2195"/>
      <c r="K216" s="2195"/>
      <c r="L216" s="2195"/>
      <c r="M216" s="2195"/>
      <c r="N216" s="2195"/>
      <c r="O216" s="2195"/>
      <c r="P216" s="2195"/>
      <c r="Q216" s="2195"/>
      <c r="R216" s="2195"/>
      <c r="S216" s="2195"/>
      <c r="T216" s="2195"/>
      <c r="U216" s="2195"/>
      <c r="V216" s="2195"/>
      <c r="W216" s="2195"/>
      <c r="X216" s="2195"/>
      <c r="Y216" s="2195"/>
      <c r="Z216" s="2195"/>
      <c r="AA216" s="2195"/>
      <c r="AB216" s="2195"/>
      <c r="AC216" s="2195"/>
      <c r="AD216" s="2195"/>
      <c r="AE216" s="2195"/>
      <c r="AF216" s="2195"/>
      <c r="AG216" s="2195"/>
      <c r="AH216" s="2195"/>
      <c r="AI216" s="2195"/>
      <c r="AJ216" s="2195"/>
      <c r="AK216" s="2195"/>
      <c r="AL216" s="2195"/>
      <c r="AM216" s="2195"/>
      <c r="AN216" s="2195"/>
      <c r="AO216" s="2195"/>
      <c r="AP216" s="2195"/>
      <c r="AQ216" s="2196"/>
      <c r="AR216" s="2156" t="s">
        <v>735</v>
      </c>
      <c r="AS216" s="186"/>
      <c r="AT216" s="2178" t="s">
        <v>1378</v>
      </c>
      <c r="AU216" s="2176" t="s">
        <v>740</v>
      </c>
    </row>
    <row r="217" spans="1:47" ht="40.5" customHeight="1" thickBot="1" x14ac:dyDescent="0.3">
      <c r="A217" s="182" t="s">
        <v>709</v>
      </c>
      <c r="B217" s="183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78" t="s">
        <v>710</v>
      </c>
      <c r="AH217" s="179" t="s">
        <v>711</v>
      </c>
      <c r="AI217" s="179" t="s">
        <v>712</v>
      </c>
      <c r="AJ217" s="180" t="s">
        <v>102</v>
      </c>
      <c r="AK217" s="2197" t="s">
        <v>1196</v>
      </c>
      <c r="AL217" s="2198"/>
      <c r="AM217" s="2199"/>
      <c r="AN217" s="178" t="s">
        <v>710</v>
      </c>
      <c r="AO217" s="179" t="s">
        <v>711</v>
      </c>
      <c r="AP217" s="179" t="s">
        <v>712</v>
      </c>
      <c r="AQ217" s="181" t="s">
        <v>102</v>
      </c>
      <c r="AR217" s="2157"/>
      <c r="AS217" s="175" t="s">
        <v>739</v>
      </c>
      <c r="AT217" s="2179"/>
      <c r="AU217" s="2177"/>
    </row>
    <row r="218" spans="1:47" x14ac:dyDescent="0.25">
      <c r="A218" s="204" t="s">
        <v>235</v>
      </c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6"/>
      <c r="AG218" s="1108">
        <f>SUMIFS(Attendance!$S$6:$S$3000,Attendance!$I$6:$I$3000,'Sewing Summery(Production &amp; Q) '!$AM$215,Attendance!$E$6:$E$3000,'Sewing Summery(Production &amp; Q) '!A218)</f>
        <v>0</v>
      </c>
      <c r="AH218" s="1117">
        <f>SUMIFS(Attendance!$T$6:$T$3000,Attendance!$I$6:$I$3000,'Sewing Summery(Production &amp; Q) '!$AM$215,Attendance!$E$6:$E$3000,'Sewing Summery(Production &amp; Q) '!A218)</f>
        <v>0</v>
      </c>
      <c r="AI218" s="1117">
        <f>SUMIFS(Attendance!$U$6:$U$3000,Attendance!$I$6:$I$3000,'Sewing Summery(Production &amp; Q) '!$AM$215,Attendance!$E$6:$E$3000,'Sewing Summery(Production &amp; Q) '!A218)</f>
        <v>0</v>
      </c>
      <c r="AJ218" s="1111">
        <f>SUMIFS(Attendance!$V$6:$V$3000,Attendance!$I$6:$I$3000,'Sewing Summery(Production &amp; Q) '!$AM$215,Attendance!$E$6:$E$3000,'Sewing Summery(Production &amp; Q) '!A218)</f>
        <v>0</v>
      </c>
      <c r="AK218" s="2061" t="s">
        <v>719</v>
      </c>
      <c r="AL218" s="2062"/>
      <c r="AM218" s="2063"/>
      <c r="AN218" s="2049">
        <f t="shared" ref="AN218:AP218" si="244">AG218+AG219</f>
        <v>1</v>
      </c>
      <c r="AO218" s="2049">
        <f t="shared" si="244"/>
        <v>0</v>
      </c>
      <c r="AP218" s="2049">
        <f t="shared" si="244"/>
        <v>0</v>
      </c>
      <c r="AQ218" s="2049">
        <f>AJ218+AJ219</f>
        <v>1</v>
      </c>
      <c r="AR218" s="2150">
        <v>1</v>
      </c>
      <c r="AS218" s="1805">
        <f>IF(AR218&gt;AQ218,AR218-AQ218,0)</f>
        <v>0</v>
      </c>
      <c r="AT218" s="1784">
        <f>IF(AR218&lt;AQ218,AQ218-AR218,0)</f>
        <v>0</v>
      </c>
      <c r="AU218" s="1784">
        <f>AR218-AQ218</f>
        <v>0</v>
      </c>
    </row>
    <row r="219" spans="1:47" ht="15.75" thickBot="1" x14ac:dyDescent="0.3">
      <c r="A219" s="196" t="s">
        <v>120</v>
      </c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5"/>
      <c r="AG219" s="1092">
        <f>SUMIFS(Attendance!$S$6:$S$3000,Attendance!$I$6:$I$3000,'Sewing Summery(Production &amp; Q) '!$AM$215,Attendance!$E$6:$E$3000,'Sewing Summery(Production &amp; Q) '!A219)</f>
        <v>1</v>
      </c>
      <c r="AH219" s="1095">
        <f>SUMIFS(Attendance!$T$6:$T$3000,Attendance!$I$6:$I$3000,'Sewing Summery(Production &amp; Q) '!$AM$215,Attendance!$E$6:$E$3000,'Sewing Summery(Production &amp; Q) '!A219)</f>
        <v>0</v>
      </c>
      <c r="AI219" s="1095">
        <f>SUMIFS(Attendance!$U$6:$U$3000,Attendance!$I$6:$I$3000,'Sewing Summery(Production &amp; Q) '!$AM$215,Attendance!$E$6:$E$3000,'Sewing Summery(Production &amp; Q) '!A219)</f>
        <v>0</v>
      </c>
      <c r="AJ219" s="1102">
        <f>SUMIFS(Attendance!$V$6:$V$3000,Attendance!$I$6:$I$3000,'Sewing Summery(Production &amp; Q) '!$AM$215,Attendance!$E$6:$E$3000,'Sewing Summery(Production &amp; Q) '!A219)</f>
        <v>1</v>
      </c>
      <c r="AK219" s="2184"/>
      <c r="AL219" s="2185"/>
      <c r="AM219" s="2186"/>
      <c r="AN219" s="2053"/>
      <c r="AO219" s="2053"/>
      <c r="AP219" s="2053"/>
      <c r="AQ219" s="2053"/>
      <c r="AR219" s="2152"/>
      <c r="AS219" s="1806"/>
      <c r="AT219" s="1785"/>
      <c r="AU219" s="1785"/>
    </row>
    <row r="220" spans="1:47" x14ac:dyDescent="0.25">
      <c r="A220" s="204" t="s">
        <v>122</v>
      </c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6"/>
      <c r="AG220" s="1096">
        <f>SUMIFS(Attendance!$S$6:$S$3000,Attendance!$I$6:$I$3000,'Sewing Summery(Production &amp; Q) '!$AM$215,Attendance!$E$6:$E$3000,'Sewing Summery(Production &amp; Q) '!A220)</f>
        <v>1</v>
      </c>
      <c r="AH220" s="1098">
        <f>SUMIFS(Attendance!$T$6:$T$3000,Attendance!$I$6:$I$3000,'Sewing Summery(Production &amp; Q) '!$AM$215,Attendance!$E$6:$E$3000,'Sewing Summery(Production &amp; Q) '!A220)</f>
        <v>0</v>
      </c>
      <c r="AI220" s="1098">
        <f>SUMIFS(Attendance!$U$6:$U$3000,Attendance!$I$6:$I$3000,'Sewing Summery(Production &amp; Q) '!$AM$215,Attendance!$E$6:$E$3000,'Sewing Summery(Production &amp; Q) '!A220)</f>
        <v>0</v>
      </c>
      <c r="AJ220" s="1103">
        <f>SUMIFS(Attendance!$V$6:$V$3000,Attendance!$I$6:$I$3000,'Sewing Summery(Production &amp; Q) '!$AM$215,Attendance!$E$6:$E$3000,'Sewing Summery(Production &amp; Q) '!A220)</f>
        <v>1</v>
      </c>
      <c r="AK220" s="2061" t="s">
        <v>720</v>
      </c>
      <c r="AL220" s="2062"/>
      <c r="AM220" s="2063"/>
      <c r="AN220" s="2049">
        <f t="shared" ref="AN220:AP220" si="245">AG220+AG221</f>
        <v>1</v>
      </c>
      <c r="AO220" s="2049">
        <f t="shared" si="245"/>
        <v>0</v>
      </c>
      <c r="AP220" s="2049">
        <f t="shared" si="245"/>
        <v>0</v>
      </c>
      <c r="AQ220" s="2049">
        <f>AJ220+AJ221</f>
        <v>1</v>
      </c>
      <c r="AR220" s="2150">
        <v>1</v>
      </c>
      <c r="AS220" s="1805">
        <f t="shared" ref="AS220" si="246">IF(AR220&gt;AQ220,AR220-AQ220,0)</f>
        <v>0</v>
      </c>
      <c r="AT220" s="1784">
        <f>IF(AR220&lt;AQ220,AQ220-AR220,0)</f>
        <v>0</v>
      </c>
      <c r="AU220" s="1784">
        <f t="shared" ref="AU220" si="247">AR220-AQ220</f>
        <v>0</v>
      </c>
    </row>
    <row r="221" spans="1:47" ht="15.75" thickBot="1" x14ac:dyDescent="0.3">
      <c r="A221" s="200" t="s">
        <v>714</v>
      </c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2"/>
      <c r="AG221" s="1097">
        <f>SUMIFS(Attendance!$S$6:$S$3000,Attendance!$I$6:$I$3000,'Sewing Summery(Production &amp; Q) '!$AM$215,Attendance!$E$6:$E$3000,'Sewing Summery(Production &amp; Q) '!A221)</f>
        <v>0</v>
      </c>
      <c r="AH221" s="1099">
        <f>SUMIFS(Attendance!$T$6:$T$3000,Attendance!$I$6:$I$3000,'Sewing Summery(Production &amp; Q) '!$AM$215,Attendance!$E$6:$E$3000,'Sewing Summery(Production &amp; Q) '!A221)</f>
        <v>0</v>
      </c>
      <c r="AI221" s="1099">
        <f>SUMIFS(Attendance!$U$6:$U$3000,Attendance!$I$6:$I$3000,'Sewing Summery(Production &amp; Q) '!$AM$215,Attendance!$E$6:$E$3000,'Sewing Summery(Production &amp; Q) '!A221)</f>
        <v>0</v>
      </c>
      <c r="AJ221" s="1104">
        <f>SUMIFS(Attendance!$V$6:$V$3000,Attendance!$I$6:$I$3000,'Sewing Summery(Production &amp; Q) '!$AM$215,Attendance!$E$6:$E$3000,'Sewing Summery(Production &amp; Q) '!A221)</f>
        <v>0</v>
      </c>
      <c r="AK221" s="2064"/>
      <c r="AL221" s="2065"/>
      <c r="AM221" s="2066"/>
      <c r="AN221" s="2050"/>
      <c r="AO221" s="2050"/>
      <c r="AP221" s="2050"/>
      <c r="AQ221" s="2050"/>
      <c r="AR221" s="2151"/>
      <c r="AS221" s="1806"/>
      <c r="AT221" s="1785"/>
      <c r="AU221" s="1785"/>
    </row>
    <row r="222" spans="1:47" ht="16.5" thickBot="1" x14ac:dyDescent="0.3">
      <c r="A222" s="197" t="s">
        <v>30</v>
      </c>
      <c r="B222" s="198"/>
      <c r="C222" s="198"/>
      <c r="D222" s="198"/>
      <c r="E222" s="198"/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8"/>
      <c r="Y222" s="198"/>
      <c r="Z222" s="198"/>
      <c r="AA222" s="198"/>
      <c r="AB222" s="198"/>
      <c r="AC222" s="198"/>
      <c r="AD222" s="198"/>
      <c r="AE222" s="198"/>
      <c r="AF222" s="199"/>
      <c r="AG222" s="99">
        <f>SUMIFS(Attendance!$S$6:$S$3000,Attendance!$I$6:$I$3000,'Sewing Summery(Production &amp; Q) '!$AM$215,Attendance!$E$6:$E$3000,'Sewing Summery(Production &amp; Q) '!A222)</f>
        <v>2</v>
      </c>
      <c r="AH222" s="100">
        <f>SUMIFS(Attendance!$T$6:$T$3000,Attendance!$I$6:$I$3000,'Sewing Summery(Production &amp; Q) '!$AM$215,Attendance!$E$6:$E$3000,'Sewing Summery(Production &amp; Q) '!A222)</f>
        <v>0</v>
      </c>
      <c r="AI222" s="100">
        <f>SUMIFS(Attendance!$U$6:$U$3000,Attendance!$I$6:$I$3000,'Sewing Summery(Production &amp; Q) '!$AM$215,Attendance!$E$6:$E$3000,'Sewing Summery(Production &amp; Q) '!A222)</f>
        <v>0</v>
      </c>
      <c r="AJ222" s="101">
        <f>SUMIFS(Attendance!$V$6:$V$3000,Attendance!$I$6:$I$3000,'Sewing Summery(Production &amp; Q) '!$AM$215,Attendance!$E$6:$E$3000,'Sewing Summery(Production &amp; Q) '!A222)</f>
        <v>2</v>
      </c>
      <c r="AK222" s="2073" t="str">
        <f>A222</f>
        <v>Asst. Operator</v>
      </c>
      <c r="AL222" s="2074"/>
      <c r="AM222" s="2075"/>
      <c r="AN222" s="1122">
        <f t="shared" ref="AN222:AP222" si="248">AG222</f>
        <v>2</v>
      </c>
      <c r="AO222" s="1122">
        <f t="shared" si="248"/>
        <v>0</v>
      </c>
      <c r="AP222" s="1122">
        <f t="shared" si="248"/>
        <v>0</v>
      </c>
      <c r="AQ222" s="1122">
        <f>AJ222</f>
        <v>2</v>
      </c>
      <c r="AR222" s="48">
        <v>2</v>
      </c>
      <c r="AS222" s="1103">
        <f t="shared" ref="AS222:AS223" si="249">IF(AR222&gt;AQ222,AR222-AQ222,0)</f>
        <v>0</v>
      </c>
      <c r="AT222" s="1103">
        <f t="shared" ref="AT222:AT223" si="250">IF(AR222&lt;AQ222,AQ222-AR222,0)</f>
        <v>0</v>
      </c>
      <c r="AU222" s="1103">
        <f t="shared" ref="AU222:AU223" si="251">AR222-AQ222</f>
        <v>0</v>
      </c>
    </row>
    <row r="223" spans="1:47" x14ac:dyDescent="0.25">
      <c r="A223" s="204" t="s">
        <v>72</v>
      </c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6"/>
      <c r="AG223" s="1090">
        <f>SUMIFS(Attendance!$S$6:$S$3000,Attendance!$I$6:$I$3000,'Sewing Summery(Production &amp; Q) '!$AM$215,Attendance!$E$6:$E$3000,'Sewing Summery(Production &amp; Q) '!A223)</f>
        <v>5</v>
      </c>
      <c r="AH223" s="1093">
        <f>SUMIFS(Attendance!$T$6:$T$3000,Attendance!$I$6:$I$3000,'Sewing Summery(Production &amp; Q) '!$AM$215,Attendance!$E$6:$E$3000,'Sewing Summery(Production &amp; Q) '!A223)</f>
        <v>0</v>
      </c>
      <c r="AI223" s="1093">
        <f>SUMIFS(Attendance!$U$6:$U$3000,Attendance!$I$6:$I$3000,'Sewing Summery(Production &amp; Q) '!$AM$215,Attendance!$E$6:$E$3000,'Sewing Summery(Production &amp; Q) '!A223)</f>
        <v>0</v>
      </c>
      <c r="AJ223" s="1100">
        <f>SUMIFS(Attendance!$V$6:$V$3000,Attendance!$I$6:$I$3000,'Sewing Summery(Production &amp; Q) '!$AM$215,Attendance!$E$6:$E$3000,'Sewing Summery(Production &amp; Q) '!A223)</f>
        <v>5</v>
      </c>
      <c r="AK223" s="2061" t="s">
        <v>721</v>
      </c>
      <c r="AL223" s="2062"/>
      <c r="AM223" s="2063"/>
      <c r="AN223" s="2057">
        <f t="shared" ref="AN223:AP223" si="252">AG223+AG224+AG225+AG226</f>
        <v>31</v>
      </c>
      <c r="AO223" s="2057">
        <f t="shared" si="252"/>
        <v>3</v>
      </c>
      <c r="AP223" s="2057">
        <f t="shared" si="252"/>
        <v>0</v>
      </c>
      <c r="AQ223" s="2057">
        <f>AJ223+AJ224+AJ225+AJ226</f>
        <v>34</v>
      </c>
      <c r="AR223" s="2150">
        <v>39</v>
      </c>
      <c r="AS223" s="1805">
        <f t="shared" si="249"/>
        <v>5</v>
      </c>
      <c r="AT223" s="1784">
        <f t="shared" si="250"/>
        <v>0</v>
      </c>
      <c r="AU223" s="1784">
        <f t="shared" si="251"/>
        <v>5</v>
      </c>
    </row>
    <row r="224" spans="1:47" x14ac:dyDescent="0.25">
      <c r="A224" s="207" t="s">
        <v>729</v>
      </c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9"/>
      <c r="AG224" s="1091">
        <f>SUMIFS(Attendance!$S$6:$S$3000,Attendance!$I$6:$I$3000,'Sewing Summery(Production &amp; Q) '!$AM$215,Attendance!$E$6:$E$3000,'Sewing Summery(Production &amp; Q) '!A224)</f>
        <v>0</v>
      </c>
      <c r="AH224" s="1094">
        <f>SUMIFS(Attendance!$T$6:$T$3000,Attendance!$I$6:$I$3000,'Sewing Summery(Production &amp; Q) '!$AM$215,Attendance!$E$6:$E$3000,'Sewing Summery(Production &amp; Q) '!A224)</f>
        <v>0</v>
      </c>
      <c r="AI224" s="1094">
        <f>SUMIFS(Attendance!$U$6:$U$3000,Attendance!$I$6:$I$3000,'Sewing Summery(Production &amp; Q) '!$AM$215,Attendance!$E$6:$E$3000,'Sewing Summery(Production &amp; Q) '!A224)</f>
        <v>0</v>
      </c>
      <c r="AJ224" s="1101">
        <f>SUMIFS(Attendance!$V$6:$V$3000,Attendance!$I$6:$I$3000,'Sewing Summery(Production &amp; Q) '!$AM$215,Attendance!$E$6:$E$3000,'Sewing Summery(Production &amp; Q) '!A224)</f>
        <v>0</v>
      </c>
      <c r="AK224" s="2067"/>
      <c r="AL224" s="2068"/>
      <c r="AM224" s="2069"/>
      <c r="AN224" s="2058"/>
      <c r="AO224" s="2058"/>
      <c r="AP224" s="2058"/>
      <c r="AQ224" s="2058"/>
      <c r="AR224" s="2089"/>
      <c r="AS224" s="1813"/>
      <c r="AT224" s="1786"/>
      <c r="AU224" s="1786"/>
    </row>
    <row r="225" spans="1:47" x14ac:dyDescent="0.25">
      <c r="A225" s="207" t="s">
        <v>22</v>
      </c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  <c r="AA225" s="208"/>
      <c r="AB225" s="208"/>
      <c r="AC225" s="208"/>
      <c r="AD225" s="208"/>
      <c r="AE225" s="208"/>
      <c r="AF225" s="209"/>
      <c r="AG225" s="1091">
        <f>SUMIFS(Attendance!$S$6:$S$3000,Attendance!$I$6:$I$3000,'Sewing Summery(Production &amp; Q) '!$AM$215,Attendance!$E$6:$E$3000,'Sewing Summery(Production &amp; Q) '!A225)</f>
        <v>19</v>
      </c>
      <c r="AH225" s="1094">
        <f>SUMIFS(Attendance!$T$6:$T$3000,Attendance!$I$6:$I$3000,'Sewing Summery(Production &amp; Q) '!$AM$215,Attendance!$E$6:$E$3000,'Sewing Summery(Production &amp; Q) '!A225)</f>
        <v>3</v>
      </c>
      <c r="AI225" s="1094">
        <f>SUMIFS(Attendance!$U$6:$U$3000,Attendance!$I$6:$I$3000,'Sewing Summery(Production &amp; Q) '!$AM$215,Attendance!$E$6:$E$3000,'Sewing Summery(Production &amp; Q) '!A225)</f>
        <v>0</v>
      </c>
      <c r="AJ225" s="1101">
        <f>SUMIFS(Attendance!$V$6:$V$3000,Attendance!$I$6:$I$3000,'Sewing Summery(Production &amp; Q) '!$AM$215,Attendance!$E$6:$E$3000,'Sewing Summery(Production &amp; Q) '!A225)</f>
        <v>22</v>
      </c>
      <c r="AK225" s="2070"/>
      <c r="AL225" s="2071"/>
      <c r="AM225" s="2072"/>
      <c r="AN225" s="2059"/>
      <c r="AO225" s="2059"/>
      <c r="AP225" s="2059"/>
      <c r="AQ225" s="2059"/>
      <c r="AR225" s="2089"/>
      <c r="AS225" s="1813"/>
      <c r="AT225" s="1786"/>
      <c r="AU225" s="1786"/>
    </row>
    <row r="226" spans="1:47" ht="15.75" thickBot="1" x14ac:dyDescent="0.3">
      <c r="A226" s="196" t="s">
        <v>73</v>
      </c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5"/>
      <c r="AG226" s="1092">
        <f>SUMIFS(Attendance!$S$6:$S$3000,Attendance!$I$6:$I$3000,'Sewing Summery(Production &amp; Q) '!$AM$215,Attendance!$E$6:$E$3000,'Sewing Summery(Production &amp; Q) '!A226)</f>
        <v>7</v>
      </c>
      <c r="AH226" s="1095">
        <f>SUMIFS(Attendance!$T$6:$T$3000,Attendance!$I$6:$I$3000,'Sewing Summery(Production &amp; Q) '!$AM$215,Attendance!$E$6:$E$3000,'Sewing Summery(Production &amp; Q) '!A226)</f>
        <v>0</v>
      </c>
      <c r="AI226" s="1095">
        <f>SUMIFS(Attendance!$U$6:$U$3000,Attendance!$I$6:$I$3000,'Sewing Summery(Production &amp; Q) '!$AM$215,Attendance!$E$6:$E$3000,'Sewing Summery(Production &amp; Q) '!A226)</f>
        <v>0</v>
      </c>
      <c r="AJ226" s="1102">
        <f>SUMIFS(Attendance!$V$6:$V$3000,Attendance!$I$6:$I$3000,'Sewing Summery(Production &amp; Q) '!$AM$215,Attendance!$E$6:$E$3000,'Sewing Summery(Production &amp; Q) '!A226)</f>
        <v>7</v>
      </c>
      <c r="AK226" s="2064"/>
      <c r="AL226" s="2065"/>
      <c r="AM226" s="2066"/>
      <c r="AN226" s="2060"/>
      <c r="AO226" s="2060"/>
      <c r="AP226" s="2060"/>
      <c r="AQ226" s="2060"/>
      <c r="AR226" s="2151"/>
      <c r="AS226" s="1806"/>
      <c r="AT226" s="1785"/>
      <c r="AU226" s="1785"/>
    </row>
    <row r="227" spans="1:47" ht="16.5" thickBot="1" x14ac:dyDescent="0.3">
      <c r="A227" s="197" t="s">
        <v>44</v>
      </c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8"/>
      <c r="Y227" s="198"/>
      <c r="Z227" s="198"/>
      <c r="AA227" s="198"/>
      <c r="AB227" s="198"/>
      <c r="AC227" s="198"/>
      <c r="AD227" s="198"/>
      <c r="AE227" s="198"/>
      <c r="AF227" s="199"/>
      <c r="AG227" s="99">
        <f>SUMIFS(Attendance!$S$6:$S$3000,Attendance!$I$6:$I$3000,'Sewing Summery(Production &amp; Q) '!$AM$215,Attendance!$E$6:$E$3000,'Sewing Summery(Production &amp; Q) '!A227)</f>
        <v>1</v>
      </c>
      <c r="AH227" s="100">
        <f>SUMIFS(Attendance!$T$6:$T$3000,Attendance!$I$6:$I$3000,'Sewing Summery(Production &amp; Q) '!$AM$215,Attendance!$E$6:$E$3000,'Sewing Summery(Production &amp; Q) '!A227)</f>
        <v>2</v>
      </c>
      <c r="AI227" s="100">
        <f>SUMIFS(Attendance!$U$6:$U$3000,Attendance!$I$6:$I$3000,'Sewing Summery(Production &amp; Q) '!$AM$215,Attendance!$E$6:$E$3000,'Sewing Summery(Production &amp; Q) '!A227)</f>
        <v>0</v>
      </c>
      <c r="AJ227" s="101">
        <f>SUMIFS(Attendance!$V$6:$V$3000,Attendance!$I$6:$I$3000,'Sewing Summery(Production &amp; Q) '!$AM$215,Attendance!$E$6:$E$3000,'Sewing Summery(Production &amp; Q) '!A227)</f>
        <v>3</v>
      </c>
      <c r="AK227" s="2181" t="str">
        <f>A227</f>
        <v>Line Ironman</v>
      </c>
      <c r="AL227" s="2182"/>
      <c r="AM227" s="2183"/>
      <c r="AN227" s="108">
        <f t="shared" ref="AN227:AP227" si="253">AG227</f>
        <v>1</v>
      </c>
      <c r="AO227" s="108">
        <f t="shared" si="253"/>
        <v>2</v>
      </c>
      <c r="AP227" s="108">
        <f t="shared" si="253"/>
        <v>0</v>
      </c>
      <c r="AQ227" s="108">
        <f>AJ227</f>
        <v>3</v>
      </c>
      <c r="AR227" s="58">
        <v>2</v>
      </c>
      <c r="AS227" s="1103">
        <f t="shared" ref="AS227:AS228" si="254">IF(AR227&gt;AQ227,AR227-AQ227,0)</f>
        <v>0</v>
      </c>
      <c r="AT227" s="1103">
        <f t="shared" ref="AT227:AT228" si="255">IF(AR227&lt;AQ227,AQ227-AR227,0)</f>
        <v>1</v>
      </c>
      <c r="AU227" s="1103">
        <f t="shared" ref="AU227:AU228" si="256">AR227-AQ227</f>
        <v>-1</v>
      </c>
    </row>
    <row r="228" spans="1:47" x14ac:dyDescent="0.25">
      <c r="A228" s="204" t="s">
        <v>165</v>
      </c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6"/>
      <c r="AG228" s="1090">
        <f>SUMIFS(Attendance!$S$6:$S$3000,Attendance!$I$6:$I$3000,'Sewing Summery(Production &amp; Q) '!$AM$215,Attendance!$E$6:$E$3000,'Sewing Summery(Production &amp; Q) '!A228)</f>
        <v>1</v>
      </c>
      <c r="AH228" s="1093">
        <f>SUMIFS(Attendance!$T$6:$T$3000,Attendance!$I$6:$I$3000,'Sewing Summery(Production &amp; Q) '!$AM$215,Attendance!$E$6:$E$3000,'Sewing Summery(Production &amp; Q) '!A228)</f>
        <v>0</v>
      </c>
      <c r="AI228" s="1093">
        <f>SUMIFS(Attendance!$U$6:$U$3000,Attendance!$I$6:$I$3000,'Sewing Summery(Production &amp; Q) '!$AM$215,Attendance!$E$6:$E$3000,'Sewing Summery(Production &amp; Q) '!A228)</f>
        <v>0</v>
      </c>
      <c r="AJ228" s="1100">
        <f>SUMIFS(Attendance!$V$6:$V$3000,Attendance!$I$6:$I$3000,'Sewing Summery(Production &amp; Q) '!$AM$215,Attendance!$E$6:$E$3000,'Sewing Summery(Production &amp; Q) '!A228)</f>
        <v>1</v>
      </c>
      <c r="AK228" s="2067" t="s">
        <v>722</v>
      </c>
      <c r="AL228" s="2068"/>
      <c r="AM228" s="2069"/>
      <c r="AN228" s="2051">
        <f t="shared" ref="AN228:AP228" si="257">AG228+AG229</f>
        <v>1</v>
      </c>
      <c r="AO228" s="2051">
        <f t="shared" si="257"/>
        <v>0</v>
      </c>
      <c r="AP228" s="2051">
        <f t="shared" si="257"/>
        <v>0</v>
      </c>
      <c r="AQ228" s="2051">
        <f>AJ228+AJ229</f>
        <v>1</v>
      </c>
      <c r="AR228" s="2175">
        <v>1</v>
      </c>
      <c r="AS228" s="1805">
        <f t="shared" si="254"/>
        <v>0</v>
      </c>
      <c r="AT228" s="1784">
        <f t="shared" si="255"/>
        <v>0</v>
      </c>
      <c r="AU228" s="1784">
        <f t="shared" si="256"/>
        <v>0</v>
      </c>
    </row>
    <row r="229" spans="1:47" ht="15.75" thickBot="1" x14ac:dyDescent="0.3">
      <c r="A229" s="196" t="s">
        <v>715</v>
      </c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5"/>
      <c r="AG229" s="1097">
        <f>SUMIFS(Attendance!$S$6:$S$3000,Attendance!$I$6:$I$3000,'Sewing Summery(Production &amp; Q) '!$AM$215,Attendance!$E$6:$E$3000,'Sewing Summery(Production &amp; Q) '!A229)</f>
        <v>0</v>
      </c>
      <c r="AH229" s="1099">
        <f>SUMIFS(Attendance!$T$6:$T$3000,Attendance!$I$6:$I$3000,'Sewing Summery(Production &amp; Q) '!$AM$215,Attendance!$E$6:$E$3000,'Sewing Summery(Production &amp; Q) '!A229)</f>
        <v>0</v>
      </c>
      <c r="AI229" s="1099">
        <f>SUMIFS(Attendance!$U$6:$U$3000,Attendance!$I$6:$I$3000,'Sewing Summery(Production &amp; Q) '!$AM$215,Attendance!$E$6:$E$3000,'Sewing Summery(Production &amp; Q) '!A229)</f>
        <v>0</v>
      </c>
      <c r="AJ229" s="1104">
        <f>SUMIFS(Attendance!$V$6:$V$3000,Attendance!$I$6:$I$3000,'Sewing Summery(Production &amp; Q) '!$AM$215,Attendance!$E$6:$E$3000,'Sewing Summery(Production &amp; Q) '!A229)</f>
        <v>0</v>
      </c>
      <c r="AK229" s="2184"/>
      <c r="AL229" s="2185"/>
      <c r="AM229" s="2186"/>
      <c r="AN229" s="2053"/>
      <c r="AO229" s="2053"/>
      <c r="AP229" s="2053"/>
      <c r="AQ229" s="2053"/>
      <c r="AR229" s="2151"/>
      <c r="AS229" s="1806"/>
      <c r="AT229" s="1785"/>
      <c r="AU229" s="1785"/>
    </row>
    <row r="230" spans="1:47" ht="19.5" thickBot="1" x14ac:dyDescent="0.3">
      <c r="A230" s="182" t="s">
        <v>713</v>
      </c>
      <c r="B230" s="183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203"/>
      <c r="AG230" s="90">
        <f>SUM(AG218:AG229)</f>
        <v>37</v>
      </c>
      <c r="AH230" s="91">
        <f>SUM(AH218:AH229)</f>
        <v>5</v>
      </c>
      <c r="AI230" s="91">
        <f>SUM(AI218:AI229)</f>
        <v>0</v>
      </c>
      <c r="AJ230" s="1145">
        <f>SUM(AJ218:AJ229)</f>
        <v>42</v>
      </c>
      <c r="AK230" s="2076" t="s">
        <v>713</v>
      </c>
      <c r="AL230" s="2077"/>
      <c r="AM230" s="2078"/>
      <c r="AN230" s="107">
        <f t="shared" ref="AN230:AP230" si="258">SUM(AN218:AN229)</f>
        <v>37</v>
      </c>
      <c r="AO230" s="107">
        <f t="shared" si="258"/>
        <v>5</v>
      </c>
      <c r="AP230" s="107">
        <f t="shared" si="258"/>
        <v>0</v>
      </c>
      <c r="AQ230" s="107">
        <f>SUM(AQ218:AQ229)</f>
        <v>42</v>
      </c>
      <c r="AR230" s="1146">
        <f>SUM(AR218:AR229)</f>
        <v>46</v>
      </c>
      <c r="AS230" s="101">
        <f>SUM(AS218:AS229)</f>
        <v>5</v>
      </c>
      <c r="AT230" s="101">
        <f>SUM(AT218:AT229)</f>
        <v>1</v>
      </c>
      <c r="AU230" s="101">
        <f t="shared" ref="AU230" si="259">AR230-AQ230</f>
        <v>4</v>
      </c>
    </row>
    <row r="231" spans="1:47" x14ac:dyDescent="0.25">
      <c r="AQ231" s="59"/>
      <c r="AR231" s="59"/>
    </row>
    <row r="232" spans="1:47" x14ac:dyDescent="0.25">
      <c r="AQ232" s="60"/>
      <c r="AR232" s="60"/>
    </row>
    <row r="233" spans="1:47" ht="15.75" thickBot="1" x14ac:dyDescent="0.3">
      <c r="A233" s="153" t="s">
        <v>716</v>
      </c>
      <c r="B233" s="434"/>
      <c r="C233" s="434"/>
      <c r="D233" s="434"/>
      <c r="E233" s="434"/>
      <c r="F233" s="434"/>
      <c r="G233" s="434"/>
      <c r="H233" s="434"/>
      <c r="I233" s="434"/>
      <c r="J233" s="434"/>
      <c r="K233" s="434"/>
      <c r="L233" s="434"/>
      <c r="M233" s="434"/>
      <c r="N233" s="434"/>
      <c r="O233" s="434"/>
      <c r="P233" s="434"/>
      <c r="Q233" s="434"/>
      <c r="R233" s="434"/>
      <c r="S233" s="434"/>
      <c r="T233" s="434"/>
      <c r="U233" s="434"/>
      <c r="V233" s="434"/>
      <c r="W233" s="434"/>
      <c r="X233" s="434"/>
      <c r="Y233" s="434"/>
      <c r="Z233" s="434"/>
      <c r="AA233" s="434"/>
      <c r="AB233" s="434"/>
      <c r="AC233" s="434"/>
      <c r="AD233" s="434"/>
      <c r="AE233" s="434"/>
      <c r="AF233" s="434"/>
      <c r="AG233" s="434"/>
      <c r="AH233" s="2187" t="s">
        <v>23</v>
      </c>
      <c r="AI233" s="2187"/>
      <c r="AJ233" s="153" t="s">
        <v>717</v>
      </c>
      <c r="AK233" s="153" t="s">
        <v>24</v>
      </c>
      <c r="AL233" s="153" t="s">
        <v>718</v>
      </c>
      <c r="AM233" s="154">
        <v>308</v>
      </c>
      <c r="AQ233" s="61"/>
      <c r="AR233" s="61"/>
    </row>
    <row r="234" spans="1:47" s="25" customFormat="1" ht="20.25" customHeight="1" thickBot="1" x14ac:dyDescent="0.3">
      <c r="A234" s="2194" t="s">
        <v>736</v>
      </c>
      <c r="B234" s="2195"/>
      <c r="C234" s="2195"/>
      <c r="D234" s="2195"/>
      <c r="E234" s="2195"/>
      <c r="F234" s="2195"/>
      <c r="G234" s="2195"/>
      <c r="H234" s="2195"/>
      <c r="I234" s="2195"/>
      <c r="J234" s="2195"/>
      <c r="K234" s="2195"/>
      <c r="L234" s="2195"/>
      <c r="M234" s="2195"/>
      <c r="N234" s="2195"/>
      <c r="O234" s="2195"/>
      <c r="P234" s="2195"/>
      <c r="Q234" s="2195"/>
      <c r="R234" s="2195"/>
      <c r="S234" s="2195"/>
      <c r="T234" s="2195"/>
      <c r="U234" s="2195"/>
      <c r="V234" s="2195"/>
      <c r="W234" s="2195"/>
      <c r="X234" s="2195"/>
      <c r="Y234" s="2195"/>
      <c r="Z234" s="2195"/>
      <c r="AA234" s="2195"/>
      <c r="AB234" s="2195"/>
      <c r="AC234" s="2195"/>
      <c r="AD234" s="2195"/>
      <c r="AE234" s="2195"/>
      <c r="AF234" s="2195"/>
      <c r="AG234" s="2195"/>
      <c r="AH234" s="2195"/>
      <c r="AI234" s="2195"/>
      <c r="AJ234" s="2195"/>
      <c r="AK234" s="2195"/>
      <c r="AL234" s="2195"/>
      <c r="AM234" s="2195"/>
      <c r="AN234" s="2195"/>
      <c r="AO234" s="2195"/>
      <c r="AP234" s="2195"/>
      <c r="AQ234" s="2196"/>
      <c r="AR234" s="2156" t="s">
        <v>735</v>
      </c>
      <c r="AS234" s="186"/>
      <c r="AT234" s="2178" t="s">
        <v>1378</v>
      </c>
      <c r="AU234" s="2176" t="s">
        <v>740</v>
      </c>
    </row>
    <row r="235" spans="1:47" ht="40.5" customHeight="1" thickBot="1" x14ac:dyDescent="0.3">
      <c r="A235" s="182" t="s">
        <v>709</v>
      </c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78" t="s">
        <v>710</v>
      </c>
      <c r="AH235" s="179" t="s">
        <v>711</v>
      </c>
      <c r="AI235" s="179" t="s">
        <v>712</v>
      </c>
      <c r="AJ235" s="180" t="s">
        <v>102</v>
      </c>
      <c r="AK235" s="2197" t="s">
        <v>1196</v>
      </c>
      <c r="AL235" s="2198"/>
      <c r="AM235" s="2199"/>
      <c r="AN235" s="178" t="s">
        <v>710</v>
      </c>
      <c r="AO235" s="179" t="s">
        <v>711</v>
      </c>
      <c r="AP235" s="179" t="s">
        <v>712</v>
      </c>
      <c r="AQ235" s="181" t="s">
        <v>102</v>
      </c>
      <c r="AR235" s="2157"/>
      <c r="AS235" s="175" t="s">
        <v>739</v>
      </c>
      <c r="AT235" s="2179"/>
      <c r="AU235" s="2177"/>
    </row>
    <row r="236" spans="1:47" x14ac:dyDescent="0.25">
      <c r="A236" s="204" t="s">
        <v>235</v>
      </c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6"/>
      <c r="AG236" s="1108">
        <f>SUMIFS(Attendance!$S$6:$S$3000,Attendance!$I$6:$I$3000,'Sewing Summery(Production &amp; Q) '!$AM$233,Attendance!$E$6:$E$3000,'Sewing Summery(Production &amp; Q) '!A236)</f>
        <v>0</v>
      </c>
      <c r="AH236" s="1117">
        <f>SUMIFS(Attendance!$T$6:$T$3000,Attendance!$I$6:$I$3000,'Sewing Summery(Production &amp; Q) '!$AM$233,Attendance!$E$6:$E$3000,'Sewing Summery(Production &amp; Q) '!A236)</f>
        <v>0</v>
      </c>
      <c r="AI236" s="1117">
        <f>SUMIFS(Attendance!$U$6:$U$3000,Attendance!$I$6:$I$3000,'Sewing Summery(Production &amp; Q) '!$AM$233,Attendance!$E$6:$E$3000,'Sewing Summery(Production &amp; Q) '!A236)</f>
        <v>0</v>
      </c>
      <c r="AJ236" s="1111">
        <f>SUMIFS(Attendance!$V$6:$V$3000,Attendance!$I$6:$I$3000,'Sewing Summery(Production &amp; Q) '!$AM$233,Attendance!$E$6:$E$3000,'Sewing Summery(Production &amp; Q) '!A236)</f>
        <v>0</v>
      </c>
      <c r="AK236" s="2061" t="s">
        <v>719</v>
      </c>
      <c r="AL236" s="2062"/>
      <c r="AM236" s="2063"/>
      <c r="AN236" s="2049">
        <f t="shared" ref="AN236:AP236" si="260">AG236+AG237</f>
        <v>1</v>
      </c>
      <c r="AO236" s="2049">
        <f t="shared" si="260"/>
        <v>0</v>
      </c>
      <c r="AP236" s="2049">
        <f t="shared" si="260"/>
        <v>0</v>
      </c>
      <c r="AQ236" s="2049">
        <f>AJ236+AJ237</f>
        <v>1</v>
      </c>
      <c r="AR236" s="2150">
        <v>1</v>
      </c>
      <c r="AS236" s="1805">
        <f>IF(AR236&gt;AQ236,AR236-AQ236,0)</f>
        <v>0</v>
      </c>
      <c r="AT236" s="1784">
        <f>IF(AR236&lt;AQ236,AQ236-AR236,0)</f>
        <v>0</v>
      </c>
      <c r="AU236" s="1784">
        <f>AR236-AQ236</f>
        <v>0</v>
      </c>
    </row>
    <row r="237" spans="1:47" ht="15.75" thickBot="1" x14ac:dyDescent="0.3">
      <c r="A237" s="196" t="s">
        <v>120</v>
      </c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5"/>
      <c r="AG237" s="1092">
        <f>SUMIFS(Attendance!$S$6:$S$3000,Attendance!$I$6:$I$3000,'Sewing Summery(Production &amp; Q) '!$AM$233,Attendance!$E$6:$E$3000,'Sewing Summery(Production &amp; Q) '!A237)</f>
        <v>1</v>
      </c>
      <c r="AH237" s="1095">
        <f>SUMIFS(Attendance!$T$6:$T$3000,Attendance!$I$6:$I$3000,'Sewing Summery(Production &amp; Q) '!$AM$233,Attendance!$E$6:$E$3000,'Sewing Summery(Production &amp; Q) '!A237)</f>
        <v>0</v>
      </c>
      <c r="AI237" s="1095">
        <f>SUMIFS(Attendance!$U$6:$U$3000,Attendance!$I$6:$I$3000,'Sewing Summery(Production &amp; Q) '!$AM$233,Attendance!$E$6:$E$3000,'Sewing Summery(Production &amp; Q) '!A237)</f>
        <v>0</v>
      </c>
      <c r="AJ237" s="1102">
        <f>SUMIFS(Attendance!$V$6:$V$3000,Attendance!$I$6:$I$3000,'Sewing Summery(Production &amp; Q) '!$AM$233,Attendance!$E$6:$E$3000,'Sewing Summery(Production &amp; Q) '!A237)</f>
        <v>1</v>
      </c>
      <c r="AK237" s="2184"/>
      <c r="AL237" s="2185"/>
      <c r="AM237" s="2186"/>
      <c r="AN237" s="2053"/>
      <c r="AO237" s="2053"/>
      <c r="AP237" s="2053"/>
      <c r="AQ237" s="2053"/>
      <c r="AR237" s="2152"/>
      <c r="AS237" s="1806"/>
      <c r="AT237" s="1785"/>
      <c r="AU237" s="1785"/>
    </row>
    <row r="238" spans="1:47" x14ac:dyDescent="0.25">
      <c r="A238" s="204" t="s">
        <v>122</v>
      </c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6"/>
      <c r="AG238" s="1096">
        <f>SUMIFS(Attendance!$S$6:$S$3000,Attendance!$I$6:$I$3000,'Sewing Summery(Production &amp; Q) '!$AM$233,Attendance!$E$6:$E$3000,'Sewing Summery(Production &amp; Q) '!A238)</f>
        <v>1</v>
      </c>
      <c r="AH238" s="1098">
        <f>SUMIFS(Attendance!$T$6:$T$3000,Attendance!$I$6:$I$3000,'Sewing Summery(Production &amp; Q) '!$AM$233,Attendance!$E$6:$E$3000,'Sewing Summery(Production &amp; Q) '!A238)</f>
        <v>0</v>
      </c>
      <c r="AI238" s="1098">
        <f>SUMIFS(Attendance!$U$6:$U$3000,Attendance!$I$6:$I$3000,'Sewing Summery(Production &amp; Q) '!$AM$233,Attendance!$E$6:$E$3000,'Sewing Summery(Production &amp; Q) '!A238)</f>
        <v>0</v>
      </c>
      <c r="AJ238" s="1103">
        <f>SUMIFS(Attendance!$V$6:$V$3000,Attendance!$I$6:$I$3000,'Sewing Summery(Production &amp; Q) '!$AM$233,Attendance!$E$6:$E$3000,'Sewing Summery(Production &amp; Q) '!A238)</f>
        <v>1</v>
      </c>
      <c r="AK238" s="2061" t="s">
        <v>720</v>
      </c>
      <c r="AL238" s="2062"/>
      <c r="AM238" s="2063"/>
      <c r="AN238" s="2049">
        <f t="shared" ref="AN238:AP238" si="261">AG238+AG239</f>
        <v>1</v>
      </c>
      <c r="AO238" s="2049">
        <f t="shared" si="261"/>
        <v>0</v>
      </c>
      <c r="AP238" s="2049">
        <f t="shared" si="261"/>
        <v>0</v>
      </c>
      <c r="AQ238" s="2049">
        <f>AJ238+AJ239</f>
        <v>1</v>
      </c>
      <c r="AR238" s="2150">
        <v>1</v>
      </c>
      <c r="AS238" s="1805">
        <f t="shared" ref="AS238" si="262">IF(AR238&gt;AQ238,AR238-AQ238,0)</f>
        <v>0</v>
      </c>
      <c r="AT238" s="1784">
        <f>IF(AR238&lt;AQ238,AQ238-AR238,0)</f>
        <v>0</v>
      </c>
      <c r="AU238" s="1784">
        <f t="shared" ref="AU238" si="263">AR238-AQ238</f>
        <v>0</v>
      </c>
    </row>
    <row r="239" spans="1:47" ht="15.75" thickBot="1" x14ac:dyDescent="0.3">
      <c r="A239" s="200" t="s">
        <v>714</v>
      </c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2"/>
      <c r="AG239" s="1097">
        <f>SUMIFS(Attendance!$S$6:$S$3000,Attendance!$I$6:$I$3000,'Sewing Summery(Production &amp; Q) '!$AM$233,Attendance!$E$6:$E$3000,'Sewing Summery(Production &amp; Q) '!A239)</f>
        <v>0</v>
      </c>
      <c r="AH239" s="1099">
        <f>SUMIFS(Attendance!$T$6:$T$3000,Attendance!$I$6:$I$3000,'Sewing Summery(Production &amp; Q) '!$AM$233,Attendance!$E$6:$E$3000,'Sewing Summery(Production &amp; Q) '!A239)</f>
        <v>0</v>
      </c>
      <c r="AI239" s="1099">
        <f>SUMIFS(Attendance!$U$6:$U$3000,Attendance!$I$6:$I$3000,'Sewing Summery(Production &amp; Q) '!$AM$233,Attendance!$E$6:$E$3000,'Sewing Summery(Production &amp; Q) '!A239)</f>
        <v>0</v>
      </c>
      <c r="AJ239" s="1104">
        <f>SUMIFS(Attendance!$V$6:$V$3000,Attendance!$I$6:$I$3000,'Sewing Summery(Production &amp; Q) '!$AM$233,Attendance!$E$6:$E$3000,'Sewing Summery(Production &amp; Q) '!A239)</f>
        <v>0</v>
      </c>
      <c r="AK239" s="2064"/>
      <c r="AL239" s="2065"/>
      <c r="AM239" s="2066"/>
      <c r="AN239" s="2050"/>
      <c r="AO239" s="2050"/>
      <c r="AP239" s="2050"/>
      <c r="AQ239" s="2050"/>
      <c r="AR239" s="2151"/>
      <c r="AS239" s="1806"/>
      <c r="AT239" s="1785"/>
      <c r="AU239" s="1785"/>
    </row>
    <row r="240" spans="1:47" ht="16.5" thickBot="1" x14ac:dyDescent="0.3">
      <c r="A240" s="197" t="s">
        <v>30</v>
      </c>
      <c r="B240" s="198"/>
      <c r="C240" s="198"/>
      <c r="D240" s="198"/>
      <c r="E240" s="198"/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198"/>
      <c r="AE240" s="198"/>
      <c r="AF240" s="199"/>
      <c r="AG240" s="99">
        <f>SUMIFS(Attendance!$S$6:$S$3000,Attendance!$I$6:$I$3000,'Sewing Summery(Production &amp; Q) '!$AM$233,Attendance!$E$6:$E$3000,'Sewing Summery(Production &amp; Q) '!A240)</f>
        <v>0</v>
      </c>
      <c r="AH240" s="100">
        <f>SUMIFS(Attendance!$T$6:$T$3000,Attendance!$I$6:$I$3000,'Sewing Summery(Production &amp; Q) '!$AM$233,Attendance!$E$6:$E$3000,'Sewing Summery(Production &amp; Q) '!A240)</f>
        <v>1</v>
      </c>
      <c r="AI240" s="100">
        <f>SUMIFS(Attendance!$U$6:$U$3000,Attendance!$I$6:$I$3000,'Sewing Summery(Production &amp; Q) '!$AM$233,Attendance!$E$6:$E$3000,'Sewing Summery(Production &amp; Q) '!A240)</f>
        <v>0</v>
      </c>
      <c r="AJ240" s="101">
        <f>SUMIFS(Attendance!$V$6:$V$3000,Attendance!$I$6:$I$3000,'Sewing Summery(Production &amp; Q) '!$AM$233,Attendance!$E$6:$E$3000,'Sewing Summery(Production &amp; Q) '!A240)</f>
        <v>1</v>
      </c>
      <c r="AK240" s="2073" t="str">
        <f>A240</f>
        <v>Asst. Operator</v>
      </c>
      <c r="AL240" s="2074"/>
      <c r="AM240" s="2075"/>
      <c r="AN240" s="1122">
        <f t="shared" ref="AN240:AP240" si="264">AG240</f>
        <v>0</v>
      </c>
      <c r="AO240" s="1122">
        <f t="shared" si="264"/>
        <v>1</v>
      </c>
      <c r="AP240" s="1122">
        <f t="shared" si="264"/>
        <v>0</v>
      </c>
      <c r="AQ240" s="1122">
        <f>AJ240</f>
        <v>1</v>
      </c>
      <c r="AR240" s="48">
        <v>2</v>
      </c>
      <c r="AS240" s="1103">
        <f t="shared" ref="AS240:AS241" si="265">IF(AR240&gt;AQ240,AR240-AQ240,0)</f>
        <v>1</v>
      </c>
      <c r="AT240" s="1103">
        <f t="shared" ref="AT240:AT241" si="266">IF(AR240&lt;AQ240,AQ240-AR240,0)</f>
        <v>0</v>
      </c>
      <c r="AU240" s="1103">
        <f t="shared" ref="AU240:AU241" si="267">AR240-AQ240</f>
        <v>1</v>
      </c>
    </row>
    <row r="241" spans="1:47" x14ac:dyDescent="0.25">
      <c r="A241" s="204" t="s">
        <v>72</v>
      </c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6"/>
      <c r="AG241" s="1090">
        <f>SUMIFS(Attendance!$S$6:$S$3000,Attendance!$I$6:$I$3000,'Sewing Summery(Production &amp; Q) '!$AM$233,Attendance!$E$6:$E$3000,'Sewing Summery(Production &amp; Q) '!A241)</f>
        <v>5</v>
      </c>
      <c r="AH241" s="1093">
        <f>SUMIFS(Attendance!$T$6:$T$3000,Attendance!$I$6:$I$3000,'Sewing Summery(Production &amp; Q) '!$AM$233,Attendance!$E$6:$E$3000,'Sewing Summery(Production &amp; Q) '!A241)</f>
        <v>0</v>
      </c>
      <c r="AI241" s="1093">
        <f>SUMIFS(Attendance!$U$6:$U$3000,Attendance!$I$6:$I$3000,'Sewing Summery(Production &amp; Q) '!$AM$233,Attendance!$E$6:$E$3000,'Sewing Summery(Production &amp; Q) '!A241)</f>
        <v>0</v>
      </c>
      <c r="AJ241" s="1100">
        <f>SUMIFS(Attendance!$V$6:$V$3000,Attendance!$I$6:$I$3000,'Sewing Summery(Production &amp; Q) '!$AM$233,Attendance!$E$6:$E$3000,'Sewing Summery(Production &amp; Q) '!A241)</f>
        <v>5</v>
      </c>
      <c r="AK241" s="2061" t="s">
        <v>721</v>
      </c>
      <c r="AL241" s="2062"/>
      <c r="AM241" s="2063"/>
      <c r="AN241" s="2057">
        <f t="shared" ref="AN241:AP241" si="268">AG241+AG242+AG243+AG244</f>
        <v>39</v>
      </c>
      <c r="AO241" s="2057">
        <f t="shared" si="268"/>
        <v>1</v>
      </c>
      <c r="AP241" s="2057">
        <f t="shared" si="268"/>
        <v>0</v>
      </c>
      <c r="AQ241" s="2057">
        <f>AJ241+AJ242+AJ243+AJ244</f>
        <v>40</v>
      </c>
      <c r="AR241" s="2150">
        <v>39</v>
      </c>
      <c r="AS241" s="1805">
        <f t="shared" si="265"/>
        <v>0</v>
      </c>
      <c r="AT241" s="1784">
        <f t="shared" si="266"/>
        <v>1</v>
      </c>
      <c r="AU241" s="1784">
        <f t="shared" si="267"/>
        <v>-1</v>
      </c>
    </row>
    <row r="242" spans="1:47" x14ac:dyDescent="0.25">
      <c r="A242" s="207" t="s">
        <v>729</v>
      </c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9"/>
      <c r="AG242" s="1091">
        <f>SUMIFS(Attendance!$S$6:$S$3000,Attendance!$I$6:$I$3000,'Sewing Summery(Production &amp; Q) '!$AM$233,Attendance!$E$6:$E$3000,'Sewing Summery(Production &amp; Q) '!A242)</f>
        <v>0</v>
      </c>
      <c r="AH242" s="1094">
        <f>SUMIFS(Attendance!$T$6:$T$3000,Attendance!$I$6:$I$3000,'Sewing Summery(Production &amp; Q) '!$AM$233,Attendance!$E$6:$E$3000,'Sewing Summery(Production &amp; Q) '!A242)</f>
        <v>0</v>
      </c>
      <c r="AI242" s="1094">
        <f>SUMIFS(Attendance!$U$6:$U$3000,Attendance!$I$6:$I$3000,'Sewing Summery(Production &amp; Q) '!$AM$233,Attendance!$E$6:$E$3000,'Sewing Summery(Production &amp; Q) '!A242)</f>
        <v>0</v>
      </c>
      <c r="AJ242" s="1101">
        <f>SUMIFS(Attendance!$V$6:$V$3000,Attendance!$I$6:$I$3000,'Sewing Summery(Production &amp; Q) '!$AM$233,Attendance!$E$6:$E$3000,'Sewing Summery(Production &amp; Q) '!A242)</f>
        <v>0</v>
      </c>
      <c r="AK242" s="2067"/>
      <c r="AL242" s="2068"/>
      <c r="AM242" s="2069"/>
      <c r="AN242" s="2058"/>
      <c r="AO242" s="2058"/>
      <c r="AP242" s="2058"/>
      <c r="AQ242" s="2058"/>
      <c r="AR242" s="2089"/>
      <c r="AS242" s="1813"/>
      <c r="AT242" s="1786"/>
      <c r="AU242" s="1786"/>
    </row>
    <row r="243" spans="1:47" x14ac:dyDescent="0.25">
      <c r="A243" s="207" t="s">
        <v>22</v>
      </c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9"/>
      <c r="AG243" s="1091">
        <f>SUMIFS(Attendance!$S$6:$S$3000,Attendance!$I$6:$I$3000,'Sewing Summery(Production &amp; Q) '!$AM$233,Attendance!$E$6:$E$3000,'Sewing Summery(Production &amp; Q) '!A243)</f>
        <v>29</v>
      </c>
      <c r="AH243" s="1094">
        <f>SUMIFS(Attendance!$T$6:$T$3000,Attendance!$I$6:$I$3000,'Sewing Summery(Production &amp; Q) '!$AM$233,Attendance!$E$6:$E$3000,'Sewing Summery(Production &amp; Q) '!A243)</f>
        <v>0</v>
      </c>
      <c r="AI243" s="1094">
        <f>SUMIFS(Attendance!$U$6:$U$3000,Attendance!$I$6:$I$3000,'Sewing Summery(Production &amp; Q) '!$AM$233,Attendance!$E$6:$E$3000,'Sewing Summery(Production &amp; Q) '!A243)</f>
        <v>0</v>
      </c>
      <c r="AJ243" s="1101">
        <f>SUMIFS(Attendance!$V$6:$V$3000,Attendance!$I$6:$I$3000,'Sewing Summery(Production &amp; Q) '!$AM$233,Attendance!$E$6:$E$3000,'Sewing Summery(Production &amp; Q) '!A243)</f>
        <v>29</v>
      </c>
      <c r="AK243" s="2070"/>
      <c r="AL243" s="2071"/>
      <c r="AM243" s="2072"/>
      <c r="AN243" s="2059"/>
      <c r="AO243" s="2059"/>
      <c r="AP243" s="2059"/>
      <c r="AQ243" s="2059"/>
      <c r="AR243" s="2089"/>
      <c r="AS243" s="1813"/>
      <c r="AT243" s="1786"/>
      <c r="AU243" s="1786"/>
    </row>
    <row r="244" spans="1:47" ht="15.75" thickBot="1" x14ac:dyDescent="0.3">
      <c r="A244" s="196" t="s">
        <v>73</v>
      </c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5"/>
      <c r="AG244" s="1092">
        <f>SUMIFS(Attendance!$S$6:$S$3000,Attendance!$I$6:$I$3000,'Sewing Summery(Production &amp; Q) '!$AM$233,Attendance!$E$6:$E$3000,'Sewing Summery(Production &amp; Q) '!A244)</f>
        <v>5</v>
      </c>
      <c r="AH244" s="1095">
        <f>SUMIFS(Attendance!$T$6:$T$3000,Attendance!$I$6:$I$3000,'Sewing Summery(Production &amp; Q) '!$AM$233,Attendance!$E$6:$E$3000,'Sewing Summery(Production &amp; Q) '!A244)</f>
        <v>1</v>
      </c>
      <c r="AI244" s="1095">
        <f>SUMIFS(Attendance!$U$6:$U$3000,Attendance!$I$6:$I$3000,'Sewing Summery(Production &amp; Q) '!$AM$233,Attendance!$E$6:$E$3000,'Sewing Summery(Production &amp; Q) '!A244)</f>
        <v>0</v>
      </c>
      <c r="AJ244" s="1102">
        <f>SUMIFS(Attendance!$V$6:$V$3000,Attendance!$I$6:$I$3000,'Sewing Summery(Production &amp; Q) '!$AM$233,Attendance!$E$6:$E$3000,'Sewing Summery(Production &amp; Q) '!A244)</f>
        <v>6</v>
      </c>
      <c r="AK244" s="2064"/>
      <c r="AL244" s="2065"/>
      <c r="AM244" s="2066"/>
      <c r="AN244" s="2060"/>
      <c r="AO244" s="2060"/>
      <c r="AP244" s="2060"/>
      <c r="AQ244" s="2060"/>
      <c r="AR244" s="2151"/>
      <c r="AS244" s="1806"/>
      <c r="AT244" s="1785"/>
      <c r="AU244" s="1785"/>
    </row>
    <row r="245" spans="1:47" ht="16.5" thickBot="1" x14ac:dyDescent="0.3">
      <c r="A245" s="197" t="s">
        <v>44</v>
      </c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9"/>
      <c r="AG245" s="99">
        <f>SUMIFS(Attendance!$S$6:$S$3000,Attendance!$I$6:$I$3000,'Sewing Summery(Production &amp; Q) '!$AM$233,Attendance!$E$6:$E$3000,'Sewing Summery(Production &amp; Q) '!A245)</f>
        <v>1</v>
      </c>
      <c r="AH245" s="100">
        <f>SUMIFS(Attendance!$T$6:$T$3000,Attendance!$I$6:$I$3000,'Sewing Summery(Production &amp; Q) '!$AM$233,Attendance!$E$6:$E$3000,'Sewing Summery(Production &amp; Q) '!A245)</f>
        <v>0</v>
      </c>
      <c r="AI245" s="100">
        <f>SUMIFS(Attendance!$U$6:$U$3000,Attendance!$I$6:$I$3000,'Sewing Summery(Production &amp; Q) '!$AM$233,Attendance!$E$6:$E$3000,'Sewing Summery(Production &amp; Q) '!A245)</f>
        <v>0</v>
      </c>
      <c r="AJ245" s="101">
        <f>SUMIFS(Attendance!$V$6:$V$3000,Attendance!$I$6:$I$3000,'Sewing Summery(Production &amp; Q) '!$AM$233,Attendance!$E$6:$E$3000,'Sewing Summery(Production &amp; Q) '!A245)</f>
        <v>1</v>
      </c>
      <c r="AK245" s="2181" t="str">
        <f>A245</f>
        <v>Line Ironman</v>
      </c>
      <c r="AL245" s="2182"/>
      <c r="AM245" s="2183"/>
      <c r="AN245" s="108">
        <f t="shared" ref="AN245:AP245" si="269">AG245</f>
        <v>1</v>
      </c>
      <c r="AO245" s="108">
        <f t="shared" si="269"/>
        <v>0</v>
      </c>
      <c r="AP245" s="108">
        <f t="shared" si="269"/>
        <v>0</v>
      </c>
      <c r="AQ245" s="108">
        <f>AJ245</f>
        <v>1</v>
      </c>
      <c r="AR245" s="58">
        <v>2</v>
      </c>
      <c r="AS245" s="1103">
        <f t="shared" ref="AS245:AS246" si="270">IF(AR245&gt;AQ245,AR245-AQ245,0)</f>
        <v>1</v>
      </c>
      <c r="AT245" s="1103">
        <f t="shared" ref="AT245:AT246" si="271">IF(AR245&lt;AQ245,AQ245-AR245,0)</f>
        <v>0</v>
      </c>
      <c r="AU245" s="1103">
        <f t="shared" ref="AU245:AU246" si="272">AR245-AQ245</f>
        <v>1</v>
      </c>
    </row>
    <row r="246" spans="1:47" x14ac:dyDescent="0.25">
      <c r="A246" s="204" t="s">
        <v>165</v>
      </c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6"/>
      <c r="AG246" s="1090">
        <f>SUMIFS(Attendance!$S$6:$S$3000,Attendance!$I$6:$I$3000,'Sewing Summery(Production &amp; Q) '!$AM$233,Attendance!$E$6:$E$3000,'Sewing Summery(Production &amp; Q) '!A246)</f>
        <v>1</v>
      </c>
      <c r="AH246" s="1093">
        <f>SUMIFS(Attendance!$T$6:$T$3000,Attendance!$I$6:$I$3000,'Sewing Summery(Production &amp; Q) '!$AM$233,Attendance!$E$6:$E$3000,'Sewing Summery(Production &amp; Q) '!A246)</f>
        <v>0</v>
      </c>
      <c r="AI246" s="1093">
        <f>SUMIFS(Attendance!$U$6:$U$3000,Attendance!$I$6:$I$3000,'Sewing Summery(Production &amp; Q) '!$AM$233,Attendance!$E$6:$E$3000,'Sewing Summery(Production &amp; Q) '!A246)</f>
        <v>0</v>
      </c>
      <c r="AJ246" s="1100">
        <f>SUMIFS(Attendance!$V$6:$V$3000,Attendance!$I$6:$I$3000,'Sewing Summery(Production &amp; Q) '!$AM$233,Attendance!$E$6:$E$3000,'Sewing Summery(Production &amp; Q) '!A246)</f>
        <v>1</v>
      </c>
      <c r="AK246" s="2067" t="s">
        <v>722</v>
      </c>
      <c r="AL246" s="2068"/>
      <c r="AM246" s="2069"/>
      <c r="AN246" s="2051">
        <f t="shared" ref="AN246:AP246" si="273">AG246+AG247</f>
        <v>1</v>
      </c>
      <c r="AO246" s="2051">
        <f t="shared" si="273"/>
        <v>0</v>
      </c>
      <c r="AP246" s="2051">
        <f t="shared" si="273"/>
        <v>0</v>
      </c>
      <c r="AQ246" s="2051">
        <f>AJ246+AJ247</f>
        <v>1</v>
      </c>
      <c r="AR246" s="2175">
        <v>1</v>
      </c>
      <c r="AS246" s="1805">
        <f t="shared" si="270"/>
        <v>0</v>
      </c>
      <c r="AT246" s="1784">
        <f t="shared" si="271"/>
        <v>0</v>
      </c>
      <c r="AU246" s="1784">
        <f t="shared" si="272"/>
        <v>0</v>
      </c>
    </row>
    <row r="247" spans="1:47" ht="15.75" thickBot="1" x14ac:dyDescent="0.3">
      <c r="A247" s="196" t="s">
        <v>715</v>
      </c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5"/>
      <c r="AG247" s="1097">
        <f>SUMIFS(Attendance!$S$6:$S$3000,Attendance!$I$6:$I$3000,'Sewing Summery(Production &amp; Q) '!$AM$233,Attendance!$E$6:$E$3000,'Sewing Summery(Production &amp; Q) '!A247)</f>
        <v>0</v>
      </c>
      <c r="AH247" s="1099">
        <f>SUMIFS(Attendance!$T$6:$T$3000,Attendance!$I$6:$I$3000,'Sewing Summery(Production &amp; Q) '!$AM$233,Attendance!$E$6:$E$3000,'Sewing Summery(Production &amp; Q) '!A247)</f>
        <v>0</v>
      </c>
      <c r="AI247" s="1099">
        <f>SUMIFS(Attendance!$U$6:$U$3000,Attendance!$I$6:$I$3000,'Sewing Summery(Production &amp; Q) '!$AM$233,Attendance!$E$6:$E$3000,'Sewing Summery(Production &amp; Q) '!A247)</f>
        <v>0</v>
      </c>
      <c r="AJ247" s="1104">
        <f>SUMIFS(Attendance!$V$6:$V$3000,Attendance!$I$6:$I$3000,'Sewing Summery(Production &amp; Q) '!$AM$233,Attendance!$E$6:$E$3000,'Sewing Summery(Production &amp; Q) '!A247)</f>
        <v>0</v>
      </c>
      <c r="AK247" s="2184"/>
      <c r="AL247" s="2185"/>
      <c r="AM247" s="2186"/>
      <c r="AN247" s="2053"/>
      <c r="AO247" s="2053"/>
      <c r="AP247" s="2053"/>
      <c r="AQ247" s="2053"/>
      <c r="AR247" s="2151"/>
      <c r="AS247" s="1806"/>
      <c r="AT247" s="1785"/>
      <c r="AU247" s="1785"/>
    </row>
    <row r="248" spans="1:47" ht="19.5" thickBot="1" x14ac:dyDescent="0.3">
      <c r="A248" s="182" t="s">
        <v>713</v>
      </c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203"/>
      <c r="AG248" s="90">
        <f>SUM(AG236:AG247)</f>
        <v>43</v>
      </c>
      <c r="AH248" s="91">
        <f>SUM(AH236:AH247)</f>
        <v>2</v>
      </c>
      <c r="AI248" s="91">
        <f>SUM(AI236:AI247)</f>
        <v>0</v>
      </c>
      <c r="AJ248" s="1145">
        <f>SUM(AJ236:AJ247)</f>
        <v>45</v>
      </c>
      <c r="AK248" s="2076" t="s">
        <v>713</v>
      </c>
      <c r="AL248" s="2077"/>
      <c r="AM248" s="2078"/>
      <c r="AN248" s="107">
        <f t="shared" ref="AN248:AP248" si="274">SUM(AN236:AN247)</f>
        <v>43</v>
      </c>
      <c r="AO248" s="107">
        <f t="shared" si="274"/>
        <v>2</v>
      </c>
      <c r="AP248" s="107">
        <f t="shared" si="274"/>
        <v>0</v>
      </c>
      <c r="AQ248" s="107">
        <f>SUM(AQ236:AQ247)</f>
        <v>45</v>
      </c>
      <c r="AR248" s="1146">
        <f>SUM(AR236:AR247)</f>
        <v>46</v>
      </c>
      <c r="AS248" s="101">
        <f>SUM(AS236:AS247)</f>
        <v>2</v>
      </c>
      <c r="AT248" s="101">
        <f>SUM(AT236:AT247)</f>
        <v>1</v>
      </c>
      <c r="AU248" s="101">
        <f t="shared" ref="AU248" si="275">AR248-AQ248</f>
        <v>1</v>
      </c>
    </row>
    <row r="249" spans="1:47" x14ac:dyDescent="0.25">
      <c r="AQ249" s="59"/>
      <c r="AR249" s="59"/>
    </row>
    <row r="250" spans="1:47" x14ac:dyDescent="0.25">
      <c r="AQ250" s="62"/>
      <c r="AR250" s="62"/>
    </row>
    <row r="251" spans="1:47" ht="15.75" thickBot="1" x14ac:dyDescent="0.3">
      <c r="A251" s="153" t="s">
        <v>716</v>
      </c>
      <c r="B251" s="434"/>
      <c r="C251" s="434"/>
      <c r="D251" s="434"/>
      <c r="E251" s="434"/>
      <c r="F251" s="434"/>
      <c r="G251" s="434"/>
      <c r="H251" s="434"/>
      <c r="I251" s="434"/>
      <c r="J251" s="434"/>
      <c r="K251" s="434"/>
      <c r="L251" s="434"/>
      <c r="M251" s="434"/>
      <c r="N251" s="434"/>
      <c r="O251" s="434"/>
      <c r="P251" s="434"/>
      <c r="Q251" s="434"/>
      <c r="R251" s="434"/>
      <c r="S251" s="434"/>
      <c r="T251" s="434"/>
      <c r="U251" s="434"/>
      <c r="V251" s="434"/>
      <c r="W251" s="434"/>
      <c r="X251" s="434"/>
      <c r="Y251" s="434"/>
      <c r="Z251" s="434"/>
      <c r="AA251" s="434"/>
      <c r="AB251" s="434"/>
      <c r="AC251" s="434"/>
      <c r="AD251" s="434"/>
      <c r="AE251" s="434"/>
      <c r="AF251" s="434"/>
      <c r="AG251" s="434"/>
      <c r="AH251" s="2187" t="s">
        <v>23</v>
      </c>
      <c r="AI251" s="2187"/>
      <c r="AJ251" s="153" t="s">
        <v>717</v>
      </c>
      <c r="AK251" s="153" t="s">
        <v>24</v>
      </c>
      <c r="AL251" s="153" t="s">
        <v>718</v>
      </c>
      <c r="AM251" s="154">
        <v>309</v>
      </c>
      <c r="AQ251" s="61"/>
      <c r="AR251" s="61"/>
    </row>
    <row r="252" spans="1:47" s="25" customFormat="1" ht="20.25" customHeight="1" thickBot="1" x14ac:dyDescent="0.3">
      <c r="A252" s="2194" t="s">
        <v>736</v>
      </c>
      <c r="B252" s="2195"/>
      <c r="C252" s="2195"/>
      <c r="D252" s="2195"/>
      <c r="E252" s="2195"/>
      <c r="F252" s="2195"/>
      <c r="G252" s="2195"/>
      <c r="H252" s="2195"/>
      <c r="I252" s="2195"/>
      <c r="J252" s="2195"/>
      <c r="K252" s="2195"/>
      <c r="L252" s="2195"/>
      <c r="M252" s="2195"/>
      <c r="N252" s="2195"/>
      <c r="O252" s="2195"/>
      <c r="P252" s="2195"/>
      <c r="Q252" s="2195"/>
      <c r="R252" s="2195"/>
      <c r="S252" s="2195"/>
      <c r="T252" s="2195"/>
      <c r="U252" s="2195"/>
      <c r="V252" s="2195"/>
      <c r="W252" s="2195"/>
      <c r="X252" s="2195"/>
      <c r="Y252" s="2195"/>
      <c r="Z252" s="2195"/>
      <c r="AA252" s="2195"/>
      <c r="AB252" s="2195"/>
      <c r="AC252" s="2195"/>
      <c r="AD252" s="2195"/>
      <c r="AE252" s="2195"/>
      <c r="AF252" s="2195"/>
      <c r="AG252" s="2195"/>
      <c r="AH252" s="2195"/>
      <c r="AI252" s="2195"/>
      <c r="AJ252" s="2195"/>
      <c r="AK252" s="2195"/>
      <c r="AL252" s="2195"/>
      <c r="AM252" s="2195"/>
      <c r="AN252" s="2195"/>
      <c r="AO252" s="2195"/>
      <c r="AP252" s="2195"/>
      <c r="AQ252" s="2196"/>
      <c r="AR252" s="2156" t="s">
        <v>735</v>
      </c>
      <c r="AS252" s="186"/>
      <c r="AT252" s="2178" t="s">
        <v>1378</v>
      </c>
      <c r="AU252" s="2176" t="s">
        <v>740</v>
      </c>
    </row>
    <row r="253" spans="1:47" ht="40.5" customHeight="1" thickBot="1" x14ac:dyDescent="0.3">
      <c r="A253" s="182" t="s">
        <v>709</v>
      </c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78" t="s">
        <v>710</v>
      </c>
      <c r="AH253" s="179" t="s">
        <v>711</v>
      </c>
      <c r="AI253" s="179" t="s">
        <v>712</v>
      </c>
      <c r="AJ253" s="180" t="s">
        <v>102</v>
      </c>
      <c r="AK253" s="2197" t="s">
        <v>1196</v>
      </c>
      <c r="AL253" s="2198"/>
      <c r="AM253" s="2199"/>
      <c r="AN253" s="178" t="s">
        <v>710</v>
      </c>
      <c r="AO253" s="179" t="s">
        <v>711</v>
      </c>
      <c r="AP253" s="179" t="s">
        <v>712</v>
      </c>
      <c r="AQ253" s="181" t="s">
        <v>102</v>
      </c>
      <c r="AR253" s="2157"/>
      <c r="AS253" s="175" t="s">
        <v>739</v>
      </c>
      <c r="AT253" s="2179"/>
      <c r="AU253" s="2177"/>
    </row>
    <row r="254" spans="1:47" x14ac:dyDescent="0.25">
      <c r="A254" s="204" t="s">
        <v>235</v>
      </c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6"/>
      <c r="AG254" s="1108">
        <f>SUMIFS(Attendance!$S$6:$S$3000,Attendance!$I$6:$I$3000,'Sewing Summery(Production &amp; Q) '!$AM$251,Attendance!$E$6:$E$3000,'Sewing Summery(Production &amp; Q) '!A254)</f>
        <v>0</v>
      </c>
      <c r="AH254" s="1117">
        <f>SUMIFS(Attendance!$T$6:$T$3000,Attendance!$I$6:$I$3000,'Sewing Summery(Production &amp; Q) '!$AM$251,Attendance!$E$6:$E$3000,'Sewing Summery(Production &amp; Q) '!A254)</f>
        <v>0</v>
      </c>
      <c r="AI254" s="1117">
        <f>SUMIFS(Attendance!$U$6:$U$3000,Attendance!$I$6:$I$3000,'Sewing Summery(Production &amp; Q) '!$AM$251,Attendance!$E$6:$E$3000,'Sewing Summery(Production &amp; Q) '!A254)</f>
        <v>0</v>
      </c>
      <c r="AJ254" s="1111">
        <f>SUMIFS(Attendance!$V$6:$V$3000,Attendance!$I$6:$I$3000,'Sewing Summery(Production &amp; Q) '!$AM$251,Attendance!$E$6:$E$3000,'Sewing Summery(Production &amp; Q) '!A254)</f>
        <v>0</v>
      </c>
      <c r="AK254" s="2061" t="s">
        <v>719</v>
      </c>
      <c r="AL254" s="2062"/>
      <c r="AM254" s="2063"/>
      <c r="AN254" s="2049">
        <f t="shared" ref="AN254:AP254" si="276">AG254+AG255</f>
        <v>1</v>
      </c>
      <c r="AO254" s="2049">
        <f t="shared" si="276"/>
        <v>0</v>
      </c>
      <c r="AP254" s="2049">
        <f t="shared" si="276"/>
        <v>0</v>
      </c>
      <c r="AQ254" s="2049">
        <f>AJ254+AJ255</f>
        <v>1</v>
      </c>
      <c r="AR254" s="2150">
        <v>1</v>
      </c>
      <c r="AS254" s="1805">
        <f>IF(AR254&gt;AQ254,AR254-AQ254,0)</f>
        <v>0</v>
      </c>
      <c r="AT254" s="1784">
        <f>IF(AR254&lt;AQ254,AQ254-AR254,0)</f>
        <v>0</v>
      </c>
      <c r="AU254" s="1784">
        <f>AR254-AQ254</f>
        <v>0</v>
      </c>
    </row>
    <row r="255" spans="1:47" ht="15.75" thickBot="1" x14ac:dyDescent="0.3">
      <c r="A255" s="196" t="s">
        <v>120</v>
      </c>
      <c r="B255" s="194"/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5"/>
      <c r="AG255" s="1092">
        <f>SUMIFS(Attendance!$S$6:$S$3000,Attendance!$I$6:$I$3000,'Sewing Summery(Production &amp; Q) '!$AM$251,Attendance!$E$6:$E$3000,'Sewing Summery(Production &amp; Q) '!A255)</f>
        <v>1</v>
      </c>
      <c r="AH255" s="1095">
        <f>SUMIFS(Attendance!$T$6:$T$3000,Attendance!$I$6:$I$3000,'Sewing Summery(Production &amp; Q) '!$AM$251,Attendance!$E$6:$E$3000,'Sewing Summery(Production &amp; Q) '!A255)</f>
        <v>0</v>
      </c>
      <c r="AI255" s="1095">
        <f>SUMIFS(Attendance!$U$6:$U$3000,Attendance!$I$6:$I$3000,'Sewing Summery(Production &amp; Q) '!$AM$251,Attendance!$E$6:$E$3000,'Sewing Summery(Production &amp; Q) '!A255)</f>
        <v>0</v>
      </c>
      <c r="AJ255" s="1102">
        <f>SUMIFS(Attendance!$V$6:$V$3000,Attendance!$I$6:$I$3000,'Sewing Summery(Production &amp; Q) '!$AM$251,Attendance!$E$6:$E$3000,'Sewing Summery(Production &amp; Q) '!A255)</f>
        <v>1</v>
      </c>
      <c r="AK255" s="2184"/>
      <c r="AL255" s="2185"/>
      <c r="AM255" s="2186"/>
      <c r="AN255" s="2053"/>
      <c r="AO255" s="2053"/>
      <c r="AP255" s="2053"/>
      <c r="AQ255" s="2053"/>
      <c r="AR255" s="2152"/>
      <c r="AS255" s="1806"/>
      <c r="AT255" s="1785"/>
      <c r="AU255" s="1785"/>
    </row>
    <row r="256" spans="1:47" x14ac:dyDescent="0.25">
      <c r="A256" s="204" t="s">
        <v>122</v>
      </c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6"/>
      <c r="AG256" s="1096">
        <f>SUMIFS(Attendance!$S$6:$S$3000,Attendance!$I$6:$I$3000,'Sewing Summery(Production &amp; Q) '!$AM$251,Attendance!$E$6:$E$3000,'Sewing Summery(Production &amp; Q) '!A256)</f>
        <v>0</v>
      </c>
      <c r="AH256" s="1098">
        <f>SUMIFS(Attendance!$T$6:$T$3000,Attendance!$I$6:$I$3000,'Sewing Summery(Production &amp; Q) '!$AM$251,Attendance!$E$6:$E$3000,'Sewing Summery(Production &amp; Q) '!A256)</f>
        <v>0</v>
      </c>
      <c r="AI256" s="1098">
        <f>SUMIFS(Attendance!$U$6:$U$3000,Attendance!$I$6:$I$3000,'Sewing Summery(Production &amp; Q) '!$AM$251,Attendance!$E$6:$E$3000,'Sewing Summery(Production &amp; Q) '!A256)</f>
        <v>0</v>
      </c>
      <c r="AJ256" s="1103">
        <f>SUMIFS(Attendance!$V$6:$V$3000,Attendance!$I$6:$I$3000,'Sewing Summery(Production &amp; Q) '!$AM$251,Attendance!$E$6:$E$3000,'Sewing Summery(Production &amp; Q) '!A256)</f>
        <v>0</v>
      </c>
      <c r="AK256" s="2061" t="s">
        <v>720</v>
      </c>
      <c r="AL256" s="2062"/>
      <c r="AM256" s="2063"/>
      <c r="AN256" s="2049">
        <f t="shared" ref="AN256:AP256" si="277">AG256+AG257</f>
        <v>0</v>
      </c>
      <c r="AO256" s="2049">
        <f t="shared" si="277"/>
        <v>0</v>
      </c>
      <c r="AP256" s="2049">
        <f t="shared" si="277"/>
        <v>0</v>
      </c>
      <c r="AQ256" s="2049">
        <f>AJ256+AJ257</f>
        <v>0</v>
      </c>
      <c r="AR256" s="2150">
        <v>1</v>
      </c>
      <c r="AS256" s="1805">
        <f t="shared" ref="AS256" si="278">IF(AR256&gt;AQ256,AR256-AQ256,0)</f>
        <v>1</v>
      </c>
      <c r="AT256" s="1784">
        <f>IF(AR256&lt;AQ256,AQ256-AR256,0)</f>
        <v>0</v>
      </c>
      <c r="AU256" s="1784">
        <f t="shared" ref="AU256" si="279">AR256-AQ256</f>
        <v>1</v>
      </c>
    </row>
    <row r="257" spans="1:47" ht="15.75" thickBot="1" x14ac:dyDescent="0.3">
      <c r="A257" s="200" t="s">
        <v>714</v>
      </c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2"/>
      <c r="AG257" s="1097">
        <f>SUMIFS(Attendance!$S$6:$S$3000,Attendance!$I$6:$I$3000,'Sewing Summery(Production &amp; Q) '!$AM$251,Attendance!$E$6:$E$3000,'Sewing Summery(Production &amp; Q) '!A257)</f>
        <v>0</v>
      </c>
      <c r="AH257" s="1099">
        <f>SUMIFS(Attendance!$T$6:$T$3000,Attendance!$I$6:$I$3000,'Sewing Summery(Production &amp; Q) '!$AM$251,Attendance!$E$6:$E$3000,'Sewing Summery(Production &amp; Q) '!A257)</f>
        <v>0</v>
      </c>
      <c r="AI257" s="1099">
        <f>SUMIFS(Attendance!$U$6:$U$3000,Attendance!$I$6:$I$3000,'Sewing Summery(Production &amp; Q) '!$AM$251,Attendance!$E$6:$E$3000,'Sewing Summery(Production &amp; Q) '!A257)</f>
        <v>0</v>
      </c>
      <c r="AJ257" s="1104">
        <f>SUMIFS(Attendance!$V$6:$V$3000,Attendance!$I$6:$I$3000,'Sewing Summery(Production &amp; Q) '!$AM$251,Attendance!$E$6:$E$3000,'Sewing Summery(Production &amp; Q) '!A257)</f>
        <v>0</v>
      </c>
      <c r="AK257" s="2064"/>
      <c r="AL257" s="2065"/>
      <c r="AM257" s="2066"/>
      <c r="AN257" s="2050"/>
      <c r="AO257" s="2050"/>
      <c r="AP257" s="2050"/>
      <c r="AQ257" s="2050"/>
      <c r="AR257" s="2151"/>
      <c r="AS257" s="1806"/>
      <c r="AT257" s="1785"/>
      <c r="AU257" s="1785"/>
    </row>
    <row r="258" spans="1:47" ht="16.5" thickBot="1" x14ac:dyDescent="0.3">
      <c r="A258" s="197" t="s">
        <v>30</v>
      </c>
      <c r="B258" s="198"/>
      <c r="C258" s="198"/>
      <c r="D258" s="198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8"/>
      <c r="Y258" s="198"/>
      <c r="Z258" s="198"/>
      <c r="AA258" s="198"/>
      <c r="AB258" s="198"/>
      <c r="AC258" s="198"/>
      <c r="AD258" s="198"/>
      <c r="AE258" s="198"/>
      <c r="AF258" s="199"/>
      <c r="AG258" s="99">
        <f>SUMIFS(Attendance!$S$6:$S$3000,Attendance!$I$6:$I$3000,'Sewing Summery(Production &amp; Q) '!$AM$251,Attendance!$E$6:$E$3000,'Sewing Summery(Production &amp; Q) '!A258)</f>
        <v>3</v>
      </c>
      <c r="AH258" s="100">
        <f>SUMIFS(Attendance!$T$6:$T$3000,Attendance!$I$6:$I$3000,'Sewing Summery(Production &amp; Q) '!$AM$251,Attendance!$E$6:$E$3000,'Sewing Summery(Production &amp; Q) '!A258)</f>
        <v>0</v>
      </c>
      <c r="AI258" s="100">
        <f>SUMIFS(Attendance!$U$6:$U$3000,Attendance!$I$6:$I$3000,'Sewing Summery(Production &amp; Q) '!$AM$251,Attendance!$E$6:$E$3000,'Sewing Summery(Production &amp; Q) '!A258)</f>
        <v>0</v>
      </c>
      <c r="AJ258" s="101">
        <f>SUMIFS(Attendance!$V$6:$V$3000,Attendance!$I$6:$I$3000,'Sewing Summery(Production &amp; Q) '!$AM$251,Attendance!$E$6:$E$3000,'Sewing Summery(Production &amp; Q) '!A258)</f>
        <v>3</v>
      </c>
      <c r="AK258" s="2073" t="str">
        <f>A258</f>
        <v>Asst. Operator</v>
      </c>
      <c r="AL258" s="2074"/>
      <c r="AM258" s="2075"/>
      <c r="AN258" s="1122">
        <f t="shared" ref="AN258:AP258" si="280">AG258</f>
        <v>3</v>
      </c>
      <c r="AO258" s="1122">
        <f t="shared" si="280"/>
        <v>0</v>
      </c>
      <c r="AP258" s="1122">
        <f t="shared" si="280"/>
        <v>0</v>
      </c>
      <c r="AQ258" s="1122">
        <f>AJ258</f>
        <v>3</v>
      </c>
      <c r="AR258" s="48">
        <v>2</v>
      </c>
      <c r="AS258" s="1103">
        <f t="shared" ref="AS258:AS259" si="281">IF(AR258&gt;AQ258,AR258-AQ258,0)</f>
        <v>0</v>
      </c>
      <c r="AT258" s="1103">
        <f t="shared" ref="AT258:AT259" si="282">IF(AR258&lt;AQ258,AQ258-AR258,0)</f>
        <v>1</v>
      </c>
      <c r="AU258" s="1103">
        <f t="shared" ref="AU258:AU259" si="283">AR258-AQ258</f>
        <v>-1</v>
      </c>
    </row>
    <row r="259" spans="1:47" x14ac:dyDescent="0.25">
      <c r="A259" s="204" t="s">
        <v>72</v>
      </c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6"/>
      <c r="AG259" s="1090">
        <f>SUMIFS(Attendance!$S$6:$S$3000,Attendance!$I$6:$I$3000,'Sewing Summery(Production &amp; Q) '!$AM$251,Attendance!$E$6:$E$3000,'Sewing Summery(Production &amp; Q) '!A259)</f>
        <v>4</v>
      </c>
      <c r="AH259" s="1093">
        <f>SUMIFS(Attendance!$T$6:$T$3000,Attendance!$I$6:$I$3000,'Sewing Summery(Production &amp; Q) '!$AM$251,Attendance!$E$6:$E$3000,'Sewing Summery(Production &amp; Q) '!A259)</f>
        <v>0</v>
      </c>
      <c r="AI259" s="1093">
        <f>SUMIFS(Attendance!$U$6:$U$3000,Attendance!$I$6:$I$3000,'Sewing Summery(Production &amp; Q) '!$AM$251,Attendance!$E$6:$E$3000,'Sewing Summery(Production &amp; Q) '!A259)</f>
        <v>0</v>
      </c>
      <c r="AJ259" s="1100">
        <f>SUMIFS(Attendance!$V$6:$V$3000,Attendance!$I$6:$I$3000,'Sewing Summery(Production &amp; Q) '!$AM$251,Attendance!$E$6:$E$3000,'Sewing Summery(Production &amp; Q) '!A259)</f>
        <v>4</v>
      </c>
      <c r="AK259" s="2061" t="s">
        <v>721</v>
      </c>
      <c r="AL259" s="2062"/>
      <c r="AM259" s="2063"/>
      <c r="AN259" s="2057">
        <f t="shared" ref="AN259:AP259" si="284">AG259+AG260+AG261+AG262</f>
        <v>38</v>
      </c>
      <c r="AO259" s="2057">
        <f t="shared" si="284"/>
        <v>0</v>
      </c>
      <c r="AP259" s="2057">
        <f t="shared" si="284"/>
        <v>0</v>
      </c>
      <c r="AQ259" s="2057">
        <f>AJ259+AJ260+AJ261+AJ262</f>
        <v>38</v>
      </c>
      <c r="AR259" s="2150">
        <v>39</v>
      </c>
      <c r="AS259" s="1805">
        <f t="shared" si="281"/>
        <v>1</v>
      </c>
      <c r="AT259" s="1784">
        <f t="shared" si="282"/>
        <v>0</v>
      </c>
      <c r="AU259" s="1784">
        <f t="shared" si="283"/>
        <v>1</v>
      </c>
    </row>
    <row r="260" spans="1:47" x14ac:dyDescent="0.25">
      <c r="A260" s="207" t="s">
        <v>729</v>
      </c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9"/>
      <c r="AG260" s="1091">
        <f>SUMIFS(Attendance!$S$6:$S$3000,Attendance!$I$6:$I$3000,'Sewing Summery(Production &amp; Q) '!$AM$251,Attendance!$E$6:$E$3000,'Sewing Summery(Production &amp; Q) '!A260)</f>
        <v>1</v>
      </c>
      <c r="AH260" s="1094">
        <f>SUMIFS(Attendance!$T$6:$T$3000,Attendance!$I$6:$I$3000,'Sewing Summery(Production &amp; Q) '!$AM$251,Attendance!$E$6:$E$3000,'Sewing Summery(Production &amp; Q) '!A260)</f>
        <v>0</v>
      </c>
      <c r="AI260" s="1094">
        <f>SUMIFS(Attendance!$U$6:$U$3000,Attendance!$I$6:$I$3000,'Sewing Summery(Production &amp; Q) '!$AM$251,Attendance!$E$6:$E$3000,'Sewing Summery(Production &amp; Q) '!A260)</f>
        <v>0</v>
      </c>
      <c r="AJ260" s="1101">
        <f>SUMIFS(Attendance!$V$6:$V$3000,Attendance!$I$6:$I$3000,'Sewing Summery(Production &amp; Q) '!$AM$251,Attendance!$E$6:$E$3000,'Sewing Summery(Production &amp; Q) '!A260)</f>
        <v>1</v>
      </c>
      <c r="AK260" s="2067"/>
      <c r="AL260" s="2068"/>
      <c r="AM260" s="2069"/>
      <c r="AN260" s="2058"/>
      <c r="AO260" s="2058"/>
      <c r="AP260" s="2058"/>
      <c r="AQ260" s="2058"/>
      <c r="AR260" s="2089"/>
      <c r="AS260" s="1813"/>
      <c r="AT260" s="1786"/>
      <c r="AU260" s="1786"/>
    </row>
    <row r="261" spans="1:47" x14ac:dyDescent="0.25">
      <c r="A261" s="207" t="s">
        <v>22</v>
      </c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9"/>
      <c r="AG261" s="1091">
        <f>SUMIFS(Attendance!$S$6:$S$3000,Attendance!$I$6:$I$3000,'Sewing Summery(Production &amp; Q) '!$AM$251,Attendance!$E$6:$E$3000,'Sewing Summery(Production &amp; Q) '!A261)</f>
        <v>23</v>
      </c>
      <c r="AH261" s="1094">
        <f>SUMIFS(Attendance!$T$6:$T$3000,Attendance!$I$6:$I$3000,'Sewing Summery(Production &amp; Q) '!$AM$251,Attendance!$E$6:$E$3000,'Sewing Summery(Production &amp; Q) '!A261)</f>
        <v>0</v>
      </c>
      <c r="AI261" s="1094">
        <f>SUMIFS(Attendance!$U$6:$U$3000,Attendance!$I$6:$I$3000,'Sewing Summery(Production &amp; Q) '!$AM$251,Attendance!$E$6:$E$3000,'Sewing Summery(Production &amp; Q) '!A261)</f>
        <v>0</v>
      </c>
      <c r="AJ261" s="1101">
        <f>SUMIFS(Attendance!$V$6:$V$3000,Attendance!$I$6:$I$3000,'Sewing Summery(Production &amp; Q) '!$AM$251,Attendance!$E$6:$E$3000,'Sewing Summery(Production &amp; Q) '!A261)</f>
        <v>23</v>
      </c>
      <c r="AK261" s="2070"/>
      <c r="AL261" s="2071"/>
      <c r="AM261" s="2072"/>
      <c r="AN261" s="2059"/>
      <c r="AO261" s="2059"/>
      <c r="AP261" s="2059"/>
      <c r="AQ261" s="2059"/>
      <c r="AR261" s="2089"/>
      <c r="AS261" s="1813"/>
      <c r="AT261" s="1786"/>
      <c r="AU261" s="1786"/>
    </row>
    <row r="262" spans="1:47" ht="15.75" thickBot="1" x14ac:dyDescent="0.3">
      <c r="A262" s="196" t="s">
        <v>73</v>
      </c>
      <c r="B262" s="194"/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5"/>
      <c r="AG262" s="1092">
        <f>SUMIFS(Attendance!$S$6:$S$3000,Attendance!$I$6:$I$3000,'Sewing Summery(Production &amp; Q) '!$AM$251,Attendance!$E$6:$E$3000,'Sewing Summery(Production &amp; Q) '!A262)</f>
        <v>10</v>
      </c>
      <c r="AH262" s="1095">
        <f>SUMIFS(Attendance!$T$6:$T$3000,Attendance!$I$6:$I$3000,'Sewing Summery(Production &amp; Q) '!$AM$251,Attendance!$E$6:$E$3000,'Sewing Summery(Production &amp; Q) '!A262)</f>
        <v>0</v>
      </c>
      <c r="AI262" s="1095">
        <f>SUMIFS(Attendance!$U$6:$U$3000,Attendance!$I$6:$I$3000,'Sewing Summery(Production &amp; Q) '!$AM$251,Attendance!$E$6:$E$3000,'Sewing Summery(Production &amp; Q) '!A262)</f>
        <v>0</v>
      </c>
      <c r="AJ262" s="1102">
        <f>SUMIFS(Attendance!$V$6:$V$3000,Attendance!$I$6:$I$3000,'Sewing Summery(Production &amp; Q) '!$AM$251,Attendance!$E$6:$E$3000,'Sewing Summery(Production &amp; Q) '!A262)</f>
        <v>10</v>
      </c>
      <c r="AK262" s="2184"/>
      <c r="AL262" s="2185"/>
      <c r="AM262" s="2186"/>
      <c r="AN262" s="2203"/>
      <c r="AO262" s="2203"/>
      <c r="AP262" s="2203"/>
      <c r="AQ262" s="2203"/>
      <c r="AR262" s="2152"/>
      <c r="AS262" s="1806"/>
      <c r="AT262" s="1785"/>
      <c r="AU262" s="1785"/>
    </row>
    <row r="263" spans="1:47" ht="16.5" thickBot="1" x14ac:dyDescent="0.3">
      <c r="A263" s="197" t="s">
        <v>44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8"/>
      <c r="U263" s="198"/>
      <c r="V263" s="198"/>
      <c r="W263" s="198"/>
      <c r="X263" s="198"/>
      <c r="Y263" s="198"/>
      <c r="Z263" s="198"/>
      <c r="AA263" s="198"/>
      <c r="AB263" s="198"/>
      <c r="AC263" s="198"/>
      <c r="AD263" s="198"/>
      <c r="AE263" s="198"/>
      <c r="AF263" s="199"/>
      <c r="AG263" s="99">
        <f>SUMIFS(Attendance!$S$6:$S$3000,Attendance!$I$6:$I$3000,'Sewing Summery(Production &amp; Q) '!$AM$251,Attendance!$E$6:$E$3000,'Sewing Summery(Production &amp; Q) '!A263)</f>
        <v>2</v>
      </c>
      <c r="AH263" s="100">
        <f>SUMIFS(Attendance!$T$6:$T$3000,Attendance!$I$6:$I$3000,'Sewing Summery(Production &amp; Q) '!$AM$251,Attendance!$E$6:$E$3000,'Sewing Summery(Production &amp; Q) '!A263)</f>
        <v>0</v>
      </c>
      <c r="AI263" s="100">
        <f>SUMIFS(Attendance!$U$6:$U$3000,Attendance!$I$6:$I$3000,'Sewing Summery(Production &amp; Q) '!$AM$251,Attendance!$E$6:$E$3000,'Sewing Summery(Production &amp; Q) '!A263)</f>
        <v>0</v>
      </c>
      <c r="AJ263" s="101">
        <f>SUMIFS(Attendance!$V$6:$V$3000,Attendance!$I$6:$I$3000,'Sewing Summery(Production &amp; Q) '!$AM$251,Attendance!$E$6:$E$3000,'Sewing Summery(Production &amp; Q) '!A263)</f>
        <v>2</v>
      </c>
      <c r="AK263" s="2181" t="str">
        <f>A263</f>
        <v>Line Ironman</v>
      </c>
      <c r="AL263" s="2182"/>
      <c r="AM263" s="2183"/>
      <c r="AN263" s="108">
        <f t="shared" ref="AN263:AP263" si="285">AG263</f>
        <v>2</v>
      </c>
      <c r="AO263" s="108">
        <f t="shared" si="285"/>
        <v>0</v>
      </c>
      <c r="AP263" s="108">
        <f t="shared" si="285"/>
        <v>0</v>
      </c>
      <c r="AQ263" s="108">
        <f>AJ263</f>
        <v>2</v>
      </c>
      <c r="AR263" s="58">
        <v>2</v>
      </c>
      <c r="AS263" s="1103">
        <f t="shared" ref="AS263:AS264" si="286">IF(AR263&gt;AQ263,AR263-AQ263,0)</f>
        <v>0</v>
      </c>
      <c r="AT263" s="1103">
        <f t="shared" ref="AT263:AT264" si="287">IF(AR263&lt;AQ263,AQ263-AR263,0)</f>
        <v>0</v>
      </c>
      <c r="AU263" s="1103">
        <f t="shared" ref="AU263:AU264" si="288">AR263-AQ263</f>
        <v>0</v>
      </c>
    </row>
    <row r="264" spans="1:47" x14ac:dyDescent="0.25">
      <c r="A264" s="204" t="s">
        <v>165</v>
      </c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6"/>
      <c r="AG264" s="1090">
        <f>SUMIFS(Attendance!$S$6:$S$3000,Attendance!$I$6:$I$3000,'Sewing Summery(Production &amp; Q) '!$AM$251,Attendance!$E$6:$E$3000,'Sewing Summery(Production &amp; Q) '!A264)</f>
        <v>0</v>
      </c>
      <c r="AH264" s="1093">
        <f>SUMIFS(Attendance!$T$6:$T$3000,Attendance!$I$6:$I$3000,'Sewing Summery(Production &amp; Q) '!$AM$251,Attendance!$E$6:$E$3000,'Sewing Summery(Production &amp; Q) '!A264)</f>
        <v>0</v>
      </c>
      <c r="AI264" s="1093">
        <f>SUMIFS(Attendance!$U$6:$U$3000,Attendance!$I$6:$I$3000,'Sewing Summery(Production &amp; Q) '!$AM$251,Attendance!$E$6:$E$3000,'Sewing Summery(Production &amp; Q) '!A264)</f>
        <v>0</v>
      </c>
      <c r="AJ264" s="1100">
        <f>SUMIFS(Attendance!$V$6:$V$3000,Attendance!$I$6:$I$3000,'Sewing Summery(Production &amp; Q) '!$AM$251,Attendance!$E$6:$E$3000,'Sewing Summery(Production &amp; Q) '!A264)</f>
        <v>0</v>
      </c>
      <c r="AK264" s="2067" t="s">
        <v>722</v>
      </c>
      <c r="AL264" s="2068"/>
      <c r="AM264" s="2069"/>
      <c r="AN264" s="2051">
        <f t="shared" ref="AN264:AP264" si="289">AG264+AG265</f>
        <v>0</v>
      </c>
      <c r="AO264" s="2051">
        <f t="shared" si="289"/>
        <v>0</v>
      </c>
      <c r="AP264" s="2051">
        <f t="shared" si="289"/>
        <v>0</v>
      </c>
      <c r="AQ264" s="2051">
        <f>AJ264+AJ265</f>
        <v>0</v>
      </c>
      <c r="AR264" s="2175">
        <v>1</v>
      </c>
      <c r="AS264" s="1805">
        <f t="shared" si="286"/>
        <v>1</v>
      </c>
      <c r="AT264" s="1784">
        <f t="shared" si="287"/>
        <v>0</v>
      </c>
      <c r="AU264" s="1784">
        <f t="shared" si="288"/>
        <v>1</v>
      </c>
    </row>
    <row r="265" spans="1:47" ht="15.75" thickBot="1" x14ac:dyDescent="0.3">
      <c r="A265" s="196" t="s">
        <v>715</v>
      </c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5"/>
      <c r="AG265" s="1097">
        <f>SUMIFS(Attendance!$S$6:$S$3000,Attendance!$I$6:$I$3000,'Sewing Summery(Production &amp; Q) '!$AM$251,Attendance!$E$6:$E$3000,'Sewing Summery(Production &amp; Q) '!A265)</f>
        <v>0</v>
      </c>
      <c r="AH265" s="1099">
        <f>SUMIFS(Attendance!$T$6:$T$3000,Attendance!$I$6:$I$3000,'Sewing Summery(Production &amp; Q) '!$AM$251,Attendance!$E$6:$E$3000,'Sewing Summery(Production &amp; Q) '!A265)</f>
        <v>0</v>
      </c>
      <c r="AI265" s="1099">
        <f>SUMIFS(Attendance!$U$6:$U$3000,Attendance!$I$6:$I$3000,'Sewing Summery(Production &amp; Q) '!$AM$251,Attendance!$E$6:$E$3000,'Sewing Summery(Production &amp; Q) '!A265)</f>
        <v>0</v>
      </c>
      <c r="AJ265" s="1104">
        <f>SUMIFS(Attendance!$V$6:$V$3000,Attendance!$I$6:$I$3000,'Sewing Summery(Production &amp; Q) '!$AM$251,Attendance!$E$6:$E$3000,'Sewing Summery(Production &amp; Q) '!A265)</f>
        <v>0</v>
      </c>
      <c r="AK265" s="2184"/>
      <c r="AL265" s="2185"/>
      <c r="AM265" s="2186"/>
      <c r="AN265" s="2053"/>
      <c r="AO265" s="2053"/>
      <c r="AP265" s="2053"/>
      <c r="AQ265" s="2053"/>
      <c r="AR265" s="2151"/>
      <c r="AS265" s="1806"/>
      <c r="AT265" s="1785"/>
      <c r="AU265" s="1785"/>
    </row>
    <row r="266" spans="1:47" ht="19.5" thickBot="1" x14ac:dyDescent="0.3">
      <c r="A266" s="182" t="s">
        <v>713</v>
      </c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203"/>
      <c r="AG266" s="90">
        <f>SUM(AG254:AG265)</f>
        <v>44</v>
      </c>
      <c r="AH266" s="91">
        <f>SUM(AH254:AH265)</f>
        <v>0</v>
      </c>
      <c r="AI266" s="91">
        <f>SUM(AI254:AI265)</f>
        <v>0</v>
      </c>
      <c r="AJ266" s="1145">
        <f>SUM(AJ254:AJ265)</f>
        <v>44</v>
      </c>
      <c r="AK266" s="2076" t="s">
        <v>713</v>
      </c>
      <c r="AL266" s="2077"/>
      <c r="AM266" s="2078"/>
      <c r="AN266" s="107">
        <f t="shared" ref="AN266:AP266" si="290">SUM(AN254:AN265)</f>
        <v>44</v>
      </c>
      <c r="AO266" s="107">
        <f t="shared" si="290"/>
        <v>0</v>
      </c>
      <c r="AP266" s="107">
        <f t="shared" si="290"/>
        <v>0</v>
      </c>
      <c r="AQ266" s="107">
        <f>SUM(AQ254:AQ265)</f>
        <v>44</v>
      </c>
      <c r="AR266" s="1146">
        <f>SUM(AR254:AR265)</f>
        <v>46</v>
      </c>
      <c r="AS266" s="101">
        <f>SUM(AS254:AS265)</f>
        <v>3</v>
      </c>
      <c r="AT266" s="101">
        <f>SUM(AT254:AT265)</f>
        <v>1</v>
      </c>
      <c r="AU266" s="101">
        <f t="shared" ref="AU266" si="291">AR266-AQ266</f>
        <v>2</v>
      </c>
    </row>
    <row r="269" spans="1:47" ht="15.75" thickBot="1" x14ac:dyDescent="0.3">
      <c r="A269" s="153" t="s">
        <v>716</v>
      </c>
      <c r="B269" s="434"/>
      <c r="C269" s="434"/>
      <c r="D269" s="434"/>
      <c r="E269" s="434"/>
      <c r="F269" s="434"/>
      <c r="G269" s="434"/>
      <c r="H269" s="434"/>
      <c r="I269" s="434"/>
      <c r="J269" s="434"/>
      <c r="K269" s="434"/>
      <c r="L269" s="434"/>
      <c r="M269" s="434"/>
      <c r="N269" s="434"/>
      <c r="O269" s="434"/>
      <c r="P269" s="434"/>
      <c r="Q269" s="434"/>
      <c r="R269" s="434"/>
      <c r="S269" s="434"/>
      <c r="T269" s="434"/>
      <c r="U269" s="434"/>
      <c r="V269" s="434"/>
      <c r="W269" s="434"/>
      <c r="X269" s="434"/>
      <c r="Y269" s="434"/>
      <c r="Z269" s="434"/>
      <c r="AA269" s="434"/>
      <c r="AB269" s="434"/>
      <c r="AC269" s="434"/>
      <c r="AD269" s="434"/>
      <c r="AE269" s="434"/>
      <c r="AF269" s="434"/>
      <c r="AG269" s="434"/>
      <c r="AH269" s="2187" t="s">
        <v>23</v>
      </c>
      <c r="AI269" s="2187"/>
      <c r="AJ269" s="153" t="s">
        <v>717</v>
      </c>
      <c r="AK269" s="153" t="s">
        <v>24</v>
      </c>
      <c r="AL269" s="153" t="s">
        <v>718</v>
      </c>
      <c r="AM269" s="154">
        <v>310</v>
      </c>
    </row>
    <row r="270" spans="1:47" s="25" customFormat="1" ht="20.25" customHeight="1" thickBot="1" x14ac:dyDescent="0.3">
      <c r="A270" s="2194" t="s">
        <v>736</v>
      </c>
      <c r="B270" s="2195"/>
      <c r="C270" s="2195"/>
      <c r="D270" s="2195"/>
      <c r="E270" s="2195"/>
      <c r="F270" s="2195"/>
      <c r="G270" s="2195"/>
      <c r="H270" s="2195"/>
      <c r="I270" s="2195"/>
      <c r="J270" s="2195"/>
      <c r="K270" s="2195"/>
      <c r="L270" s="2195"/>
      <c r="M270" s="2195"/>
      <c r="N270" s="2195"/>
      <c r="O270" s="2195"/>
      <c r="P270" s="2195"/>
      <c r="Q270" s="2195"/>
      <c r="R270" s="2195"/>
      <c r="S270" s="2195"/>
      <c r="T270" s="2195"/>
      <c r="U270" s="2195"/>
      <c r="V270" s="2195"/>
      <c r="W270" s="2195"/>
      <c r="X270" s="2195"/>
      <c r="Y270" s="2195"/>
      <c r="Z270" s="2195"/>
      <c r="AA270" s="2195"/>
      <c r="AB270" s="2195"/>
      <c r="AC270" s="2195"/>
      <c r="AD270" s="2195"/>
      <c r="AE270" s="2195"/>
      <c r="AF270" s="2195"/>
      <c r="AG270" s="2195"/>
      <c r="AH270" s="2195"/>
      <c r="AI270" s="2195"/>
      <c r="AJ270" s="2195"/>
      <c r="AK270" s="2195"/>
      <c r="AL270" s="2195"/>
      <c r="AM270" s="2195"/>
      <c r="AN270" s="2195"/>
      <c r="AO270" s="2195"/>
      <c r="AP270" s="2195"/>
      <c r="AQ270" s="2196"/>
      <c r="AR270" s="2156" t="s">
        <v>735</v>
      </c>
      <c r="AS270" s="186"/>
      <c r="AT270" s="2178" t="s">
        <v>1378</v>
      </c>
      <c r="AU270" s="2176" t="s">
        <v>740</v>
      </c>
    </row>
    <row r="271" spans="1:47" ht="40.5" customHeight="1" thickBot="1" x14ac:dyDescent="0.3">
      <c r="A271" s="182" t="s">
        <v>709</v>
      </c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78" t="s">
        <v>710</v>
      </c>
      <c r="AH271" s="179" t="s">
        <v>711</v>
      </c>
      <c r="AI271" s="179" t="s">
        <v>712</v>
      </c>
      <c r="AJ271" s="180" t="s">
        <v>102</v>
      </c>
      <c r="AK271" s="2197" t="s">
        <v>1196</v>
      </c>
      <c r="AL271" s="2198"/>
      <c r="AM271" s="2199"/>
      <c r="AN271" s="178" t="s">
        <v>710</v>
      </c>
      <c r="AO271" s="179" t="s">
        <v>711</v>
      </c>
      <c r="AP271" s="179" t="s">
        <v>712</v>
      </c>
      <c r="AQ271" s="181" t="s">
        <v>102</v>
      </c>
      <c r="AR271" s="2157"/>
      <c r="AS271" s="175" t="s">
        <v>739</v>
      </c>
      <c r="AT271" s="2179"/>
      <c r="AU271" s="2177"/>
    </row>
    <row r="272" spans="1:47" ht="15" customHeight="1" x14ac:dyDescent="0.25">
      <c r="A272" s="204" t="s">
        <v>235</v>
      </c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6"/>
      <c r="AG272" s="1108">
        <f>SUMIFS(Attendance!$S$6:$S$3000,Attendance!$I$6:$I$3000,'Sewing Summery(Production &amp; Q) '!$AM$269,Attendance!$E$6:$E$3000,'Sewing Summery(Production &amp; Q) '!A272)</f>
        <v>0</v>
      </c>
      <c r="AH272" s="1117">
        <f>SUMIFS(Attendance!$T$6:$T$3000,Attendance!$I$6:$I$3000,'Sewing Summery(Production &amp; Q) '!$AM$269,Attendance!$E$6:$E$3000,'Sewing Summery(Production &amp; Q) '!A272)</f>
        <v>0</v>
      </c>
      <c r="AI272" s="1117">
        <f>SUMIFS(Attendance!$U$6:$U$3000,Attendance!$I$6:$I$3000,'Sewing Summery(Production &amp; Q) '!$AM$269,Attendance!$E$6:$E$3000,'Sewing Summery(Production &amp; Q) '!A272)</f>
        <v>0</v>
      </c>
      <c r="AJ272" s="1111">
        <f>SUMIFS(Attendance!$V$6:$V$3000,Attendance!$I$6:$I$3000,'Sewing Summery(Production &amp; Q) '!$AM$269,Attendance!$E$6:$E$3000,'Sewing Summery(Production &amp; Q) '!A272)</f>
        <v>0</v>
      </c>
      <c r="AK272" s="2091" t="s">
        <v>719</v>
      </c>
      <c r="AL272" s="2092"/>
      <c r="AM272" s="2093"/>
      <c r="AN272" s="2054">
        <f t="shared" ref="AN272:AP272" si="292">AG272+AG273</f>
        <v>1</v>
      </c>
      <c r="AO272" s="2054">
        <f t="shared" si="292"/>
        <v>0</v>
      </c>
      <c r="AP272" s="2054">
        <f t="shared" si="292"/>
        <v>0</v>
      </c>
      <c r="AQ272" s="2054">
        <f>AJ272+AJ273</f>
        <v>1</v>
      </c>
      <c r="AR272" s="2150">
        <v>1</v>
      </c>
      <c r="AS272" s="1805">
        <f>IF(AR272&gt;AQ272,AR272-AQ272,0)</f>
        <v>0</v>
      </c>
      <c r="AT272" s="1784">
        <f>IF(AR272&lt;AQ272,AQ272-AR272,0)</f>
        <v>0</v>
      </c>
      <c r="AU272" s="1784">
        <f>AR272-AQ272</f>
        <v>0</v>
      </c>
    </row>
    <row r="273" spans="1:47" ht="15.75" customHeight="1" thickBot="1" x14ac:dyDescent="0.3">
      <c r="A273" s="196" t="s">
        <v>120</v>
      </c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5"/>
      <c r="AG273" s="1092">
        <f>SUMIFS(Attendance!$S$6:$S$3000,Attendance!$I$6:$I$3000,'Sewing Summery(Production &amp; Q) '!$AM$269,Attendance!$E$6:$E$3000,'Sewing Summery(Production &amp; Q) '!A273)</f>
        <v>1</v>
      </c>
      <c r="AH273" s="1095">
        <f>SUMIFS(Attendance!$T$6:$T$3000,Attendance!$I$6:$I$3000,'Sewing Summery(Production &amp; Q) '!$AM$269,Attendance!$E$6:$E$3000,'Sewing Summery(Production &amp; Q) '!A273)</f>
        <v>0</v>
      </c>
      <c r="AI273" s="1095">
        <f>SUMIFS(Attendance!$U$6:$U$3000,Attendance!$I$6:$I$3000,'Sewing Summery(Production &amp; Q) '!$AM$269,Attendance!$E$6:$E$3000,'Sewing Summery(Production &amp; Q) '!A273)</f>
        <v>0</v>
      </c>
      <c r="AJ273" s="1102">
        <f>SUMIFS(Attendance!$V$6:$V$3000,Attendance!$I$6:$I$3000,'Sewing Summery(Production &amp; Q) '!$AM$269,Attendance!$E$6:$E$3000,'Sewing Summery(Production &amp; Q) '!A273)</f>
        <v>1</v>
      </c>
      <c r="AK273" s="2094"/>
      <c r="AL273" s="2095"/>
      <c r="AM273" s="2096"/>
      <c r="AN273" s="2055"/>
      <c r="AO273" s="2055"/>
      <c r="AP273" s="2055"/>
      <c r="AQ273" s="2055"/>
      <c r="AR273" s="2152"/>
      <c r="AS273" s="1806"/>
      <c r="AT273" s="1785"/>
      <c r="AU273" s="1785"/>
    </row>
    <row r="274" spans="1:47" ht="15" customHeight="1" x14ac:dyDescent="0.25">
      <c r="A274" s="204" t="s">
        <v>122</v>
      </c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6"/>
      <c r="AG274" s="1096">
        <f>SUMIFS(Attendance!$S$6:$S$3000,Attendance!$I$6:$I$3000,'Sewing Summery(Production &amp; Q) '!$AM$269,Attendance!$E$6:$E$3000,'Sewing Summery(Production &amp; Q) '!A274)</f>
        <v>1</v>
      </c>
      <c r="AH274" s="1098">
        <f>SUMIFS(Attendance!$T$6:$T$3000,Attendance!$I$6:$I$3000,'Sewing Summery(Production &amp; Q) '!$AM$269,Attendance!$E$6:$E$3000,'Sewing Summery(Production &amp; Q) '!A274)</f>
        <v>0</v>
      </c>
      <c r="AI274" s="1098">
        <f>SUMIFS(Attendance!$U$6:$U$3000,Attendance!$I$6:$I$3000,'Sewing Summery(Production &amp; Q) '!$AM$269,Attendance!$E$6:$E$3000,'Sewing Summery(Production &amp; Q) '!A274)</f>
        <v>0</v>
      </c>
      <c r="AJ274" s="1103">
        <f>SUMIFS(Attendance!$V$6:$V$3000,Attendance!$I$6:$I$3000,'Sewing Summery(Production &amp; Q) '!$AM$269,Attendance!$E$6:$E$3000,'Sewing Summery(Production &amp; Q) '!A274)</f>
        <v>1</v>
      </c>
      <c r="AK274" s="2091" t="s">
        <v>720</v>
      </c>
      <c r="AL274" s="2092"/>
      <c r="AM274" s="2093"/>
      <c r="AN274" s="2054">
        <f t="shared" ref="AN274:AP274" si="293">AG274+AG275</f>
        <v>1</v>
      </c>
      <c r="AO274" s="2054">
        <f t="shared" si="293"/>
        <v>0</v>
      </c>
      <c r="AP274" s="2054">
        <f t="shared" si="293"/>
        <v>0</v>
      </c>
      <c r="AQ274" s="2054">
        <f>AJ274+AJ275</f>
        <v>1</v>
      </c>
      <c r="AR274" s="2150">
        <v>1</v>
      </c>
      <c r="AS274" s="1805">
        <f t="shared" ref="AS274" si="294">IF(AR274&gt;AQ274,AR274-AQ274,0)</f>
        <v>0</v>
      </c>
      <c r="AT274" s="1784">
        <f>IF(AR274&lt;AQ274,AQ274-AR274,0)</f>
        <v>0</v>
      </c>
      <c r="AU274" s="1784">
        <f t="shared" ref="AU274" si="295">AR274-AQ274</f>
        <v>0</v>
      </c>
    </row>
    <row r="275" spans="1:47" ht="15.75" customHeight="1" thickBot="1" x14ac:dyDescent="0.3">
      <c r="A275" s="200" t="s">
        <v>714</v>
      </c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2"/>
      <c r="AG275" s="1097">
        <f>SUMIFS(Attendance!$S$6:$S$3000,Attendance!$I$6:$I$3000,'Sewing Summery(Production &amp; Q) '!$AM$269,Attendance!$E$6:$E$3000,'Sewing Summery(Production &amp; Q) '!A275)</f>
        <v>0</v>
      </c>
      <c r="AH275" s="1099">
        <f>SUMIFS(Attendance!$T$6:$T$3000,Attendance!$I$6:$I$3000,'Sewing Summery(Production &amp; Q) '!$AM$269,Attendance!$E$6:$E$3000,'Sewing Summery(Production &amp; Q) '!A275)</f>
        <v>0</v>
      </c>
      <c r="AI275" s="1099">
        <f>SUMIFS(Attendance!$U$6:$U$3000,Attendance!$I$6:$I$3000,'Sewing Summery(Production &amp; Q) '!$AM$269,Attendance!$E$6:$E$3000,'Sewing Summery(Production &amp; Q) '!A275)</f>
        <v>0</v>
      </c>
      <c r="AJ275" s="1104">
        <f>SUMIFS(Attendance!$V$6:$V$3000,Attendance!$I$6:$I$3000,'Sewing Summery(Production &amp; Q) '!$AM$269,Attendance!$E$6:$E$3000,'Sewing Summery(Production &amp; Q) '!A275)</f>
        <v>0</v>
      </c>
      <c r="AK275" s="2097"/>
      <c r="AL275" s="2098"/>
      <c r="AM275" s="2099"/>
      <c r="AN275" s="2056"/>
      <c r="AO275" s="2056"/>
      <c r="AP275" s="2056"/>
      <c r="AQ275" s="2056"/>
      <c r="AR275" s="2151"/>
      <c r="AS275" s="1806"/>
      <c r="AT275" s="1785"/>
      <c r="AU275" s="1785"/>
    </row>
    <row r="276" spans="1:47" ht="16.5" thickBot="1" x14ac:dyDescent="0.3">
      <c r="A276" s="197" t="s">
        <v>30</v>
      </c>
      <c r="B276" s="198"/>
      <c r="C276" s="198"/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9"/>
      <c r="AG276" s="99">
        <f>SUMIFS(Attendance!$S$6:$S$3000,Attendance!$I$6:$I$3000,'Sewing Summery(Production &amp; Q) '!$AM$269,Attendance!$E$6:$E$3000,'Sewing Summery(Production &amp; Q) '!A276)</f>
        <v>0</v>
      </c>
      <c r="AH276" s="100">
        <f>SUMIFS(Attendance!$T$6:$T$3000,Attendance!$I$6:$I$3000,'Sewing Summery(Production &amp; Q) '!$AM$269,Attendance!$E$6:$E$3000,'Sewing Summery(Production &amp; Q) '!A276)</f>
        <v>0</v>
      </c>
      <c r="AI276" s="100">
        <f>SUMIFS(Attendance!$U$6:$U$3000,Attendance!$I$6:$I$3000,'Sewing Summery(Production &amp; Q) '!$AM$269,Attendance!$E$6:$E$3000,'Sewing Summery(Production &amp; Q) '!A276)</f>
        <v>0</v>
      </c>
      <c r="AJ276" s="101">
        <f>SUMIFS(Attendance!$V$6:$V$3000,Attendance!$I$6:$I$3000,'Sewing Summery(Production &amp; Q) '!$AM$269,Attendance!$E$6:$E$3000,'Sewing Summery(Production &amp; Q) '!A276)</f>
        <v>0</v>
      </c>
      <c r="AK276" s="2100" t="str">
        <f>A276</f>
        <v>Asst. Operator</v>
      </c>
      <c r="AL276" s="2101"/>
      <c r="AM276" s="2102"/>
      <c r="AN276" s="1122">
        <f t="shared" ref="AN276:AP276" si="296">AG276</f>
        <v>0</v>
      </c>
      <c r="AO276" s="1122">
        <f t="shared" si="296"/>
        <v>0</v>
      </c>
      <c r="AP276" s="1122">
        <f t="shared" si="296"/>
        <v>0</v>
      </c>
      <c r="AQ276" s="1122">
        <f>AJ276</f>
        <v>0</v>
      </c>
      <c r="AR276" s="48">
        <v>2</v>
      </c>
      <c r="AS276" s="1103">
        <f t="shared" ref="AS276:AS277" si="297">IF(AR276&gt;AQ276,AR276-AQ276,0)</f>
        <v>2</v>
      </c>
      <c r="AT276" s="1103">
        <f t="shared" ref="AT276:AT277" si="298">IF(AR276&lt;AQ276,AQ276-AR276,0)</f>
        <v>0</v>
      </c>
      <c r="AU276" s="1103">
        <f t="shared" ref="AU276:AU277" si="299">AR276-AQ276</f>
        <v>2</v>
      </c>
    </row>
    <row r="277" spans="1:47" ht="15" customHeight="1" x14ac:dyDescent="0.25">
      <c r="A277" s="204" t="s">
        <v>72</v>
      </c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6"/>
      <c r="AG277" s="1090">
        <f>SUMIFS(Attendance!$S$6:$S$3000,Attendance!$I$6:$I$3000,'Sewing Summery(Production &amp; Q) '!$AM$269,Attendance!$E$6:$E$3000,'Sewing Summery(Production &amp; Q) '!A277)</f>
        <v>10</v>
      </c>
      <c r="AH277" s="1093">
        <f>SUMIFS(Attendance!$T$6:$T$3000,Attendance!$I$6:$I$3000,'Sewing Summery(Production &amp; Q) '!$AM$269,Attendance!$E$6:$E$3000,'Sewing Summery(Production &amp; Q) '!A277)</f>
        <v>0</v>
      </c>
      <c r="AI277" s="1093">
        <f>SUMIFS(Attendance!$U$6:$U$3000,Attendance!$I$6:$I$3000,'Sewing Summery(Production &amp; Q) '!$AM$269,Attendance!$E$6:$E$3000,'Sewing Summery(Production &amp; Q) '!A277)</f>
        <v>0</v>
      </c>
      <c r="AJ277" s="1100">
        <f>SUMIFS(Attendance!$V$6:$V$3000,Attendance!$I$6:$I$3000,'Sewing Summery(Production &amp; Q) '!$AM$269,Attendance!$E$6:$E$3000,'Sewing Summery(Production &amp; Q) '!A277)</f>
        <v>10</v>
      </c>
      <c r="AK277" s="2091" t="s">
        <v>721</v>
      </c>
      <c r="AL277" s="2092"/>
      <c r="AM277" s="2093"/>
      <c r="AN277" s="2054">
        <f t="shared" ref="AN277:AP277" si="300">AG277+AG278+AG279+AG280</f>
        <v>41</v>
      </c>
      <c r="AO277" s="2054">
        <f t="shared" si="300"/>
        <v>4</v>
      </c>
      <c r="AP277" s="2054">
        <f t="shared" si="300"/>
        <v>0</v>
      </c>
      <c r="AQ277" s="2054">
        <f>AJ277+AJ278+AJ279+AJ280</f>
        <v>45</v>
      </c>
      <c r="AR277" s="2150">
        <v>39</v>
      </c>
      <c r="AS277" s="1805">
        <f t="shared" si="297"/>
        <v>0</v>
      </c>
      <c r="AT277" s="1784">
        <f t="shared" si="298"/>
        <v>6</v>
      </c>
      <c r="AU277" s="1784">
        <f t="shared" si="299"/>
        <v>-6</v>
      </c>
    </row>
    <row r="278" spans="1:47" x14ac:dyDescent="0.25">
      <c r="A278" s="207" t="s">
        <v>729</v>
      </c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9"/>
      <c r="AG278" s="1091">
        <f>SUMIFS(Attendance!$S$6:$S$3000,Attendance!$I$6:$I$3000,'Sewing Summery(Production &amp; Q) '!$AM$269,Attendance!$E$6:$E$3000,'Sewing Summery(Production &amp; Q) '!A278)</f>
        <v>0</v>
      </c>
      <c r="AH278" s="1094">
        <f>SUMIFS(Attendance!$T$6:$T$3000,Attendance!$I$6:$I$3000,'Sewing Summery(Production &amp; Q) '!$AM$269,Attendance!$E$6:$E$3000,'Sewing Summery(Production &amp; Q) '!A278)</f>
        <v>0</v>
      </c>
      <c r="AI278" s="1094">
        <f>SUMIFS(Attendance!$U$6:$U$3000,Attendance!$I$6:$I$3000,'Sewing Summery(Production &amp; Q) '!$AM$269,Attendance!$E$6:$E$3000,'Sewing Summery(Production &amp; Q) '!A278)</f>
        <v>0</v>
      </c>
      <c r="AJ278" s="1101">
        <f>SUMIFS(Attendance!$V$6:$V$3000,Attendance!$I$6:$I$3000,'Sewing Summery(Production &amp; Q) '!$AM$269,Attendance!$E$6:$E$3000,'Sewing Summery(Production &amp; Q) '!A278)</f>
        <v>0</v>
      </c>
      <c r="AK278" s="2094"/>
      <c r="AL278" s="2095"/>
      <c r="AM278" s="2096"/>
      <c r="AN278" s="2055"/>
      <c r="AO278" s="2055"/>
      <c r="AP278" s="2055"/>
      <c r="AQ278" s="2055"/>
      <c r="AR278" s="2089"/>
      <c r="AS278" s="1813"/>
      <c r="AT278" s="1786"/>
      <c r="AU278" s="1786"/>
    </row>
    <row r="279" spans="1:47" ht="15" customHeight="1" x14ac:dyDescent="0.25">
      <c r="A279" s="207" t="s">
        <v>22</v>
      </c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9"/>
      <c r="AG279" s="1091">
        <f>SUMIFS(Attendance!$S$6:$S$3000,Attendance!$I$6:$I$3000,'Sewing Summery(Production &amp; Q) '!$AM$269,Attendance!$E$6:$E$3000,'Sewing Summery(Production &amp; Q) '!A279)</f>
        <v>16</v>
      </c>
      <c r="AH279" s="1094">
        <f>SUMIFS(Attendance!$T$6:$T$3000,Attendance!$I$6:$I$3000,'Sewing Summery(Production &amp; Q) '!$AM$269,Attendance!$E$6:$E$3000,'Sewing Summery(Production &amp; Q) '!A279)</f>
        <v>2</v>
      </c>
      <c r="AI279" s="1094">
        <f>SUMIFS(Attendance!$U$6:$U$3000,Attendance!$I$6:$I$3000,'Sewing Summery(Production &amp; Q) '!$AM$269,Attendance!$E$6:$E$3000,'Sewing Summery(Production &amp; Q) '!A279)</f>
        <v>0</v>
      </c>
      <c r="AJ279" s="1101">
        <f>SUMIFS(Attendance!$V$6:$V$3000,Attendance!$I$6:$I$3000,'Sewing Summery(Production &amp; Q) '!$AM$269,Attendance!$E$6:$E$3000,'Sewing Summery(Production &amp; Q) '!A279)</f>
        <v>18</v>
      </c>
      <c r="AK279" s="2094"/>
      <c r="AL279" s="2095"/>
      <c r="AM279" s="2096"/>
      <c r="AN279" s="2055"/>
      <c r="AO279" s="2055"/>
      <c r="AP279" s="2055"/>
      <c r="AQ279" s="2055"/>
      <c r="AR279" s="2089"/>
      <c r="AS279" s="1813"/>
      <c r="AT279" s="1786"/>
      <c r="AU279" s="1786"/>
    </row>
    <row r="280" spans="1:47" ht="15.75" customHeight="1" thickBot="1" x14ac:dyDescent="0.3">
      <c r="A280" s="196" t="s">
        <v>73</v>
      </c>
      <c r="B280" s="194"/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5"/>
      <c r="AG280" s="1092">
        <f>SUMIFS(Attendance!$S$6:$S$3000,Attendance!$I$6:$I$3000,'Sewing Summery(Production &amp; Q) '!$AM$269,Attendance!$E$6:$E$3000,'Sewing Summery(Production &amp; Q) '!A280)</f>
        <v>15</v>
      </c>
      <c r="AH280" s="1095">
        <f>SUMIFS(Attendance!$T$6:$T$3000,Attendance!$I$6:$I$3000,'Sewing Summery(Production &amp; Q) '!$AM$269,Attendance!$E$6:$E$3000,'Sewing Summery(Production &amp; Q) '!A280)</f>
        <v>2</v>
      </c>
      <c r="AI280" s="1095">
        <f>SUMIFS(Attendance!$U$6:$U$3000,Attendance!$I$6:$I$3000,'Sewing Summery(Production &amp; Q) '!$AM$269,Attendance!$E$6:$E$3000,'Sewing Summery(Production &amp; Q) '!A280)</f>
        <v>0</v>
      </c>
      <c r="AJ280" s="1102">
        <f>SUMIFS(Attendance!$V$6:$V$3000,Attendance!$I$6:$I$3000,'Sewing Summery(Production &amp; Q) '!$AM$269,Attendance!$E$6:$E$3000,'Sewing Summery(Production &amp; Q) '!A280)</f>
        <v>17</v>
      </c>
      <c r="AK280" s="2097"/>
      <c r="AL280" s="2098"/>
      <c r="AM280" s="2099"/>
      <c r="AN280" s="2056"/>
      <c r="AO280" s="2056"/>
      <c r="AP280" s="2056"/>
      <c r="AQ280" s="2056"/>
      <c r="AR280" s="2151"/>
      <c r="AS280" s="1806"/>
      <c r="AT280" s="1785"/>
      <c r="AU280" s="1785"/>
    </row>
    <row r="281" spans="1:47" ht="16.5" thickBot="1" x14ac:dyDescent="0.3">
      <c r="A281" s="197" t="s">
        <v>44</v>
      </c>
      <c r="B281" s="198"/>
      <c r="C281" s="198"/>
      <c r="D281" s="198"/>
      <c r="E281" s="198"/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9"/>
      <c r="AG281" s="1096">
        <f>SUMIFS(Attendance!$S$6:$S$3000,Attendance!$I$6:$I$3000,'Sewing Summery(Production &amp; Q) '!$AM$269,Attendance!$E$6:$E$3000,'Sewing Summery(Production &amp; Q) '!A281)</f>
        <v>1</v>
      </c>
      <c r="AH281" s="1098">
        <f>SUMIFS(Attendance!$T$6:$T$3000,Attendance!$I$6:$I$3000,'Sewing Summery(Production &amp; Q) '!$AM$269,Attendance!$E$6:$E$3000,'Sewing Summery(Production &amp; Q) '!A281)</f>
        <v>0</v>
      </c>
      <c r="AI281" s="1098">
        <f>SUMIFS(Attendance!$U$6:$U$3000,Attendance!$I$6:$I$3000,'Sewing Summery(Production &amp; Q) '!$AM$269,Attendance!$E$6:$E$3000,'Sewing Summery(Production &amp; Q) '!A281)</f>
        <v>0</v>
      </c>
      <c r="AJ281" s="1103">
        <f>SUMIFS(Attendance!$V$6:$V$3000,Attendance!$I$6:$I$3000,'Sewing Summery(Production &amp; Q) '!$AM$269,Attendance!$E$6:$E$3000,'Sewing Summery(Production &amp; Q) '!A281)</f>
        <v>1</v>
      </c>
      <c r="AK281" s="2191" t="str">
        <f>A281</f>
        <v>Line Ironman</v>
      </c>
      <c r="AL281" s="2192"/>
      <c r="AM281" s="2193"/>
      <c r="AN281" s="1121">
        <f t="shared" ref="AN281:AP281" si="301">AG281</f>
        <v>1</v>
      </c>
      <c r="AO281" s="1121">
        <f t="shared" si="301"/>
        <v>0</v>
      </c>
      <c r="AP281" s="1121">
        <f t="shared" si="301"/>
        <v>0</v>
      </c>
      <c r="AQ281" s="1121">
        <f>AJ281</f>
        <v>1</v>
      </c>
      <c r="AR281" s="57">
        <v>2</v>
      </c>
      <c r="AS281" s="1103">
        <f t="shared" ref="AS281:AS282" si="302">IF(AR281&gt;AQ281,AR281-AQ281,0)</f>
        <v>1</v>
      </c>
      <c r="AT281" s="1103">
        <f t="shared" ref="AT281:AT282" si="303">IF(AR281&lt;AQ281,AQ281-AR281,0)</f>
        <v>0</v>
      </c>
      <c r="AU281" s="1103">
        <f t="shared" ref="AU281:AU282" si="304">AR281-AQ281</f>
        <v>1</v>
      </c>
    </row>
    <row r="282" spans="1:47" ht="15" customHeight="1" x14ac:dyDescent="0.25">
      <c r="A282" s="204" t="s">
        <v>165</v>
      </c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6"/>
      <c r="AG282" s="1096">
        <f>SUMIFS(Attendance!$S$6:$S$3000,Attendance!$I$6:$I$3000,'Sewing Summery(Production &amp; Q) '!$AM$269,Attendance!$E$6:$E$3000,'Sewing Summery(Production &amp; Q) '!A282)</f>
        <v>1</v>
      </c>
      <c r="AH282" s="1098">
        <f>SUMIFS(Attendance!$T$6:$T$3000,Attendance!$I$6:$I$3000,'Sewing Summery(Production &amp; Q) '!$AM$269,Attendance!$E$6:$E$3000,'Sewing Summery(Production &amp; Q) '!A282)</f>
        <v>0</v>
      </c>
      <c r="AI282" s="1098">
        <f>SUMIFS(Attendance!$U$6:$U$3000,Attendance!$I$6:$I$3000,'Sewing Summery(Production &amp; Q) '!$AM$269,Attendance!$E$6:$E$3000,'Sewing Summery(Production &amp; Q) '!A282)</f>
        <v>0</v>
      </c>
      <c r="AJ282" s="1103">
        <f>SUMIFS(Attendance!$V$6:$V$3000,Attendance!$I$6:$I$3000,'Sewing Summery(Production &amp; Q) '!$AM$269,Attendance!$E$6:$E$3000,'Sewing Summery(Production &amp; Q) '!A282)</f>
        <v>1</v>
      </c>
      <c r="AK282" s="2091" t="s">
        <v>722</v>
      </c>
      <c r="AL282" s="2092"/>
      <c r="AM282" s="2093"/>
      <c r="AN282" s="2054">
        <f t="shared" ref="AN282:AP282" si="305">AG282+AG283</f>
        <v>1</v>
      </c>
      <c r="AO282" s="2054">
        <f t="shared" si="305"/>
        <v>0</v>
      </c>
      <c r="AP282" s="2054">
        <f t="shared" si="305"/>
        <v>0</v>
      </c>
      <c r="AQ282" s="2054">
        <f>AJ282+AJ283</f>
        <v>1</v>
      </c>
      <c r="AR282" s="2150">
        <v>1</v>
      </c>
      <c r="AS282" s="1805">
        <f t="shared" si="302"/>
        <v>0</v>
      </c>
      <c r="AT282" s="1784">
        <f t="shared" si="303"/>
        <v>0</v>
      </c>
      <c r="AU282" s="1784">
        <f t="shared" si="304"/>
        <v>0</v>
      </c>
    </row>
    <row r="283" spans="1:47" ht="15.75" customHeight="1" thickBot="1" x14ac:dyDescent="0.3">
      <c r="A283" s="196" t="s">
        <v>715</v>
      </c>
      <c r="B283" s="194"/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5"/>
      <c r="AG283" s="1097">
        <f>SUMIFS(Attendance!$S$6:$S$3000,Attendance!$I$6:$I$3000,'Sewing Summery(Production &amp; Q) '!$AM$269,Attendance!$E$6:$E$3000,'Sewing Summery(Production &amp; Q) '!A283)</f>
        <v>0</v>
      </c>
      <c r="AH283" s="1099">
        <f>SUMIFS(Attendance!$T$6:$T$3000,Attendance!$I$6:$I$3000,'Sewing Summery(Production &amp; Q) '!$AM$269,Attendance!$E$6:$E$3000,'Sewing Summery(Production &amp; Q) '!A283)</f>
        <v>0</v>
      </c>
      <c r="AI283" s="1099">
        <f>SUMIFS(Attendance!$U$6:$U$3000,Attendance!$I$6:$I$3000,'Sewing Summery(Production &amp; Q) '!$AM$269,Attendance!$E$6:$E$3000,'Sewing Summery(Production &amp; Q) '!A283)</f>
        <v>0</v>
      </c>
      <c r="AJ283" s="1104">
        <f>SUMIFS(Attendance!$V$6:$V$3000,Attendance!$I$6:$I$3000,'Sewing Summery(Production &amp; Q) '!$AM$269,Attendance!$E$6:$E$3000,'Sewing Summery(Production &amp; Q) '!A283)</f>
        <v>0</v>
      </c>
      <c r="AK283" s="2097"/>
      <c r="AL283" s="2098"/>
      <c r="AM283" s="2099"/>
      <c r="AN283" s="2056"/>
      <c r="AO283" s="2056"/>
      <c r="AP283" s="2056"/>
      <c r="AQ283" s="2056"/>
      <c r="AR283" s="2151"/>
      <c r="AS283" s="1806"/>
      <c r="AT283" s="1785"/>
      <c r="AU283" s="1785"/>
    </row>
    <row r="284" spans="1:47" ht="19.5" thickBot="1" x14ac:dyDescent="0.3">
      <c r="A284" s="182" t="s">
        <v>713</v>
      </c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203"/>
      <c r="AG284" s="90">
        <f>SUM(AG272:AG283)</f>
        <v>45</v>
      </c>
      <c r="AH284" s="91">
        <f>SUM(AH272:AH283)</f>
        <v>4</v>
      </c>
      <c r="AI284" s="91">
        <f>SUM(AI272:AI283)</f>
        <v>0</v>
      </c>
      <c r="AJ284" s="1145">
        <f>SUM(AJ272:AJ283)</f>
        <v>49</v>
      </c>
      <c r="AK284" s="2188" t="s">
        <v>713</v>
      </c>
      <c r="AL284" s="2189"/>
      <c r="AM284" s="2190"/>
      <c r="AN284" s="107">
        <f t="shared" ref="AN284:AP284" si="306">SUM(AN272:AN283)</f>
        <v>45</v>
      </c>
      <c r="AO284" s="107">
        <f t="shared" si="306"/>
        <v>4</v>
      </c>
      <c r="AP284" s="107">
        <f t="shared" si="306"/>
        <v>0</v>
      </c>
      <c r="AQ284" s="107">
        <f>SUM(AQ272:AQ283)</f>
        <v>49</v>
      </c>
      <c r="AR284" s="1146">
        <f>SUM(AR272:AR283)</f>
        <v>46</v>
      </c>
      <c r="AS284" s="101">
        <f>SUM(AS272:AS283)</f>
        <v>3</v>
      </c>
      <c r="AT284" s="101">
        <f>SUM(AT272:AT283)</f>
        <v>6</v>
      </c>
      <c r="AU284" s="101">
        <f t="shared" ref="AU284" si="307">AR284-AQ284</f>
        <v>-3</v>
      </c>
    </row>
    <row r="287" spans="1:47" ht="15.75" thickBot="1" x14ac:dyDescent="0.3">
      <c r="A287" s="153" t="s">
        <v>716</v>
      </c>
      <c r="B287" s="434"/>
      <c r="C287" s="434"/>
      <c r="D287" s="434"/>
      <c r="E287" s="434"/>
      <c r="F287" s="434"/>
      <c r="G287" s="434"/>
      <c r="H287" s="434"/>
      <c r="I287" s="434"/>
      <c r="J287" s="434"/>
      <c r="K287" s="434"/>
      <c r="L287" s="434"/>
      <c r="M287" s="434"/>
      <c r="N287" s="434"/>
      <c r="O287" s="434"/>
      <c r="P287" s="434"/>
      <c r="Q287" s="434"/>
      <c r="R287" s="434"/>
      <c r="S287" s="434"/>
      <c r="T287" s="434"/>
      <c r="U287" s="434"/>
      <c r="V287" s="434"/>
      <c r="W287" s="434"/>
      <c r="X287" s="434"/>
      <c r="Y287" s="434"/>
      <c r="Z287" s="434"/>
      <c r="AA287" s="434"/>
      <c r="AB287" s="434"/>
      <c r="AC287" s="434"/>
      <c r="AD287" s="434"/>
      <c r="AE287" s="434"/>
      <c r="AF287" s="434"/>
      <c r="AG287" s="434"/>
      <c r="AH287" s="2187" t="s">
        <v>23</v>
      </c>
      <c r="AI287" s="2187"/>
      <c r="AJ287" s="153" t="s">
        <v>717</v>
      </c>
      <c r="AK287" s="153" t="s">
        <v>24</v>
      </c>
      <c r="AL287" s="153" t="s">
        <v>718</v>
      </c>
      <c r="AM287" s="154">
        <v>311</v>
      </c>
    </row>
    <row r="288" spans="1:47" s="25" customFormat="1" ht="20.25" customHeight="1" thickBot="1" x14ac:dyDescent="0.3">
      <c r="A288" s="2194" t="s">
        <v>736</v>
      </c>
      <c r="B288" s="2195"/>
      <c r="C288" s="2195"/>
      <c r="D288" s="2195"/>
      <c r="E288" s="2195"/>
      <c r="F288" s="2195"/>
      <c r="G288" s="2195"/>
      <c r="H288" s="2195"/>
      <c r="I288" s="2195"/>
      <c r="J288" s="2195"/>
      <c r="K288" s="2195"/>
      <c r="L288" s="2195"/>
      <c r="M288" s="2195"/>
      <c r="N288" s="2195"/>
      <c r="O288" s="2195"/>
      <c r="P288" s="2195"/>
      <c r="Q288" s="2195"/>
      <c r="R288" s="2195"/>
      <c r="S288" s="2195"/>
      <c r="T288" s="2195"/>
      <c r="U288" s="2195"/>
      <c r="V288" s="2195"/>
      <c r="W288" s="2195"/>
      <c r="X288" s="2195"/>
      <c r="Y288" s="2195"/>
      <c r="Z288" s="2195"/>
      <c r="AA288" s="2195"/>
      <c r="AB288" s="2195"/>
      <c r="AC288" s="2195"/>
      <c r="AD288" s="2195"/>
      <c r="AE288" s="2195"/>
      <c r="AF288" s="2195"/>
      <c r="AG288" s="2195"/>
      <c r="AH288" s="2195"/>
      <c r="AI288" s="2195"/>
      <c r="AJ288" s="2195"/>
      <c r="AK288" s="2195"/>
      <c r="AL288" s="2195"/>
      <c r="AM288" s="2195"/>
      <c r="AN288" s="2195"/>
      <c r="AO288" s="2195"/>
      <c r="AP288" s="2195"/>
      <c r="AQ288" s="2196"/>
      <c r="AR288" s="2156" t="s">
        <v>735</v>
      </c>
      <c r="AS288" s="186"/>
      <c r="AT288" s="2178" t="s">
        <v>1378</v>
      </c>
      <c r="AU288" s="2176" t="s">
        <v>740</v>
      </c>
    </row>
    <row r="289" spans="1:47" ht="40.5" customHeight="1" thickBot="1" x14ac:dyDescent="0.3">
      <c r="A289" s="182" t="s">
        <v>709</v>
      </c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78" t="s">
        <v>710</v>
      </c>
      <c r="AH289" s="179" t="s">
        <v>711</v>
      </c>
      <c r="AI289" s="179" t="s">
        <v>712</v>
      </c>
      <c r="AJ289" s="180" t="s">
        <v>102</v>
      </c>
      <c r="AK289" s="2197" t="s">
        <v>1196</v>
      </c>
      <c r="AL289" s="2198"/>
      <c r="AM289" s="2199"/>
      <c r="AN289" s="178" t="s">
        <v>710</v>
      </c>
      <c r="AO289" s="179" t="s">
        <v>711</v>
      </c>
      <c r="AP289" s="179" t="s">
        <v>712</v>
      </c>
      <c r="AQ289" s="181" t="s">
        <v>102</v>
      </c>
      <c r="AR289" s="2157"/>
      <c r="AS289" s="175" t="s">
        <v>739</v>
      </c>
      <c r="AT289" s="2179"/>
      <c r="AU289" s="2177"/>
    </row>
    <row r="290" spans="1:47" x14ac:dyDescent="0.25">
      <c r="A290" s="204" t="s">
        <v>235</v>
      </c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6"/>
      <c r="AG290" s="1108">
        <f>SUMIFS(Attendance!$S$6:$S$3000,Attendance!$I$6:$I$3000,'Sewing Summery(Production &amp; Q) '!$AM$287,Attendance!$E$6:$E$3000,'Sewing Summery(Production &amp; Q) '!A290)</f>
        <v>0</v>
      </c>
      <c r="AH290" s="1117">
        <f>SUMIFS(Attendance!$T$6:$T$3000,Attendance!$I$6:$I$3000,'Sewing Summery(Production &amp; Q) '!$AM$287,Attendance!$E$6:$E$3000,'Sewing Summery(Production &amp; Q) '!A290)</f>
        <v>0</v>
      </c>
      <c r="AI290" s="1117">
        <f>SUMIFS(Attendance!$U$6:$U$3000,Attendance!$I$6:$I$3000,'Sewing Summery(Production &amp; Q) '!$AM$287,Attendance!$E$6:$E$3000,'Sewing Summery(Production &amp; Q) '!A290)</f>
        <v>0</v>
      </c>
      <c r="AJ290" s="1111">
        <f>SUMIFS(Attendance!$V$6:$V$3000,Attendance!$I$6:$I$3000,'Sewing Summery(Production &amp; Q) '!$AM$287,Attendance!$E$6:$E$3000,'Sewing Summery(Production &amp; Q) '!A290)</f>
        <v>0</v>
      </c>
      <c r="AK290" s="2061" t="s">
        <v>719</v>
      </c>
      <c r="AL290" s="2062"/>
      <c r="AM290" s="2063"/>
      <c r="AN290" s="2049">
        <f t="shared" ref="AN290:AP290" si="308">AG290+AG291</f>
        <v>1</v>
      </c>
      <c r="AO290" s="2049">
        <f t="shared" si="308"/>
        <v>0</v>
      </c>
      <c r="AP290" s="2049">
        <f t="shared" si="308"/>
        <v>0</v>
      </c>
      <c r="AQ290" s="2049">
        <f>AJ290+AJ291</f>
        <v>1</v>
      </c>
      <c r="AR290" s="2150">
        <v>1</v>
      </c>
      <c r="AS290" s="1805">
        <f>IF(AR290&gt;AQ290,AR290-AQ290,0)</f>
        <v>0</v>
      </c>
      <c r="AT290" s="1784">
        <f>IF(AR290&lt;AQ290,AQ290-AR290,0)</f>
        <v>0</v>
      </c>
      <c r="AU290" s="1784">
        <f>AR290-AQ290</f>
        <v>0</v>
      </c>
    </row>
    <row r="291" spans="1:47" ht="15.75" thickBot="1" x14ac:dyDescent="0.3">
      <c r="A291" s="196" t="s">
        <v>120</v>
      </c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5"/>
      <c r="AG291" s="1092">
        <f>SUMIFS(Attendance!$S$6:$S$3000,Attendance!$I$6:$I$3000,'Sewing Summery(Production &amp; Q) '!$AM$287,Attendance!$E$6:$E$3000,'Sewing Summery(Production &amp; Q) '!A291)</f>
        <v>1</v>
      </c>
      <c r="AH291" s="1095">
        <f>SUMIFS(Attendance!$T$6:$T$3000,Attendance!$I$6:$I$3000,'Sewing Summery(Production &amp; Q) '!$AM$287,Attendance!$E$6:$E$3000,'Sewing Summery(Production &amp; Q) '!A291)</f>
        <v>0</v>
      </c>
      <c r="AI291" s="1095">
        <f>SUMIFS(Attendance!$U$6:$U$3000,Attendance!$I$6:$I$3000,'Sewing Summery(Production &amp; Q) '!$AM$287,Attendance!$E$6:$E$3000,'Sewing Summery(Production &amp; Q) '!A291)</f>
        <v>0</v>
      </c>
      <c r="AJ291" s="1102">
        <f>SUMIFS(Attendance!$V$6:$V$3000,Attendance!$I$6:$I$3000,'Sewing Summery(Production &amp; Q) '!$AM$287,Attendance!$E$6:$E$3000,'Sewing Summery(Production &amp; Q) '!A291)</f>
        <v>1</v>
      </c>
      <c r="AK291" s="2184"/>
      <c r="AL291" s="2185"/>
      <c r="AM291" s="2186"/>
      <c r="AN291" s="2053"/>
      <c r="AO291" s="2053"/>
      <c r="AP291" s="2053"/>
      <c r="AQ291" s="2053"/>
      <c r="AR291" s="2152"/>
      <c r="AS291" s="1806"/>
      <c r="AT291" s="1785"/>
      <c r="AU291" s="1785"/>
    </row>
    <row r="292" spans="1:47" x14ac:dyDescent="0.25">
      <c r="A292" s="204" t="s">
        <v>122</v>
      </c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6"/>
      <c r="AG292" s="1096">
        <f>SUMIFS(Attendance!$S$6:$S$3000,Attendance!$I$6:$I$3000,'Sewing Summery(Production &amp; Q) '!$AM$287,Attendance!$E$6:$E$3000,'Sewing Summery(Production &amp; Q) '!A292)</f>
        <v>1</v>
      </c>
      <c r="AH292" s="1098">
        <f>SUMIFS(Attendance!$T$6:$T$3000,Attendance!$I$6:$I$3000,'Sewing Summery(Production &amp; Q) '!$AM$287,Attendance!$E$6:$E$3000,'Sewing Summery(Production &amp; Q) '!A292)</f>
        <v>0</v>
      </c>
      <c r="AI292" s="1098">
        <f>SUMIFS(Attendance!$U$6:$U$3000,Attendance!$I$6:$I$3000,'Sewing Summery(Production &amp; Q) '!$AM$287,Attendance!$E$6:$E$3000,'Sewing Summery(Production &amp; Q) '!A292)</f>
        <v>0</v>
      </c>
      <c r="AJ292" s="1103">
        <f>SUMIFS(Attendance!$V$6:$V$3000,Attendance!$I$6:$I$3000,'Sewing Summery(Production &amp; Q) '!$AM$287,Attendance!$E$6:$E$3000,'Sewing Summery(Production &amp; Q) '!A292)</f>
        <v>1</v>
      </c>
      <c r="AK292" s="2061" t="s">
        <v>720</v>
      </c>
      <c r="AL292" s="2062"/>
      <c r="AM292" s="2063"/>
      <c r="AN292" s="2049">
        <f t="shared" ref="AN292:AP292" si="309">AG292+AG293</f>
        <v>1</v>
      </c>
      <c r="AO292" s="2049">
        <f t="shared" si="309"/>
        <v>0</v>
      </c>
      <c r="AP292" s="2049">
        <f t="shared" si="309"/>
        <v>0</v>
      </c>
      <c r="AQ292" s="2049">
        <f>AJ292+AJ293</f>
        <v>1</v>
      </c>
      <c r="AR292" s="2150">
        <v>1</v>
      </c>
      <c r="AS292" s="1805">
        <f t="shared" ref="AS292" si="310">IF(AR292&gt;AQ292,AR292-AQ292,0)</f>
        <v>0</v>
      </c>
      <c r="AT292" s="1784">
        <f>IF(AR292&lt;AQ292,AQ292-AR292,0)</f>
        <v>0</v>
      </c>
      <c r="AU292" s="1784">
        <f t="shared" ref="AU292" si="311">AR292-AQ292</f>
        <v>0</v>
      </c>
    </row>
    <row r="293" spans="1:47" ht="15.75" thickBot="1" x14ac:dyDescent="0.3">
      <c r="A293" s="200" t="s">
        <v>714</v>
      </c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2"/>
      <c r="AG293" s="1097">
        <f>SUMIFS(Attendance!$S$6:$S$3000,Attendance!$I$6:$I$3000,'Sewing Summery(Production &amp; Q) '!$AM$287,Attendance!$E$6:$E$3000,'Sewing Summery(Production &amp; Q) '!A293)</f>
        <v>0</v>
      </c>
      <c r="AH293" s="1099">
        <f>SUMIFS(Attendance!$T$6:$T$3000,Attendance!$I$6:$I$3000,'Sewing Summery(Production &amp; Q) '!$AM$287,Attendance!$E$6:$E$3000,'Sewing Summery(Production &amp; Q) '!A293)</f>
        <v>0</v>
      </c>
      <c r="AI293" s="1099">
        <f>SUMIFS(Attendance!$U$6:$U$3000,Attendance!$I$6:$I$3000,'Sewing Summery(Production &amp; Q) '!$AM$287,Attendance!$E$6:$E$3000,'Sewing Summery(Production &amp; Q) '!A293)</f>
        <v>0</v>
      </c>
      <c r="AJ293" s="1104">
        <f>SUMIFS(Attendance!$V$6:$V$3000,Attendance!$I$6:$I$3000,'Sewing Summery(Production &amp; Q) '!$AM$287,Attendance!$E$6:$E$3000,'Sewing Summery(Production &amp; Q) '!A293)</f>
        <v>0</v>
      </c>
      <c r="AK293" s="2064"/>
      <c r="AL293" s="2065"/>
      <c r="AM293" s="2066"/>
      <c r="AN293" s="2050"/>
      <c r="AO293" s="2050"/>
      <c r="AP293" s="2050"/>
      <c r="AQ293" s="2050"/>
      <c r="AR293" s="2151"/>
      <c r="AS293" s="1806"/>
      <c r="AT293" s="1785"/>
      <c r="AU293" s="1785"/>
    </row>
    <row r="294" spans="1:47" ht="16.5" thickBot="1" x14ac:dyDescent="0.3">
      <c r="A294" s="197" t="s">
        <v>30</v>
      </c>
      <c r="B294" s="198"/>
      <c r="C294" s="198"/>
      <c r="D294" s="198"/>
      <c r="E294" s="198"/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8"/>
      <c r="Y294" s="198"/>
      <c r="Z294" s="198"/>
      <c r="AA294" s="198"/>
      <c r="AB294" s="198"/>
      <c r="AC294" s="198"/>
      <c r="AD294" s="198"/>
      <c r="AE294" s="198"/>
      <c r="AF294" s="199"/>
      <c r="AG294" s="99">
        <f>SUMIFS(Attendance!$S$6:$S$3000,Attendance!$I$6:$I$3000,'Sewing Summery(Production &amp; Q) '!$AM$287,Attendance!$E$6:$E$3000,'Sewing Summery(Production &amp; Q) '!A294)</f>
        <v>3</v>
      </c>
      <c r="AH294" s="100">
        <f>SUMIFS(Attendance!$T$6:$T$3000,Attendance!$I$6:$I$3000,'Sewing Summery(Production &amp; Q) '!$AM$287,Attendance!$E$6:$E$3000,'Sewing Summery(Production &amp; Q) '!A294)</f>
        <v>0</v>
      </c>
      <c r="AI294" s="100">
        <f>SUMIFS(Attendance!$U$6:$U$3000,Attendance!$I$6:$I$3000,'Sewing Summery(Production &amp; Q) '!$AM$287,Attendance!$E$6:$E$3000,'Sewing Summery(Production &amp; Q) '!A294)</f>
        <v>0</v>
      </c>
      <c r="AJ294" s="101">
        <f>SUMIFS(Attendance!$V$6:$V$3000,Attendance!$I$6:$I$3000,'Sewing Summery(Production &amp; Q) '!$AM$287,Attendance!$E$6:$E$3000,'Sewing Summery(Production &amp; Q) '!A294)</f>
        <v>3</v>
      </c>
      <c r="AK294" s="2073" t="str">
        <f>A294</f>
        <v>Asst. Operator</v>
      </c>
      <c r="AL294" s="2074"/>
      <c r="AM294" s="2075"/>
      <c r="AN294" s="1122">
        <f t="shared" ref="AN294:AP294" si="312">AG294</f>
        <v>3</v>
      </c>
      <c r="AO294" s="1122">
        <f t="shared" si="312"/>
        <v>0</v>
      </c>
      <c r="AP294" s="1122">
        <f t="shared" si="312"/>
        <v>0</v>
      </c>
      <c r="AQ294" s="1122">
        <f>AJ294</f>
        <v>3</v>
      </c>
      <c r="AR294" s="48">
        <v>2</v>
      </c>
      <c r="AS294" s="1103">
        <f t="shared" ref="AS294:AS295" si="313">IF(AR294&gt;AQ294,AR294-AQ294,0)</f>
        <v>0</v>
      </c>
      <c r="AT294" s="1103">
        <f t="shared" ref="AT294:AT295" si="314">IF(AR294&lt;AQ294,AQ294-AR294,0)</f>
        <v>1</v>
      </c>
      <c r="AU294" s="1103">
        <f t="shared" ref="AU294:AU295" si="315">AR294-AQ294</f>
        <v>-1</v>
      </c>
    </row>
    <row r="295" spans="1:47" x14ac:dyDescent="0.25">
      <c r="A295" s="204" t="s">
        <v>72</v>
      </c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6"/>
      <c r="AG295" s="1090">
        <f>SUMIFS(Attendance!$S$6:$S$3000,Attendance!$I$6:$I$3000,'Sewing Summery(Production &amp; Q) '!$AM$287,Attendance!$E$6:$E$3000,'Sewing Summery(Production &amp; Q) '!A295)</f>
        <v>4</v>
      </c>
      <c r="AH295" s="1093">
        <f>SUMIFS(Attendance!$T$6:$T$3000,Attendance!$I$6:$I$3000,'Sewing Summery(Production &amp; Q) '!$AM$287,Attendance!$E$6:$E$3000,'Sewing Summery(Production &amp; Q) '!A295)</f>
        <v>1</v>
      </c>
      <c r="AI295" s="1093">
        <f>SUMIFS(Attendance!$U$6:$U$3000,Attendance!$I$6:$I$3000,'Sewing Summery(Production &amp; Q) '!$AM$287,Attendance!$E$6:$E$3000,'Sewing Summery(Production &amp; Q) '!A295)</f>
        <v>0</v>
      </c>
      <c r="AJ295" s="1100">
        <f>SUMIFS(Attendance!$V$6:$V$3000,Attendance!$I$6:$I$3000,'Sewing Summery(Production &amp; Q) '!$AM$287,Attendance!$E$6:$E$3000,'Sewing Summery(Production &amp; Q) '!A295)</f>
        <v>5</v>
      </c>
      <c r="AK295" s="2061" t="s">
        <v>721</v>
      </c>
      <c r="AL295" s="2062"/>
      <c r="AM295" s="2063"/>
      <c r="AN295" s="2049">
        <f t="shared" ref="AN295:AP295" si="316">AG295+AG296+AG297+AG298</f>
        <v>37</v>
      </c>
      <c r="AO295" s="2049">
        <f t="shared" si="316"/>
        <v>2</v>
      </c>
      <c r="AP295" s="2049">
        <f t="shared" si="316"/>
        <v>0</v>
      </c>
      <c r="AQ295" s="2049">
        <f>AJ295+AJ296+AJ297+AJ298</f>
        <v>39</v>
      </c>
      <c r="AR295" s="2150">
        <v>39</v>
      </c>
      <c r="AS295" s="1805">
        <f t="shared" si="313"/>
        <v>0</v>
      </c>
      <c r="AT295" s="1784">
        <f t="shared" si="314"/>
        <v>0</v>
      </c>
      <c r="AU295" s="1784">
        <f t="shared" si="315"/>
        <v>0</v>
      </c>
    </row>
    <row r="296" spans="1:47" x14ac:dyDescent="0.25">
      <c r="A296" s="207" t="s">
        <v>729</v>
      </c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9"/>
      <c r="AG296" s="1091">
        <f>SUMIFS(Attendance!$S$6:$S$3000,Attendance!$I$6:$I$3000,'Sewing Summery(Production &amp; Q) '!$AM$287,Attendance!$E$6:$E$3000,'Sewing Summery(Production &amp; Q) '!A296)</f>
        <v>0</v>
      </c>
      <c r="AH296" s="1094">
        <f>SUMIFS(Attendance!$T$6:$T$3000,Attendance!$I$6:$I$3000,'Sewing Summery(Production &amp; Q) '!$AM$287,Attendance!$E$6:$E$3000,'Sewing Summery(Production &amp; Q) '!A296)</f>
        <v>0</v>
      </c>
      <c r="AI296" s="1094">
        <f>SUMIFS(Attendance!$U$6:$U$3000,Attendance!$I$6:$I$3000,'Sewing Summery(Production &amp; Q) '!$AM$287,Attendance!$E$6:$E$3000,'Sewing Summery(Production &amp; Q) '!A296)</f>
        <v>0</v>
      </c>
      <c r="AJ296" s="1101">
        <f>SUMIFS(Attendance!$V$6:$V$3000,Attendance!$I$6:$I$3000,'Sewing Summery(Production &amp; Q) '!$AM$287,Attendance!$E$6:$E$3000,'Sewing Summery(Production &amp; Q) '!A296)</f>
        <v>0</v>
      </c>
      <c r="AK296" s="2067"/>
      <c r="AL296" s="2068"/>
      <c r="AM296" s="2069"/>
      <c r="AN296" s="2051"/>
      <c r="AO296" s="2051"/>
      <c r="AP296" s="2051"/>
      <c r="AQ296" s="2051"/>
      <c r="AR296" s="2089"/>
      <c r="AS296" s="1813"/>
      <c r="AT296" s="1786"/>
      <c r="AU296" s="1786"/>
    </row>
    <row r="297" spans="1:47" x14ac:dyDescent="0.25">
      <c r="A297" s="207" t="s">
        <v>22</v>
      </c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9"/>
      <c r="AG297" s="1091">
        <f>SUMIFS(Attendance!$S$6:$S$3000,Attendance!$I$6:$I$3000,'Sewing Summery(Production &amp; Q) '!$AM$287,Attendance!$E$6:$E$3000,'Sewing Summery(Production &amp; Q) '!A297)</f>
        <v>22</v>
      </c>
      <c r="AH297" s="1094">
        <f>SUMIFS(Attendance!$T$6:$T$3000,Attendance!$I$6:$I$3000,'Sewing Summery(Production &amp; Q) '!$AM$287,Attendance!$E$6:$E$3000,'Sewing Summery(Production &amp; Q) '!A297)</f>
        <v>0</v>
      </c>
      <c r="AI297" s="1094">
        <f>SUMIFS(Attendance!$U$6:$U$3000,Attendance!$I$6:$I$3000,'Sewing Summery(Production &amp; Q) '!$AM$287,Attendance!$E$6:$E$3000,'Sewing Summery(Production &amp; Q) '!A297)</f>
        <v>0</v>
      </c>
      <c r="AJ297" s="1101">
        <f>SUMIFS(Attendance!$V$6:$V$3000,Attendance!$I$6:$I$3000,'Sewing Summery(Production &amp; Q) '!$AM$287,Attendance!$E$6:$E$3000,'Sewing Summery(Production &amp; Q) '!A297)</f>
        <v>22</v>
      </c>
      <c r="AK297" s="2070"/>
      <c r="AL297" s="2071"/>
      <c r="AM297" s="2072"/>
      <c r="AN297" s="2052"/>
      <c r="AO297" s="2052"/>
      <c r="AP297" s="2052"/>
      <c r="AQ297" s="2052"/>
      <c r="AR297" s="2089"/>
      <c r="AS297" s="1813"/>
      <c r="AT297" s="1786"/>
      <c r="AU297" s="1786"/>
    </row>
    <row r="298" spans="1:47" ht="15.75" thickBot="1" x14ac:dyDescent="0.3">
      <c r="A298" s="196" t="s">
        <v>73</v>
      </c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5"/>
      <c r="AG298" s="1092">
        <f>SUMIFS(Attendance!$S$6:$S$3000,Attendance!$I$6:$I$3000,'Sewing Summery(Production &amp; Q) '!$AM$287,Attendance!$E$6:$E$3000,'Sewing Summery(Production &amp; Q) '!A298)</f>
        <v>11</v>
      </c>
      <c r="AH298" s="1095">
        <f>SUMIFS(Attendance!$T$6:$T$3000,Attendance!$I$6:$I$3000,'Sewing Summery(Production &amp; Q) '!$AM$287,Attendance!$E$6:$E$3000,'Sewing Summery(Production &amp; Q) '!A298)</f>
        <v>1</v>
      </c>
      <c r="AI298" s="1095">
        <f>SUMIFS(Attendance!$U$6:$U$3000,Attendance!$I$6:$I$3000,'Sewing Summery(Production &amp; Q) '!$AM$287,Attendance!$E$6:$E$3000,'Sewing Summery(Production &amp; Q) '!A298)</f>
        <v>0</v>
      </c>
      <c r="AJ298" s="1102">
        <f>SUMIFS(Attendance!$V$6:$V$3000,Attendance!$I$6:$I$3000,'Sewing Summery(Production &amp; Q) '!$AM$287,Attendance!$E$6:$E$3000,'Sewing Summery(Production &amp; Q) '!A298)</f>
        <v>12</v>
      </c>
      <c r="AK298" s="2064"/>
      <c r="AL298" s="2065"/>
      <c r="AM298" s="2066"/>
      <c r="AN298" s="2050"/>
      <c r="AO298" s="2050"/>
      <c r="AP298" s="2050"/>
      <c r="AQ298" s="2050"/>
      <c r="AR298" s="2151"/>
      <c r="AS298" s="1806"/>
      <c r="AT298" s="1785"/>
      <c r="AU298" s="1785"/>
    </row>
    <row r="299" spans="1:47" ht="16.5" thickBot="1" x14ac:dyDescent="0.3">
      <c r="A299" s="197" t="s">
        <v>44</v>
      </c>
      <c r="B299" s="198"/>
      <c r="C299" s="198"/>
      <c r="D299" s="198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8"/>
      <c r="Y299" s="198"/>
      <c r="Z299" s="198"/>
      <c r="AA299" s="198"/>
      <c r="AB299" s="198"/>
      <c r="AC299" s="198"/>
      <c r="AD299" s="198"/>
      <c r="AE299" s="198"/>
      <c r="AF299" s="199"/>
      <c r="AG299" s="1108">
        <f>SUMIFS(Attendance!$S$6:$S$3000,Attendance!$I$6:$I$3000,'Sewing Summery(Production &amp; Q) '!$AM$287,Attendance!$E$6:$E$3000,'Sewing Summery(Production &amp; Q) '!A299)</f>
        <v>2</v>
      </c>
      <c r="AH299" s="1117">
        <f>SUMIFS(Attendance!$T$6:$T$3000,Attendance!$I$6:$I$3000,'Sewing Summery(Production &amp; Q) '!$AM$287,Attendance!$E$6:$E$3000,'Sewing Summery(Production &amp; Q) '!A299)</f>
        <v>0</v>
      </c>
      <c r="AI299" s="1117">
        <f>SUMIFS(Attendance!$U$6:$U$3000,Attendance!$I$6:$I$3000,'Sewing Summery(Production &amp; Q) '!$AM$287,Attendance!$E$6:$E$3000,'Sewing Summery(Production &amp; Q) '!A299)</f>
        <v>0</v>
      </c>
      <c r="AJ299" s="1111">
        <f>SUMIFS(Attendance!$V$6:$V$3000,Attendance!$I$6:$I$3000,'Sewing Summery(Production &amp; Q) '!$AM$287,Attendance!$E$6:$E$3000,'Sewing Summery(Production &amp; Q) '!A299)</f>
        <v>2</v>
      </c>
      <c r="AK299" s="2073" t="str">
        <f>A299</f>
        <v>Line Ironman</v>
      </c>
      <c r="AL299" s="2074"/>
      <c r="AM299" s="2075"/>
      <c r="AN299" s="1122">
        <f t="shared" ref="AN299:AP299" si="317">AG299</f>
        <v>2</v>
      </c>
      <c r="AO299" s="1122">
        <f t="shared" si="317"/>
        <v>0</v>
      </c>
      <c r="AP299" s="1122">
        <f t="shared" si="317"/>
        <v>0</v>
      </c>
      <c r="AQ299" s="1122">
        <f>AJ299</f>
        <v>2</v>
      </c>
      <c r="AR299" s="57">
        <v>2</v>
      </c>
      <c r="AS299" s="1103">
        <f t="shared" ref="AS299:AS300" si="318">IF(AR299&gt;AQ299,AR299-AQ299,0)</f>
        <v>0</v>
      </c>
      <c r="AT299" s="1103">
        <f t="shared" ref="AT299:AT300" si="319">IF(AR299&lt;AQ299,AQ299-AR299,0)</f>
        <v>0</v>
      </c>
      <c r="AU299" s="1103">
        <f t="shared" ref="AU299:AU300" si="320">AR299-AQ299</f>
        <v>0</v>
      </c>
    </row>
    <row r="300" spans="1:47" x14ac:dyDescent="0.25">
      <c r="A300" s="204" t="s">
        <v>165</v>
      </c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6"/>
      <c r="AG300" s="1096">
        <f>SUMIFS(Attendance!$S$6:$S$3000,Attendance!$I$6:$I$3000,'Sewing Summery(Production &amp; Q) '!$AM$287,Attendance!$E$6:$E$3000,'Sewing Summery(Production &amp; Q) '!A300)</f>
        <v>1</v>
      </c>
      <c r="AH300" s="1098">
        <f>SUMIFS(Attendance!$T$6:$T$3000,Attendance!$I$6:$I$3000,'Sewing Summery(Production &amp; Q) '!$AM$287,Attendance!$E$6:$E$3000,'Sewing Summery(Production &amp; Q) '!A300)</f>
        <v>0</v>
      </c>
      <c r="AI300" s="1098">
        <f>SUMIFS(Attendance!$U$6:$U$3000,Attendance!$I$6:$I$3000,'Sewing Summery(Production &amp; Q) '!$AM$287,Attendance!$E$6:$E$3000,'Sewing Summery(Production &amp; Q) '!A300)</f>
        <v>0</v>
      </c>
      <c r="AJ300" s="1103">
        <f>SUMIFS(Attendance!$V$6:$V$3000,Attendance!$I$6:$I$3000,'Sewing Summery(Production &amp; Q) '!$AM$287,Attendance!$E$6:$E$3000,'Sewing Summery(Production &amp; Q) '!A300)</f>
        <v>1</v>
      </c>
      <c r="AK300" s="2061" t="s">
        <v>722</v>
      </c>
      <c r="AL300" s="2062"/>
      <c r="AM300" s="2063"/>
      <c r="AN300" s="2049">
        <f t="shared" ref="AN300:AP300" si="321">AG300+AG301</f>
        <v>1</v>
      </c>
      <c r="AO300" s="2049">
        <f t="shared" si="321"/>
        <v>0</v>
      </c>
      <c r="AP300" s="2049">
        <f t="shared" si="321"/>
        <v>0</v>
      </c>
      <c r="AQ300" s="2049">
        <f>AJ300+AJ301</f>
        <v>1</v>
      </c>
      <c r="AR300" s="2150">
        <v>1</v>
      </c>
      <c r="AS300" s="1805">
        <f t="shared" si="318"/>
        <v>0</v>
      </c>
      <c r="AT300" s="1784">
        <f t="shared" si="319"/>
        <v>0</v>
      </c>
      <c r="AU300" s="1784">
        <f t="shared" si="320"/>
        <v>0</v>
      </c>
    </row>
    <row r="301" spans="1:47" ht="15.75" thickBot="1" x14ac:dyDescent="0.3">
      <c r="A301" s="196" t="s">
        <v>715</v>
      </c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5"/>
      <c r="AG301" s="1097">
        <f>SUMIFS(Attendance!$S$6:$S$3000,Attendance!$I$6:$I$3000,'Sewing Summery(Production &amp; Q) '!$AM$287,Attendance!$E$6:$E$3000,'Sewing Summery(Production &amp; Q) '!A301)</f>
        <v>0</v>
      </c>
      <c r="AH301" s="1099">
        <f>SUMIFS(Attendance!$T$6:$T$3000,Attendance!$I$6:$I$3000,'Sewing Summery(Production &amp; Q) '!$AM$287,Attendance!$E$6:$E$3000,'Sewing Summery(Production &amp; Q) '!A301)</f>
        <v>0</v>
      </c>
      <c r="AI301" s="1099">
        <f>SUMIFS(Attendance!$U$6:$U$3000,Attendance!$I$6:$I$3000,'Sewing Summery(Production &amp; Q) '!$AM$287,Attendance!$E$6:$E$3000,'Sewing Summery(Production &amp; Q) '!A301)</f>
        <v>0</v>
      </c>
      <c r="AJ301" s="1104">
        <f>SUMIFS(Attendance!$V$6:$V$3000,Attendance!$I$6:$I$3000,'Sewing Summery(Production &amp; Q) '!$AM$287,Attendance!$E$6:$E$3000,'Sewing Summery(Production &amp; Q) '!A301)</f>
        <v>0</v>
      </c>
      <c r="AK301" s="2064"/>
      <c r="AL301" s="2065"/>
      <c r="AM301" s="2066"/>
      <c r="AN301" s="2050"/>
      <c r="AO301" s="2050"/>
      <c r="AP301" s="2050"/>
      <c r="AQ301" s="2050"/>
      <c r="AR301" s="2151"/>
      <c r="AS301" s="1806"/>
      <c r="AT301" s="1785"/>
      <c r="AU301" s="1785"/>
    </row>
    <row r="302" spans="1:47" ht="19.5" thickBot="1" x14ac:dyDescent="0.3">
      <c r="A302" s="182" t="s">
        <v>713</v>
      </c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203"/>
      <c r="AG302" s="90">
        <f>SUM(AG290:AG301)</f>
        <v>45</v>
      </c>
      <c r="AH302" s="91">
        <f>SUM(AH290:AH301)</f>
        <v>2</v>
      </c>
      <c r="AI302" s="91">
        <f>SUM(AI290:AI301)</f>
        <v>0</v>
      </c>
      <c r="AJ302" s="1145">
        <f>SUM(AJ290:AJ301)</f>
        <v>47</v>
      </c>
      <c r="AK302" s="2076" t="s">
        <v>713</v>
      </c>
      <c r="AL302" s="2077"/>
      <c r="AM302" s="2078"/>
      <c r="AN302" s="107">
        <f t="shared" ref="AN302:AP302" si="322">SUM(AN290:AN301)</f>
        <v>45</v>
      </c>
      <c r="AO302" s="107">
        <f t="shared" si="322"/>
        <v>2</v>
      </c>
      <c r="AP302" s="107">
        <f t="shared" si="322"/>
        <v>0</v>
      </c>
      <c r="AQ302" s="107">
        <f>SUM(AQ290:AQ301)</f>
        <v>47</v>
      </c>
      <c r="AR302" s="1146">
        <f>SUM(AR290:AR301)</f>
        <v>46</v>
      </c>
      <c r="AS302" s="101">
        <f>SUM(AS290:AS301)</f>
        <v>0</v>
      </c>
      <c r="AT302" s="101">
        <f>SUM(AT290:AT301)</f>
        <v>1</v>
      </c>
      <c r="AU302" s="101">
        <f t="shared" ref="AU302" si="323">AR302-AQ302</f>
        <v>-1</v>
      </c>
    </row>
    <row r="305" spans="1:47" ht="15.75" thickBot="1" x14ac:dyDescent="0.3">
      <c r="A305" s="153" t="s">
        <v>716</v>
      </c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34"/>
      <c r="N305" s="434"/>
      <c r="O305" s="434"/>
      <c r="P305" s="434"/>
      <c r="Q305" s="434"/>
      <c r="R305" s="434"/>
      <c r="S305" s="434"/>
      <c r="T305" s="434"/>
      <c r="U305" s="434"/>
      <c r="V305" s="434"/>
      <c r="W305" s="434"/>
      <c r="X305" s="434"/>
      <c r="Y305" s="434"/>
      <c r="Z305" s="434"/>
      <c r="AA305" s="434"/>
      <c r="AB305" s="434"/>
      <c r="AC305" s="434"/>
      <c r="AD305" s="434"/>
      <c r="AE305" s="434"/>
      <c r="AF305" s="434"/>
      <c r="AG305" s="434"/>
      <c r="AH305" s="2187" t="s">
        <v>23</v>
      </c>
      <c r="AI305" s="2187"/>
      <c r="AJ305" s="153" t="s">
        <v>717</v>
      </c>
      <c r="AK305" s="153" t="s">
        <v>24</v>
      </c>
      <c r="AL305" s="153" t="s">
        <v>718</v>
      </c>
      <c r="AM305" s="154">
        <v>312</v>
      </c>
    </row>
    <row r="306" spans="1:47" s="25" customFormat="1" ht="20.25" customHeight="1" thickBot="1" x14ac:dyDescent="0.3">
      <c r="A306" s="2194" t="s">
        <v>736</v>
      </c>
      <c r="B306" s="2195"/>
      <c r="C306" s="2195"/>
      <c r="D306" s="2195"/>
      <c r="E306" s="2195"/>
      <c r="F306" s="2195"/>
      <c r="G306" s="2195"/>
      <c r="H306" s="2195"/>
      <c r="I306" s="2195"/>
      <c r="J306" s="2195"/>
      <c r="K306" s="2195"/>
      <c r="L306" s="2195"/>
      <c r="M306" s="2195"/>
      <c r="N306" s="2195"/>
      <c r="O306" s="2195"/>
      <c r="P306" s="2195"/>
      <c r="Q306" s="2195"/>
      <c r="R306" s="2195"/>
      <c r="S306" s="2195"/>
      <c r="T306" s="2195"/>
      <c r="U306" s="2195"/>
      <c r="V306" s="2195"/>
      <c r="W306" s="2195"/>
      <c r="X306" s="2195"/>
      <c r="Y306" s="2195"/>
      <c r="Z306" s="2195"/>
      <c r="AA306" s="2195"/>
      <c r="AB306" s="2195"/>
      <c r="AC306" s="2195"/>
      <c r="AD306" s="2195"/>
      <c r="AE306" s="2195"/>
      <c r="AF306" s="2195"/>
      <c r="AG306" s="2195"/>
      <c r="AH306" s="2195"/>
      <c r="AI306" s="2195"/>
      <c r="AJ306" s="2195"/>
      <c r="AK306" s="2195"/>
      <c r="AL306" s="2195"/>
      <c r="AM306" s="2195"/>
      <c r="AN306" s="2195"/>
      <c r="AO306" s="2195"/>
      <c r="AP306" s="2195"/>
      <c r="AQ306" s="2196"/>
      <c r="AR306" s="2156" t="s">
        <v>735</v>
      </c>
      <c r="AS306" s="186"/>
      <c r="AT306" s="2178" t="s">
        <v>1378</v>
      </c>
      <c r="AU306" s="2176" t="s">
        <v>740</v>
      </c>
    </row>
    <row r="307" spans="1:47" ht="40.5" customHeight="1" thickBot="1" x14ac:dyDescent="0.3">
      <c r="A307" s="182" t="s">
        <v>709</v>
      </c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78" t="s">
        <v>710</v>
      </c>
      <c r="AH307" s="179" t="s">
        <v>711</v>
      </c>
      <c r="AI307" s="179" t="s">
        <v>712</v>
      </c>
      <c r="AJ307" s="180" t="s">
        <v>102</v>
      </c>
      <c r="AK307" s="2197" t="s">
        <v>1196</v>
      </c>
      <c r="AL307" s="2198"/>
      <c r="AM307" s="2199"/>
      <c r="AN307" s="178" t="s">
        <v>710</v>
      </c>
      <c r="AO307" s="179" t="s">
        <v>711</v>
      </c>
      <c r="AP307" s="179" t="s">
        <v>712</v>
      </c>
      <c r="AQ307" s="181" t="s">
        <v>102</v>
      </c>
      <c r="AR307" s="2157"/>
      <c r="AS307" s="175" t="s">
        <v>739</v>
      </c>
      <c r="AT307" s="2179"/>
      <c r="AU307" s="2177"/>
    </row>
    <row r="308" spans="1:47" x14ac:dyDescent="0.25">
      <c r="A308" s="204" t="s">
        <v>235</v>
      </c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6"/>
      <c r="AG308" s="1108">
        <f>SUMIFS(Attendance!$S$6:$S$3000,Attendance!$I$6:$I$3000,'Sewing Summery(Production &amp; Q) '!$AM$305,Attendance!$E$6:$E$3000,'Sewing Summery(Production &amp; Q) '!A308)</f>
        <v>0</v>
      </c>
      <c r="AH308" s="1117">
        <f>SUMIFS(Attendance!$T$6:$T$3000,Attendance!$I$6:$I$3000,'Sewing Summery(Production &amp; Q) '!$AM$305,Attendance!$E$6:$E$3000,'Sewing Summery(Production &amp; Q) '!A308)</f>
        <v>0</v>
      </c>
      <c r="AI308" s="1117">
        <f>SUMIFS(Attendance!$U$6:$U$3000,Attendance!$I$6:$I$3000,'Sewing Summery(Production &amp; Q) '!$AM$305,Attendance!$E$6:$E$3000,'Sewing Summery(Production &amp; Q) '!A308)</f>
        <v>0</v>
      </c>
      <c r="AJ308" s="1111">
        <f>SUMIFS(Attendance!$V$6:$V$3000,Attendance!$I$6:$I$3000,'Sewing Summery(Production &amp; Q) '!$AM$305,Attendance!$E$6:$E$3000,'Sewing Summery(Production &amp; Q) '!A308)</f>
        <v>0</v>
      </c>
      <c r="AK308" s="2061" t="s">
        <v>719</v>
      </c>
      <c r="AL308" s="2062"/>
      <c r="AM308" s="2063"/>
      <c r="AN308" s="2049">
        <f t="shared" ref="AN308:AP308" si="324">AG308+AG309</f>
        <v>1</v>
      </c>
      <c r="AO308" s="2049">
        <f t="shared" si="324"/>
        <v>0</v>
      </c>
      <c r="AP308" s="2049">
        <f t="shared" si="324"/>
        <v>0</v>
      </c>
      <c r="AQ308" s="2049">
        <f>AJ308+AJ309</f>
        <v>1</v>
      </c>
      <c r="AR308" s="2150">
        <v>1</v>
      </c>
      <c r="AS308" s="1805">
        <f>IF(AR308&gt;AQ308,AR308-AQ308,0)</f>
        <v>0</v>
      </c>
      <c r="AT308" s="1784">
        <f>IF(AR308&lt;AQ308,AQ308-AR308,0)</f>
        <v>0</v>
      </c>
      <c r="AU308" s="1784">
        <f>AR308-AQ308</f>
        <v>0</v>
      </c>
    </row>
    <row r="309" spans="1:47" ht="15.75" thickBot="1" x14ac:dyDescent="0.3">
      <c r="A309" s="196" t="s">
        <v>120</v>
      </c>
      <c r="B309" s="194"/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5"/>
      <c r="AG309" s="1092">
        <f>SUMIFS(Attendance!$S$6:$S$3000,Attendance!$I$6:$I$3000,'Sewing Summery(Production &amp; Q) '!$AM$305,Attendance!$E$6:$E$3000,'Sewing Summery(Production &amp; Q) '!A309)</f>
        <v>1</v>
      </c>
      <c r="AH309" s="1095">
        <f>SUMIFS(Attendance!$T$6:$T$3000,Attendance!$I$6:$I$3000,'Sewing Summery(Production &amp; Q) '!$AM$305,Attendance!$E$6:$E$3000,'Sewing Summery(Production &amp; Q) '!A309)</f>
        <v>0</v>
      </c>
      <c r="AI309" s="1095">
        <f>SUMIFS(Attendance!$U$6:$U$3000,Attendance!$I$6:$I$3000,'Sewing Summery(Production &amp; Q) '!$AM$305,Attendance!$E$6:$E$3000,'Sewing Summery(Production &amp; Q) '!A309)</f>
        <v>0</v>
      </c>
      <c r="AJ309" s="1102">
        <f>SUMIFS(Attendance!$V$6:$V$3000,Attendance!$I$6:$I$3000,'Sewing Summery(Production &amp; Q) '!$AM$305,Attendance!$E$6:$E$3000,'Sewing Summery(Production &amp; Q) '!A309)</f>
        <v>1</v>
      </c>
      <c r="AK309" s="2064"/>
      <c r="AL309" s="2065"/>
      <c r="AM309" s="2066"/>
      <c r="AN309" s="2050"/>
      <c r="AO309" s="2050"/>
      <c r="AP309" s="2050"/>
      <c r="AQ309" s="2050"/>
      <c r="AR309" s="2151"/>
      <c r="AS309" s="1806"/>
      <c r="AT309" s="1785"/>
      <c r="AU309" s="1785"/>
    </row>
    <row r="310" spans="1:47" x14ac:dyDescent="0.25">
      <c r="A310" s="204" t="s">
        <v>122</v>
      </c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6"/>
      <c r="AG310" s="1090">
        <f>SUMIFS(Attendance!$S$6:$S$3000,Attendance!$I$6:$I$3000,'Sewing Summery(Production &amp; Q) '!$AM$305,Attendance!$E$6:$E$3000,'Sewing Summery(Production &amp; Q) '!A310)</f>
        <v>1</v>
      </c>
      <c r="AH310" s="1093">
        <f>SUMIFS(Attendance!$T$6:$T$3000,Attendance!$I$6:$I$3000,'Sewing Summery(Production &amp; Q) '!$AM$305,Attendance!$E$6:$E$3000,'Sewing Summery(Production &amp; Q) '!A310)</f>
        <v>0</v>
      </c>
      <c r="AI310" s="1093">
        <f>SUMIFS(Attendance!$U$6:$U$3000,Attendance!$I$6:$I$3000,'Sewing Summery(Production &amp; Q) '!$AM$305,Attendance!$E$6:$E$3000,'Sewing Summery(Production &amp; Q) '!A310)</f>
        <v>0</v>
      </c>
      <c r="AJ310" s="1100">
        <f>SUMIFS(Attendance!$V$6:$V$3000,Attendance!$I$6:$I$3000,'Sewing Summery(Production &amp; Q) '!$AM$305,Attendance!$E$6:$E$3000,'Sewing Summery(Production &amp; Q) '!A310)</f>
        <v>1</v>
      </c>
      <c r="AK310" s="2061" t="s">
        <v>720</v>
      </c>
      <c r="AL310" s="2062"/>
      <c r="AM310" s="2063"/>
      <c r="AN310" s="2049">
        <f t="shared" ref="AN310:AP310" si="325">AG310+AG311</f>
        <v>1</v>
      </c>
      <c r="AO310" s="2049">
        <f t="shared" si="325"/>
        <v>0</v>
      </c>
      <c r="AP310" s="2049">
        <f t="shared" si="325"/>
        <v>0</v>
      </c>
      <c r="AQ310" s="2049">
        <f>AJ310+AJ311</f>
        <v>1</v>
      </c>
      <c r="AR310" s="2175">
        <v>1</v>
      </c>
      <c r="AS310" s="1805">
        <f t="shared" ref="AS310" si="326">IF(AR310&gt;AQ310,AR310-AQ310,0)</f>
        <v>0</v>
      </c>
      <c r="AT310" s="1784">
        <f>IF(AR310&lt;AQ310,AQ310-AR310,0)</f>
        <v>0</v>
      </c>
      <c r="AU310" s="1784">
        <f t="shared" ref="AU310" si="327">AR310-AQ310</f>
        <v>0</v>
      </c>
    </row>
    <row r="311" spans="1:47" ht="15.75" thickBot="1" x14ac:dyDescent="0.3">
      <c r="A311" s="200" t="s">
        <v>714</v>
      </c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2"/>
      <c r="AG311" s="1092">
        <f>SUMIFS(Attendance!$S$6:$S$3000,Attendance!$I$6:$I$3000,'Sewing Summery(Production &amp; Q) '!$AM$305,Attendance!$E$6:$E$3000,'Sewing Summery(Production &amp; Q) '!A311)</f>
        <v>0</v>
      </c>
      <c r="AH311" s="1095">
        <f>SUMIFS(Attendance!$T$6:$T$3000,Attendance!$I$6:$I$3000,'Sewing Summery(Production &amp; Q) '!$AM$305,Attendance!$E$6:$E$3000,'Sewing Summery(Production &amp; Q) '!A311)</f>
        <v>0</v>
      </c>
      <c r="AI311" s="1095">
        <f>SUMIFS(Attendance!$U$6:$U$3000,Attendance!$I$6:$I$3000,'Sewing Summery(Production &amp; Q) '!$AM$305,Attendance!$E$6:$E$3000,'Sewing Summery(Production &amp; Q) '!A311)</f>
        <v>0</v>
      </c>
      <c r="AJ311" s="1102">
        <f>SUMIFS(Attendance!$V$6:$V$3000,Attendance!$I$6:$I$3000,'Sewing Summery(Production &amp; Q) '!$AM$305,Attendance!$E$6:$E$3000,'Sewing Summery(Production &amp; Q) '!A311)</f>
        <v>0</v>
      </c>
      <c r="AK311" s="2064"/>
      <c r="AL311" s="2065"/>
      <c r="AM311" s="2066"/>
      <c r="AN311" s="2050"/>
      <c r="AO311" s="2050"/>
      <c r="AP311" s="2050"/>
      <c r="AQ311" s="2050"/>
      <c r="AR311" s="2152"/>
      <c r="AS311" s="1806"/>
      <c r="AT311" s="1785"/>
      <c r="AU311" s="1785"/>
    </row>
    <row r="312" spans="1:47" ht="16.5" thickBot="1" x14ac:dyDescent="0.3">
      <c r="A312" s="197" t="s">
        <v>30</v>
      </c>
      <c r="B312" s="198"/>
      <c r="C312" s="198"/>
      <c r="D312" s="198"/>
      <c r="E312" s="198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8"/>
      <c r="Y312" s="198"/>
      <c r="Z312" s="198"/>
      <c r="AA312" s="198"/>
      <c r="AB312" s="198"/>
      <c r="AC312" s="198"/>
      <c r="AD312" s="198"/>
      <c r="AE312" s="198"/>
      <c r="AF312" s="199"/>
      <c r="AG312" s="99">
        <f>SUMIFS(Attendance!$S$6:$S$3000,Attendance!$I$6:$I$3000,'Sewing Summery(Production &amp; Q) '!$AM$305,Attendance!$E$6:$E$3000,'Sewing Summery(Production &amp; Q) '!A312)</f>
        <v>0</v>
      </c>
      <c r="AH312" s="100">
        <f>SUMIFS(Attendance!$T$6:$T$3000,Attendance!$I$6:$I$3000,'Sewing Summery(Production &amp; Q) '!$AM$305,Attendance!$E$6:$E$3000,'Sewing Summery(Production &amp; Q) '!A312)</f>
        <v>0</v>
      </c>
      <c r="AI312" s="100">
        <f>SUMIFS(Attendance!$U$6:$U$3000,Attendance!$I$6:$I$3000,'Sewing Summery(Production &amp; Q) '!$AM$305,Attendance!$E$6:$E$3000,'Sewing Summery(Production &amp; Q) '!A312)</f>
        <v>0</v>
      </c>
      <c r="AJ312" s="101">
        <f>SUMIFS(Attendance!$V$6:$V$3000,Attendance!$I$6:$I$3000,'Sewing Summery(Production &amp; Q) '!$AM$305,Attendance!$E$6:$E$3000,'Sewing Summery(Production &amp; Q) '!A312)</f>
        <v>0</v>
      </c>
      <c r="AK312" s="2073" t="str">
        <f>A312</f>
        <v>Asst. Operator</v>
      </c>
      <c r="AL312" s="2074"/>
      <c r="AM312" s="2075"/>
      <c r="AN312" s="1122">
        <f t="shared" ref="AN312:AP312" si="328">AG312</f>
        <v>0</v>
      </c>
      <c r="AO312" s="1122">
        <f t="shared" si="328"/>
        <v>0</v>
      </c>
      <c r="AP312" s="1122">
        <f t="shared" si="328"/>
        <v>0</v>
      </c>
      <c r="AQ312" s="1122">
        <f>AJ312</f>
        <v>0</v>
      </c>
      <c r="AR312" s="48">
        <v>2</v>
      </c>
      <c r="AS312" s="1103">
        <f t="shared" ref="AS312:AS313" si="329">IF(AR312&gt;AQ312,AR312-AQ312,0)</f>
        <v>2</v>
      </c>
      <c r="AT312" s="1103">
        <f t="shared" ref="AT312:AT313" si="330">IF(AR312&lt;AQ312,AQ312-AR312,0)</f>
        <v>0</v>
      </c>
      <c r="AU312" s="1103">
        <f t="shared" ref="AU312:AU313" si="331">AR312-AQ312</f>
        <v>2</v>
      </c>
    </row>
    <row r="313" spans="1:47" x14ac:dyDescent="0.25">
      <c r="A313" s="204" t="s">
        <v>72</v>
      </c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6"/>
      <c r="AG313" s="1090">
        <f>SUMIFS(Attendance!$S$6:$S$3000,Attendance!$I$6:$I$3000,'Sewing Summery(Production &amp; Q) '!$AM$305,Attendance!$E$6:$E$3000,'Sewing Summery(Production &amp; Q) '!A313)</f>
        <v>8</v>
      </c>
      <c r="AH313" s="1093">
        <f>SUMIFS(Attendance!$T$6:$T$3000,Attendance!$I$6:$I$3000,'Sewing Summery(Production &amp; Q) '!$AM$305,Attendance!$E$6:$E$3000,'Sewing Summery(Production &amp; Q) '!A313)</f>
        <v>0</v>
      </c>
      <c r="AI313" s="1093">
        <f>SUMIFS(Attendance!$U$6:$U$3000,Attendance!$I$6:$I$3000,'Sewing Summery(Production &amp; Q) '!$AM$305,Attendance!$E$6:$E$3000,'Sewing Summery(Production &amp; Q) '!A313)</f>
        <v>0</v>
      </c>
      <c r="AJ313" s="1100">
        <f>SUMIFS(Attendance!$V$6:$V$3000,Attendance!$I$6:$I$3000,'Sewing Summery(Production &amp; Q) '!$AM$305,Attendance!$E$6:$E$3000,'Sewing Summery(Production &amp; Q) '!A313)</f>
        <v>8</v>
      </c>
      <c r="AK313" s="2061" t="s">
        <v>721</v>
      </c>
      <c r="AL313" s="2062"/>
      <c r="AM313" s="2063"/>
      <c r="AN313" s="2049">
        <f t="shared" ref="AN313:AP313" si="332">AG313+AG314+AG315+AG316</f>
        <v>44</v>
      </c>
      <c r="AO313" s="2049">
        <f t="shared" si="332"/>
        <v>1</v>
      </c>
      <c r="AP313" s="2049">
        <f t="shared" si="332"/>
        <v>0</v>
      </c>
      <c r="AQ313" s="2049">
        <f>AJ313+AJ314+AJ315+AJ316</f>
        <v>45</v>
      </c>
      <c r="AR313" s="2150">
        <v>39</v>
      </c>
      <c r="AS313" s="1805">
        <f t="shared" si="329"/>
        <v>0</v>
      </c>
      <c r="AT313" s="1784">
        <f t="shared" si="330"/>
        <v>6</v>
      </c>
      <c r="AU313" s="1784">
        <f t="shared" si="331"/>
        <v>-6</v>
      </c>
    </row>
    <row r="314" spans="1:47" x14ac:dyDescent="0.25">
      <c r="A314" s="207" t="s">
        <v>729</v>
      </c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9"/>
      <c r="AG314" s="1091">
        <f>SUMIFS(Attendance!$S$6:$S$3000,Attendance!$I$6:$I$3000,'Sewing Summery(Production &amp; Q) '!$AM$305,Attendance!$E$6:$E$3000,'Sewing Summery(Production &amp; Q) '!A314)</f>
        <v>0</v>
      </c>
      <c r="AH314" s="1094">
        <f>SUMIFS(Attendance!$T$6:$T$3000,Attendance!$I$6:$I$3000,'Sewing Summery(Production &amp; Q) '!$AM$305,Attendance!$E$6:$E$3000,'Sewing Summery(Production &amp; Q) '!A314)</f>
        <v>1</v>
      </c>
      <c r="AI314" s="1094">
        <f>SUMIFS(Attendance!$U$6:$U$3000,Attendance!$I$6:$I$3000,'Sewing Summery(Production &amp; Q) '!$AM$305,Attendance!$E$6:$E$3000,'Sewing Summery(Production &amp; Q) '!A314)</f>
        <v>0</v>
      </c>
      <c r="AJ314" s="1101">
        <f>SUMIFS(Attendance!$V$6:$V$3000,Attendance!$I$6:$I$3000,'Sewing Summery(Production &amp; Q) '!$AM$305,Attendance!$E$6:$E$3000,'Sewing Summery(Production &amp; Q) '!A314)</f>
        <v>1</v>
      </c>
      <c r="AK314" s="2067"/>
      <c r="AL314" s="2068"/>
      <c r="AM314" s="2069"/>
      <c r="AN314" s="2051"/>
      <c r="AO314" s="2051"/>
      <c r="AP314" s="2051"/>
      <c r="AQ314" s="2051"/>
      <c r="AR314" s="2089"/>
      <c r="AS314" s="1813"/>
      <c r="AT314" s="1786"/>
      <c r="AU314" s="1786"/>
    </row>
    <row r="315" spans="1:47" x14ac:dyDescent="0.25">
      <c r="A315" s="207" t="s">
        <v>22</v>
      </c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9"/>
      <c r="AG315" s="1091">
        <f>SUMIFS(Attendance!$S$6:$S$3000,Attendance!$I$6:$I$3000,'Sewing Summery(Production &amp; Q) '!$AM$305,Attendance!$E$6:$E$3000,'Sewing Summery(Production &amp; Q) '!A315)</f>
        <v>25</v>
      </c>
      <c r="AH315" s="1094">
        <f>SUMIFS(Attendance!$T$6:$T$3000,Attendance!$I$6:$I$3000,'Sewing Summery(Production &amp; Q) '!$AM$305,Attendance!$E$6:$E$3000,'Sewing Summery(Production &amp; Q) '!A315)</f>
        <v>0</v>
      </c>
      <c r="AI315" s="1094">
        <f>SUMIFS(Attendance!$U$6:$U$3000,Attendance!$I$6:$I$3000,'Sewing Summery(Production &amp; Q) '!$AM$305,Attendance!$E$6:$E$3000,'Sewing Summery(Production &amp; Q) '!A315)</f>
        <v>0</v>
      </c>
      <c r="AJ315" s="1101">
        <f>SUMIFS(Attendance!$V$6:$V$3000,Attendance!$I$6:$I$3000,'Sewing Summery(Production &amp; Q) '!$AM$305,Attendance!$E$6:$E$3000,'Sewing Summery(Production &amp; Q) '!A315)</f>
        <v>25</v>
      </c>
      <c r="AK315" s="2070"/>
      <c r="AL315" s="2071"/>
      <c r="AM315" s="2072"/>
      <c r="AN315" s="2052"/>
      <c r="AO315" s="2052"/>
      <c r="AP315" s="2052"/>
      <c r="AQ315" s="2052"/>
      <c r="AR315" s="2089"/>
      <c r="AS315" s="1813"/>
      <c r="AT315" s="1786"/>
      <c r="AU315" s="1786"/>
    </row>
    <row r="316" spans="1:47" ht="15.75" thickBot="1" x14ac:dyDescent="0.3">
      <c r="A316" s="196" t="s">
        <v>73</v>
      </c>
      <c r="B316" s="194"/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5"/>
      <c r="AG316" s="1092">
        <f>SUMIFS(Attendance!$S$6:$S$3000,Attendance!$I$6:$I$3000,'Sewing Summery(Production &amp; Q) '!$AM$305,Attendance!$E$6:$E$3000,'Sewing Summery(Production &amp; Q) '!A316)</f>
        <v>11</v>
      </c>
      <c r="AH316" s="1095">
        <f>SUMIFS(Attendance!$T$6:$T$3000,Attendance!$I$6:$I$3000,'Sewing Summery(Production &amp; Q) '!$AM$305,Attendance!$E$6:$E$3000,'Sewing Summery(Production &amp; Q) '!A316)</f>
        <v>0</v>
      </c>
      <c r="AI316" s="1095">
        <f>SUMIFS(Attendance!$U$6:$U$3000,Attendance!$I$6:$I$3000,'Sewing Summery(Production &amp; Q) '!$AM$305,Attendance!$E$6:$E$3000,'Sewing Summery(Production &amp; Q) '!A316)</f>
        <v>0</v>
      </c>
      <c r="AJ316" s="1102">
        <f>SUMIFS(Attendance!$V$6:$V$3000,Attendance!$I$6:$I$3000,'Sewing Summery(Production &amp; Q) '!$AM$305,Attendance!$E$6:$E$3000,'Sewing Summery(Production &amp; Q) '!A316)</f>
        <v>11</v>
      </c>
      <c r="AK316" s="2064"/>
      <c r="AL316" s="2065"/>
      <c r="AM316" s="2066"/>
      <c r="AN316" s="2050"/>
      <c r="AO316" s="2050"/>
      <c r="AP316" s="2050"/>
      <c r="AQ316" s="2050"/>
      <c r="AR316" s="2151"/>
      <c r="AS316" s="1806"/>
      <c r="AT316" s="1785"/>
      <c r="AU316" s="1785"/>
    </row>
    <row r="317" spans="1:47" ht="16.5" thickBot="1" x14ac:dyDescent="0.3">
      <c r="A317" s="197" t="s">
        <v>44</v>
      </c>
      <c r="B317" s="198"/>
      <c r="C317" s="198"/>
      <c r="D317" s="198"/>
      <c r="E317" s="198"/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98"/>
      <c r="X317" s="198"/>
      <c r="Y317" s="198"/>
      <c r="Z317" s="198"/>
      <c r="AA317" s="198"/>
      <c r="AB317" s="198"/>
      <c r="AC317" s="198"/>
      <c r="AD317" s="198"/>
      <c r="AE317" s="198"/>
      <c r="AF317" s="199"/>
      <c r="AG317" s="1108">
        <f>SUMIFS(Attendance!$S$6:$S$3000,Attendance!$I$6:$I$3000,'Sewing Summery(Production &amp; Q) '!$AM$305,Attendance!$E$6:$E$3000,'Sewing Summery(Production &amp; Q) '!A317)</f>
        <v>2</v>
      </c>
      <c r="AH317" s="1117">
        <f>SUMIFS(Attendance!$T$6:$T$3000,Attendance!$I$6:$I$3000,'Sewing Summery(Production &amp; Q) '!$AM$305,Attendance!$E$6:$E$3000,'Sewing Summery(Production &amp; Q) '!A317)</f>
        <v>0</v>
      </c>
      <c r="AI317" s="1117">
        <f>SUMIFS(Attendance!$U$6:$U$3000,Attendance!$I$6:$I$3000,'Sewing Summery(Production &amp; Q) '!$AM$305,Attendance!$E$6:$E$3000,'Sewing Summery(Production &amp; Q) '!A317)</f>
        <v>0</v>
      </c>
      <c r="AJ317" s="1111">
        <f>SUMIFS(Attendance!$V$6:$V$3000,Attendance!$I$6:$I$3000,'Sewing Summery(Production &amp; Q) '!$AM$305,Attendance!$E$6:$E$3000,'Sewing Summery(Production &amp; Q) '!A317)</f>
        <v>2</v>
      </c>
      <c r="AK317" s="2073" t="str">
        <f>A317</f>
        <v>Line Ironman</v>
      </c>
      <c r="AL317" s="2074"/>
      <c r="AM317" s="2075"/>
      <c r="AN317" s="1122">
        <f t="shared" ref="AN317:AP317" si="333">AG317</f>
        <v>2</v>
      </c>
      <c r="AO317" s="1122">
        <f t="shared" si="333"/>
        <v>0</v>
      </c>
      <c r="AP317" s="1122">
        <f t="shared" si="333"/>
        <v>0</v>
      </c>
      <c r="AQ317" s="1122">
        <f>AJ317</f>
        <v>2</v>
      </c>
      <c r="AR317" s="57">
        <v>2</v>
      </c>
      <c r="AS317" s="1103">
        <f t="shared" ref="AS317:AS318" si="334">IF(AR317&gt;AQ317,AR317-AQ317,0)</f>
        <v>0</v>
      </c>
      <c r="AT317" s="1103">
        <f t="shared" ref="AT317:AT318" si="335">IF(AR317&lt;AQ317,AQ317-AR317,0)</f>
        <v>0</v>
      </c>
      <c r="AU317" s="1103">
        <f t="shared" ref="AU317:AU318" si="336">AR317-AQ317</f>
        <v>0</v>
      </c>
    </row>
    <row r="318" spans="1:47" x14ac:dyDescent="0.25">
      <c r="A318" s="204" t="s">
        <v>165</v>
      </c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6"/>
      <c r="AG318" s="1096">
        <f>SUMIFS(Attendance!$S$6:$S$3000,Attendance!$I$6:$I$3000,'Sewing Summery(Production &amp; Q) '!$AM$305,Attendance!$E$6:$E$3000,'Sewing Summery(Production &amp; Q) '!A318)</f>
        <v>1</v>
      </c>
      <c r="AH318" s="1098">
        <f>SUMIFS(Attendance!$T$6:$T$3000,Attendance!$I$6:$I$3000,'Sewing Summery(Production &amp; Q) '!$AM$305,Attendance!$E$6:$E$3000,'Sewing Summery(Production &amp; Q) '!A318)</f>
        <v>0</v>
      </c>
      <c r="AI318" s="1098">
        <f>SUMIFS(Attendance!$U$6:$U$3000,Attendance!$I$6:$I$3000,'Sewing Summery(Production &amp; Q) '!$AM$305,Attendance!$E$6:$E$3000,'Sewing Summery(Production &amp; Q) '!A318)</f>
        <v>0</v>
      </c>
      <c r="AJ318" s="1103">
        <f>SUMIFS(Attendance!$V$6:$V$3000,Attendance!$I$6:$I$3000,'Sewing Summery(Production &amp; Q) '!$AM$305,Attendance!$E$6:$E$3000,'Sewing Summery(Production &amp; Q) '!A318)</f>
        <v>1</v>
      </c>
      <c r="AK318" s="2061" t="s">
        <v>722</v>
      </c>
      <c r="AL318" s="2062"/>
      <c r="AM318" s="2063"/>
      <c r="AN318" s="2049">
        <f t="shared" ref="AN318:AP318" si="337">AG318+AG319</f>
        <v>1</v>
      </c>
      <c r="AO318" s="2049">
        <f t="shared" si="337"/>
        <v>0</v>
      </c>
      <c r="AP318" s="2049">
        <f t="shared" si="337"/>
        <v>0</v>
      </c>
      <c r="AQ318" s="2049">
        <f>AJ318+AJ319</f>
        <v>1</v>
      </c>
      <c r="AR318" s="2150">
        <v>1</v>
      </c>
      <c r="AS318" s="1805">
        <f t="shared" si="334"/>
        <v>0</v>
      </c>
      <c r="AT318" s="1784">
        <f t="shared" si="335"/>
        <v>0</v>
      </c>
      <c r="AU318" s="1784">
        <f t="shared" si="336"/>
        <v>0</v>
      </c>
    </row>
    <row r="319" spans="1:47" ht="15.75" thickBot="1" x14ac:dyDescent="0.3">
      <c r="A319" s="196" t="s">
        <v>715</v>
      </c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5"/>
      <c r="AG319" s="1097">
        <f>SUMIFS(Attendance!$S$6:$S$3000,Attendance!$I$6:$I$3000,'Sewing Summery(Production &amp; Q) '!$AM$305,Attendance!$E$6:$E$3000,'Sewing Summery(Production &amp; Q) '!A319)</f>
        <v>0</v>
      </c>
      <c r="AH319" s="1099">
        <f>SUMIFS(Attendance!$T$6:$T$3000,Attendance!$I$6:$I$3000,'Sewing Summery(Production &amp; Q) '!$AM$305,Attendance!$E$6:$E$3000,'Sewing Summery(Production &amp; Q) '!A319)</f>
        <v>0</v>
      </c>
      <c r="AI319" s="1099">
        <f>SUMIFS(Attendance!$U$6:$U$3000,Attendance!$I$6:$I$3000,'Sewing Summery(Production &amp; Q) '!$AM$305,Attendance!$E$6:$E$3000,'Sewing Summery(Production &amp; Q) '!A319)</f>
        <v>0</v>
      </c>
      <c r="AJ319" s="1104">
        <f>SUMIFS(Attendance!$V$6:$V$3000,Attendance!$I$6:$I$3000,'Sewing Summery(Production &amp; Q) '!$AM$305,Attendance!$E$6:$E$3000,'Sewing Summery(Production &amp; Q) '!A319)</f>
        <v>0</v>
      </c>
      <c r="AK319" s="2064"/>
      <c r="AL319" s="2065"/>
      <c r="AM319" s="2066"/>
      <c r="AN319" s="2050"/>
      <c r="AO319" s="2050"/>
      <c r="AP319" s="2050"/>
      <c r="AQ319" s="2050"/>
      <c r="AR319" s="2151"/>
      <c r="AS319" s="1806"/>
      <c r="AT319" s="1785"/>
      <c r="AU319" s="1785"/>
    </row>
    <row r="320" spans="1:47" ht="19.5" thickBot="1" x14ac:dyDescent="0.3">
      <c r="A320" s="182" t="s">
        <v>713</v>
      </c>
      <c r="B320" s="183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203"/>
      <c r="AG320" s="90">
        <f>SUM(AG308:AG319)</f>
        <v>49</v>
      </c>
      <c r="AH320" s="91">
        <f>SUM(AH308:AH319)</f>
        <v>1</v>
      </c>
      <c r="AI320" s="91">
        <f>SUM(AI308:AI319)</f>
        <v>0</v>
      </c>
      <c r="AJ320" s="1145">
        <f>SUM(AJ308:AJ319)</f>
        <v>50</v>
      </c>
      <c r="AK320" s="2076" t="s">
        <v>713</v>
      </c>
      <c r="AL320" s="2077"/>
      <c r="AM320" s="2078"/>
      <c r="AN320" s="107">
        <f t="shared" ref="AN320:AP320" si="338">SUM(AN308:AN319)</f>
        <v>49</v>
      </c>
      <c r="AO320" s="107">
        <f t="shared" si="338"/>
        <v>1</v>
      </c>
      <c r="AP320" s="107">
        <f t="shared" si="338"/>
        <v>0</v>
      </c>
      <c r="AQ320" s="107">
        <f>SUM(AQ308:AQ319)</f>
        <v>50</v>
      </c>
      <c r="AR320" s="1146">
        <f>SUM(AR308:AR319)</f>
        <v>46</v>
      </c>
      <c r="AS320" s="101">
        <f>SUM(AS308:AS319)</f>
        <v>2</v>
      </c>
      <c r="AT320" s="101">
        <f>SUM(AT308:AT319)</f>
        <v>6</v>
      </c>
      <c r="AU320" s="101">
        <f t="shared" ref="AU320" si="339">AR320-AQ320</f>
        <v>-4</v>
      </c>
    </row>
    <row r="323" spans="1:47" ht="15.75" thickBot="1" x14ac:dyDescent="0.3">
      <c r="A323" s="153" t="s">
        <v>716</v>
      </c>
      <c r="B323" s="434"/>
      <c r="C323" s="434"/>
      <c r="D323" s="434"/>
      <c r="E323" s="434"/>
      <c r="F323" s="434"/>
      <c r="G323" s="434"/>
      <c r="H323" s="434"/>
      <c r="I323" s="434"/>
      <c r="J323" s="434"/>
      <c r="K323" s="434"/>
      <c r="L323" s="434"/>
      <c r="M323" s="434"/>
      <c r="N323" s="434"/>
      <c r="O323" s="434"/>
      <c r="P323" s="434"/>
      <c r="Q323" s="434"/>
      <c r="R323" s="434"/>
      <c r="S323" s="434"/>
      <c r="T323" s="434"/>
      <c r="U323" s="434"/>
      <c r="V323" s="434"/>
      <c r="W323" s="434"/>
      <c r="X323" s="434"/>
      <c r="Y323" s="434"/>
      <c r="Z323" s="434"/>
      <c r="AA323" s="434"/>
      <c r="AB323" s="434"/>
      <c r="AC323" s="434"/>
      <c r="AD323" s="434"/>
      <c r="AE323" s="434"/>
      <c r="AF323" s="434"/>
      <c r="AG323" s="434"/>
      <c r="AH323" s="2187" t="s">
        <v>23</v>
      </c>
      <c r="AI323" s="2187"/>
      <c r="AJ323" s="153" t="s">
        <v>717</v>
      </c>
      <c r="AK323" s="153" t="s">
        <v>24</v>
      </c>
      <c r="AL323" s="153" t="s">
        <v>718</v>
      </c>
      <c r="AM323" s="154">
        <v>313</v>
      </c>
    </row>
    <row r="324" spans="1:47" s="25" customFormat="1" ht="20.25" customHeight="1" thickBot="1" x14ac:dyDescent="0.3">
      <c r="A324" s="2194" t="s">
        <v>736</v>
      </c>
      <c r="B324" s="2195"/>
      <c r="C324" s="2195"/>
      <c r="D324" s="2195"/>
      <c r="E324" s="2195"/>
      <c r="F324" s="2195"/>
      <c r="G324" s="2195"/>
      <c r="H324" s="2195"/>
      <c r="I324" s="2195"/>
      <c r="J324" s="2195"/>
      <c r="K324" s="2195"/>
      <c r="L324" s="2195"/>
      <c r="M324" s="2195"/>
      <c r="N324" s="2195"/>
      <c r="O324" s="2195"/>
      <c r="P324" s="2195"/>
      <c r="Q324" s="2195"/>
      <c r="R324" s="2195"/>
      <c r="S324" s="2195"/>
      <c r="T324" s="2195"/>
      <c r="U324" s="2195"/>
      <c r="V324" s="2195"/>
      <c r="W324" s="2195"/>
      <c r="X324" s="2195"/>
      <c r="Y324" s="2195"/>
      <c r="Z324" s="2195"/>
      <c r="AA324" s="2195"/>
      <c r="AB324" s="2195"/>
      <c r="AC324" s="2195"/>
      <c r="AD324" s="2195"/>
      <c r="AE324" s="2195"/>
      <c r="AF324" s="2195"/>
      <c r="AG324" s="2195"/>
      <c r="AH324" s="2195"/>
      <c r="AI324" s="2195"/>
      <c r="AJ324" s="2195"/>
      <c r="AK324" s="2195"/>
      <c r="AL324" s="2195"/>
      <c r="AM324" s="2195"/>
      <c r="AN324" s="2195"/>
      <c r="AO324" s="2195"/>
      <c r="AP324" s="2195"/>
      <c r="AQ324" s="2196"/>
      <c r="AR324" s="2156" t="s">
        <v>735</v>
      </c>
      <c r="AS324" s="186"/>
      <c r="AT324" s="2178" t="s">
        <v>1378</v>
      </c>
      <c r="AU324" s="2176" t="s">
        <v>740</v>
      </c>
    </row>
    <row r="325" spans="1:47" ht="40.5" customHeight="1" thickBot="1" x14ac:dyDescent="0.3">
      <c r="A325" s="182" t="s">
        <v>709</v>
      </c>
      <c r="B325" s="183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78" t="s">
        <v>710</v>
      </c>
      <c r="AH325" s="179" t="s">
        <v>711</v>
      </c>
      <c r="AI325" s="179" t="s">
        <v>712</v>
      </c>
      <c r="AJ325" s="180" t="s">
        <v>102</v>
      </c>
      <c r="AK325" s="2197" t="s">
        <v>1196</v>
      </c>
      <c r="AL325" s="2198"/>
      <c r="AM325" s="2199"/>
      <c r="AN325" s="178" t="s">
        <v>710</v>
      </c>
      <c r="AO325" s="179" t="s">
        <v>711</v>
      </c>
      <c r="AP325" s="179" t="s">
        <v>712</v>
      </c>
      <c r="AQ325" s="181" t="s">
        <v>102</v>
      </c>
      <c r="AR325" s="2157"/>
      <c r="AS325" s="175" t="s">
        <v>739</v>
      </c>
      <c r="AT325" s="2179"/>
      <c r="AU325" s="2177"/>
    </row>
    <row r="326" spans="1:47" x14ac:dyDescent="0.25">
      <c r="A326" s="204" t="s">
        <v>235</v>
      </c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6"/>
      <c r="AG326" s="1108">
        <f>SUMIFS(Attendance!$S$6:$S$3000,Attendance!$I$6:$I$3000,'Sewing Summery(Production &amp; Q) '!$AM$323,Attendance!$E$6:$E$3000,'Sewing Summery(Production &amp; Q) '!A326)</f>
        <v>0</v>
      </c>
      <c r="AH326" s="1117">
        <f>SUMIFS(Attendance!$T$6:$T$3000,Attendance!$I$6:$I$3000,'Sewing Summery(Production &amp; Q) '!$AM$323,Attendance!$E$6:$E$3000,'Sewing Summery(Production &amp; Q) '!A326)</f>
        <v>0</v>
      </c>
      <c r="AI326" s="1117">
        <f>SUMIFS(Attendance!$U$6:$U$3000,Attendance!$I$6:$I$3000,'Sewing Summery(Production &amp; Q) '!$AM$323,Attendance!$E$6:$E$3000,'Sewing Summery(Production &amp; Q) '!A326)</f>
        <v>0</v>
      </c>
      <c r="AJ326" s="1111">
        <f>SUMIFS(Attendance!$V$6:$V$3000,Attendance!$I$6:$I$3000,'Sewing Summery(Production &amp; Q) '!$AM$323,Attendance!$E$6:$E$3000,'Sewing Summery(Production &amp; Q) '!A326)</f>
        <v>0</v>
      </c>
      <c r="AK326" s="2061" t="s">
        <v>719</v>
      </c>
      <c r="AL326" s="2062"/>
      <c r="AM326" s="2063"/>
      <c r="AN326" s="2049">
        <f t="shared" ref="AN326:AP326" si="340">AG326+AG327</f>
        <v>1</v>
      </c>
      <c r="AO326" s="2049">
        <f t="shared" si="340"/>
        <v>0</v>
      </c>
      <c r="AP326" s="2049">
        <f t="shared" si="340"/>
        <v>0</v>
      </c>
      <c r="AQ326" s="2049">
        <f>AJ326+AJ327</f>
        <v>1</v>
      </c>
      <c r="AR326" s="2150">
        <v>1</v>
      </c>
      <c r="AS326" s="1805">
        <f>IF(AR326&gt;AQ326,AR326-AQ326,0)</f>
        <v>0</v>
      </c>
      <c r="AT326" s="1784">
        <f>IF(AR326&lt;AQ326,AQ326-AR326,0)</f>
        <v>0</v>
      </c>
      <c r="AU326" s="1784">
        <f>AR326-AQ326</f>
        <v>0</v>
      </c>
    </row>
    <row r="327" spans="1:47" ht="15.75" thickBot="1" x14ac:dyDescent="0.3">
      <c r="A327" s="196" t="s">
        <v>120</v>
      </c>
      <c r="B327" s="194"/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5"/>
      <c r="AG327" s="1092">
        <f>SUMIFS(Attendance!$S$6:$S$3000,Attendance!$I$6:$I$3000,'Sewing Summery(Production &amp; Q) '!$AM$323,Attendance!$E$6:$E$3000,'Sewing Summery(Production &amp; Q) '!A327)</f>
        <v>1</v>
      </c>
      <c r="AH327" s="1095">
        <f>SUMIFS(Attendance!$T$6:$T$3000,Attendance!$I$6:$I$3000,'Sewing Summery(Production &amp; Q) '!$AM$323,Attendance!$E$6:$E$3000,'Sewing Summery(Production &amp; Q) '!A327)</f>
        <v>0</v>
      </c>
      <c r="AI327" s="1095">
        <f>SUMIFS(Attendance!$U$6:$U$3000,Attendance!$I$6:$I$3000,'Sewing Summery(Production &amp; Q) '!$AM$323,Attendance!$E$6:$E$3000,'Sewing Summery(Production &amp; Q) '!A327)</f>
        <v>0</v>
      </c>
      <c r="AJ327" s="1102">
        <f>SUMIFS(Attendance!$V$6:$V$3000,Attendance!$I$6:$I$3000,'Sewing Summery(Production &amp; Q) '!$AM$323,Attendance!$E$6:$E$3000,'Sewing Summery(Production &amp; Q) '!A327)</f>
        <v>1</v>
      </c>
      <c r="AK327" s="2184"/>
      <c r="AL327" s="2185"/>
      <c r="AM327" s="2186"/>
      <c r="AN327" s="2053"/>
      <c r="AO327" s="2053"/>
      <c r="AP327" s="2053"/>
      <c r="AQ327" s="2053"/>
      <c r="AR327" s="2152"/>
      <c r="AS327" s="1806"/>
      <c r="AT327" s="1785"/>
      <c r="AU327" s="1785"/>
    </row>
    <row r="328" spans="1:47" x14ac:dyDescent="0.25">
      <c r="A328" s="204" t="s">
        <v>122</v>
      </c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6"/>
      <c r="AG328" s="1096">
        <f>SUMIFS(Attendance!$S$6:$S$3000,Attendance!$I$6:$I$3000,'Sewing Summery(Production &amp; Q) '!$AM$323,Attendance!$E$6:$E$3000,'Sewing Summery(Production &amp; Q) '!A328)</f>
        <v>1</v>
      </c>
      <c r="AH328" s="1098">
        <f>SUMIFS(Attendance!$T$6:$T$3000,Attendance!$I$6:$I$3000,'Sewing Summery(Production &amp; Q) '!$AM$323,Attendance!$E$6:$E$3000,'Sewing Summery(Production &amp; Q) '!A328)</f>
        <v>0</v>
      </c>
      <c r="AI328" s="1098">
        <f>SUMIFS(Attendance!$U$6:$U$3000,Attendance!$I$6:$I$3000,'Sewing Summery(Production &amp; Q) '!$AM$323,Attendance!$E$6:$E$3000,'Sewing Summery(Production &amp; Q) '!A328)</f>
        <v>0</v>
      </c>
      <c r="AJ328" s="1103">
        <f>SUMIFS(Attendance!$V$6:$V$3000,Attendance!$I$6:$I$3000,'Sewing Summery(Production &amp; Q) '!$AM$323,Attendance!$E$6:$E$3000,'Sewing Summery(Production &amp; Q) '!A328)</f>
        <v>1</v>
      </c>
      <c r="AK328" s="2061" t="s">
        <v>720</v>
      </c>
      <c r="AL328" s="2062"/>
      <c r="AM328" s="2063"/>
      <c r="AN328" s="2049">
        <f t="shared" ref="AN328:AP328" si="341">AG328+AG329</f>
        <v>1</v>
      </c>
      <c r="AO328" s="2049">
        <f t="shared" si="341"/>
        <v>0</v>
      </c>
      <c r="AP328" s="2049">
        <f t="shared" si="341"/>
        <v>0</v>
      </c>
      <c r="AQ328" s="2049">
        <f>AJ328+AJ329</f>
        <v>1</v>
      </c>
      <c r="AR328" s="2150">
        <v>1</v>
      </c>
      <c r="AS328" s="1805">
        <f t="shared" ref="AS328" si="342">IF(AR328&gt;AQ328,AR328-AQ328,0)</f>
        <v>0</v>
      </c>
      <c r="AT328" s="1784">
        <f>IF(AR328&lt;AQ328,AQ328-AR328,0)</f>
        <v>0</v>
      </c>
      <c r="AU328" s="1784">
        <f t="shared" ref="AU328" si="343">AR328-AQ328</f>
        <v>0</v>
      </c>
    </row>
    <row r="329" spans="1:47" ht="15.75" thickBot="1" x14ac:dyDescent="0.3">
      <c r="A329" s="200" t="s">
        <v>714</v>
      </c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2"/>
      <c r="AG329" s="1097">
        <f>SUMIFS(Attendance!$S$6:$S$3000,Attendance!$I$6:$I$3000,'Sewing Summery(Production &amp; Q) '!$AM$323,Attendance!$E$6:$E$3000,'Sewing Summery(Production &amp; Q) '!A329)</f>
        <v>0</v>
      </c>
      <c r="AH329" s="1099">
        <f>SUMIFS(Attendance!$T$6:$T$3000,Attendance!$I$6:$I$3000,'Sewing Summery(Production &amp; Q) '!$AM$323,Attendance!$E$6:$E$3000,'Sewing Summery(Production &amp; Q) '!A329)</f>
        <v>0</v>
      </c>
      <c r="AI329" s="1099">
        <f>SUMIFS(Attendance!$U$6:$U$3000,Attendance!$I$6:$I$3000,'Sewing Summery(Production &amp; Q) '!$AM$323,Attendance!$E$6:$E$3000,'Sewing Summery(Production &amp; Q) '!A329)</f>
        <v>0</v>
      </c>
      <c r="AJ329" s="1104">
        <f>SUMIFS(Attendance!$V$6:$V$3000,Attendance!$I$6:$I$3000,'Sewing Summery(Production &amp; Q) '!$AM$323,Attendance!$E$6:$E$3000,'Sewing Summery(Production &amp; Q) '!A329)</f>
        <v>0</v>
      </c>
      <c r="AK329" s="2064"/>
      <c r="AL329" s="2065"/>
      <c r="AM329" s="2066"/>
      <c r="AN329" s="2050"/>
      <c r="AO329" s="2050"/>
      <c r="AP329" s="2050"/>
      <c r="AQ329" s="2050"/>
      <c r="AR329" s="2151"/>
      <c r="AS329" s="1806"/>
      <c r="AT329" s="1785"/>
      <c r="AU329" s="1785"/>
    </row>
    <row r="330" spans="1:47" ht="16.5" thickBot="1" x14ac:dyDescent="0.3">
      <c r="A330" s="197" t="s">
        <v>30</v>
      </c>
      <c r="B330" s="198"/>
      <c r="C330" s="198"/>
      <c r="D330" s="198"/>
      <c r="E330" s="198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8"/>
      <c r="Y330" s="198"/>
      <c r="Z330" s="198"/>
      <c r="AA330" s="198"/>
      <c r="AB330" s="198"/>
      <c r="AC330" s="198"/>
      <c r="AD330" s="198"/>
      <c r="AE330" s="198"/>
      <c r="AF330" s="199"/>
      <c r="AG330" s="99">
        <f>SUMIFS(Attendance!$S$6:$S$3000,Attendance!$I$6:$I$3000,'Sewing Summery(Production &amp; Q) '!$AM$323,Attendance!$E$6:$E$3000,'Sewing Summery(Production &amp; Q) '!A330)</f>
        <v>2</v>
      </c>
      <c r="AH330" s="100">
        <f>SUMIFS(Attendance!$T$6:$T$3000,Attendance!$I$6:$I$3000,'Sewing Summery(Production &amp; Q) '!$AM$323,Attendance!$E$6:$E$3000,'Sewing Summery(Production &amp; Q) '!A330)</f>
        <v>0</v>
      </c>
      <c r="AI330" s="100">
        <f>SUMIFS(Attendance!$U$6:$U$3000,Attendance!$I$6:$I$3000,'Sewing Summery(Production &amp; Q) '!$AM$323,Attendance!$E$6:$E$3000,'Sewing Summery(Production &amp; Q) '!A330)</f>
        <v>0</v>
      </c>
      <c r="AJ330" s="101">
        <f>SUMIFS(Attendance!$V$6:$V$3000,Attendance!$I$6:$I$3000,'Sewing Summery(Production &amp; Q) '!$AM$323,Attendance!$E$6:$E$3000,'Sewing Summery(Production &amp; Q) '!A330)</f>
        <v>2</v>
      </c>
      <c r="AK330" s="2073" t="str">
        <f>A330</f>
        <v>Asst. Operator</v>
      </c>
      <c r="AL330" s="2074"/>
      <c r="AM330" s="2075"/>
      <c r="AN330" s="1122">
        <f t="shared" ref="AN330:AP330" si="344">AG330</f>
        <v>2</v>
      </c>
      <c r="AO330" s="1122">
        <f t="shared" si="344"/>
        <v>0</v>
      </c>
      <c r="AP330" s="1122">
        <f t="shared" si="344"/>
        <v>0</v>
      </c>
      <c r="AQ330" s="1122">
        <f>AJ330</f>
        <v>2</v>
      </c>
      <c r="AR330" s="48">
        <v>2</v>
      </c>
      <c r="AS330" s="1103">
        <f t="shared" ref="AS330:AS331" si="345">IF(AR330&gt;AQ330,AR330-AQ330,0)</f>
        <v>0</v>
      </c>
      <c r="AT330" s="1103">
        <f t="shared" ref="AT330:AT331" si="346">IF(AR330&lt;AQ330,AQ330-AR330,0)</f>
        <v>0</v>
      </c>
      <c r="AU330" s="1103">
        <f t="shared" ref="AU330:AU331" si="347">AR330-AQ330</f>
        <v>0</v>
      </c>
    </row>
    <row r="331" spans="1:47" x14ac:dyDescent="0.25">
      <c r="A331" s="204" t="s">
        <v>72</v>
      </c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6"/>
      <c r="AG331" s="1090">
        <f>SUMIFS(Attendance!$S$6:$S$3000,Attendance!$I$6:$I$3000,'Sewing Summery(Production &amp; Q) '!$AM$323,Attendance!$E$6:$E$3000,'Sewing Summery(Production &amp; Q) '!A331)</f>
        <v>7</v>
      </c>
      <c r="AH331" s="1093">
        <f>SUMIFS(Attendance!$T$6:$T$3000,Attendance!$I$6:$I$3000,'Sewing Summery(Production &amp; Q) '!$AM$323,Attendance!$E$6:$E$3000,'Sewing Summery(Production &amp; Q) '!A331)</f>
        <v>1</v>
      </c>
      <c r="AI331" s="1093">
        <f>SUMIFS(Attendance!$U$6:$U$3000,Attendance!$I$6:$I$3000,'Sewing Summery(Production &amp; Q) '!$AM$323,Attendance!$E$6:$E$3000,'Sewing Summery(Production &amp; Q) '!A331)</f>
        <v>0</v>
      </c>
      <c r="AJ331" s="1100">
        <f>SUMIFS(Attendance!$V$6:$V$3000,Attendance!$I$6:$I$3000,'Sewing Summery(Production &amp; Q) '!$AM$323,Attendance!$E$6:$E$3000,'Sewing Summery(Production &amp; Q) '!A331)</f>
        <v>8</v>
      </c>
      <c r="AK331" s="2061" t="s">
        <v>721</v>
      </c>
      <c r="AL331" s="2062"/>
      <c r="AM331" s="2063"/>
      <c r="AN331" s="2049">
        <f t="shared" ref="AN331:AP331" si="348">AG331+AG332+AG333+AG334</f>
        <v>39</v>
      </c>
      <c r="AO331" s="2049">
        <f t="shared" si="348"/>
        <v>2</v>
      </c>
      <c r="AP331" s="2049">
        <f t="shared" si="348"/>
        <v>0</v>
      </c>
      <c r="AQ331" s="2049">
        <f>AJ331+AJ332+AJ333+AJ334</f>
        <v>41</v>
      </c>
      <c r="AR331" s="2150">
        <v>39</v>
      </c>
      <c r="AS331" s="1805">
        <f t="shared" si="345"/>
        <v>0</v>
      </c>
      <c r="AT331" s="1784">
        <f t="shared" si="346"/>
        <v>2</v>
      </c>
      <c r="AU331" s="1784">
        <f t="shared" si="347"/>
        <v>-2</v>
      </c>
    </row>
    <row r="332" spans="1:47" x14ac:dyDescent="0.25">
      <c r="A332" s="207" t="s">
        <v>729</v>
      </c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9"/>
      <c r="AG332" s="1091">
        <f>SUMIFS(Attendance!$S$6:$S$3000,Attendance!$I$6:$I$3000,'Sewing Summery(Production &amp; Q) '!$AM$323,Attendance!$E$6:$E$3000,'Sewing Summery(Production &amp; Q) '!A332)</f>
        <v>0</v>
      </c>
      <c r="AH332" s="1094">
        <f>SUMIFS(Attendance!$T$6:$T$3000,Attendance!$I$6:$I$3000,'Sewing Summery(Production &amp; Q) '!$AM$323,Attendance!$E$6:$E$3000,'Sewing Summery(Production &amp; Q) '!A332)</f>
        <v>0</v>
      </c>
      <c r="AI332" s="1094">
        <f>SUMIFS(Attendance!$U$6:$U$3000,Attendance!$I$6:$I$3000,'Sewing Summery(Production &amp; Q) '!$AM$323,Attendance!$E$6:$E$3000,'Sewing Summery(Production &amp; Q) '!A332)</f>
        <v>0</v>
      </c>
      <c r="AJ332" s="1101">
        <f>SUMIFS(Attendance!$V$6:$V$3000,Attendance!$I$6:$I$3000,'Sewing Summery(Production &amp; Q) '!$AM$323,Attendance!$E$6:$E$3000,'Sewing Summery(Production &amp; Q) '!A332)</f>
        <v>0</v>
      </c>
      <c r="AK332" s="2067"/>
      <c r="AL332" s="2068"/>
      <c r="AM332" s="2069"/>
      <c r="AN332" s="2051"/>
      <c r="AO332" s="2051"/>
      <c r="AP332" s="2051"/>
      <c r="AQ332" s="2051"/>
      <c r="AR332" s="2089"/>
      <c r="AS332" s="1813"/>
      <c r="AT332" s="1786"/>
      <c r="AU332" s="1786"/>
    </row>
    <row r="333" spans="1:47" x14ac:dyDescent="0.25">
      <c r="A333" s="207" t="s">
        <v>22</v>
      </c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9"/>
      <c r="AG333" s="1091">
        <f>SUMIFS(Attendance!$S$6:$S$3000,Attendance!$I$6:$I$3000,'Sewing Summery(Production &amp; Q) '!$AM$323,Attendance!$E$6:$E$3000,'Sewing Summery(Production &amp; Q) '!A333)</f>
        <v>21</v>
      </c>
      <c r="AH333" s="1094">
        <f>SUMIFS(Attendance!$T$6:$T$3000,Attendance!$I$6:$I$3000,'Sewing Summery(Production &amp; Q) '!$AM$323,Attendance!$E$6:$E$3000,'Sewing Summery(Production &amp; Q) '!A333)</f>
        <v>1</v>
      </c>
      <c r="AI333" s="1094">
        <f>SUMIFS(Attendance!$U$6:$U$3000,Attendance!$I$6:$I$3000,'Sewing Summery(Production &amp; Q) '!$AM$323,Attendance!$E$6:$E$3000,'Sewing Summery(Production &amp; Q) '!A333)</f>
        <v>0</v>
      </c>
      <c r="AJ333" s="1101">
        <f>SUMIFS(Attendance!$V$6:$V$3000,Attendance!$I$6:$I$3000,'Sewing Summery(Production &amp; Q) '!$AM$323,Attendance!$E$6:$E$3000,'Sewing Summery(Production &amp; Q) '!A333)</f>
        <v>22</v>
      </c>
      <c r="AK333" s="2070"/>
      <c r="AL333" s="2071"/>
      <c r="AM333" s="2072"/>
      <c r="AN333" s="2052"/>
      <c r="AO333" s="2052"/>
      <c r="AP333" s="2052"/>
      <c r="AQ333" s="2052"/>
      <c r="AR333" s="2089"/>
      <c r="AS333" s="1813"/>
      <c r="AT333" s="1786"/>
      <c r="AU333" s="1786"/>
    </row>
    <row r="334" spans="1:47" ht="15.75" thickBot="1" x14ac:dyDescent="0.3">
      <c r="A334" s="196" t="s">
        <v>73</v>
      </c>
      <c r="B334" s="194"/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5"/>
      <c r="AG334" s="1092">
        <f>SUMIFS(Attendance!$S$6:$S$3000,Attendance!$I$6:$I$3000,'Sewing Summery(Production &amp; Q) '!$AM$323,Attendance!$E$6:$E$3000,'Sewing Summery(Production &amp; Q) '!A334)</f>
        <v>11</v>
      </c>
      <c r="AH334" s="1095">
        <f>SUMIFS(Attendance!$T$6:$T$3000,Attendance!$I$6:$I$3000,'Sewing Summery(Production &amp; Q) '!$AM$323,Attendance!$E$6:$E$3000,'Sewing Summery(Production &amp; Q) '!A334)</f>
        <v>0</v>
      </c>
      <c r="AI334" s="1095">
        <f>SUMIFS(Attendance!$U$6:$U$3000,Attendance!$I$6:$I$3000,'Sewing Summery(Production &amp; Q) '!$AM$323,Attendance!$E$6:$E$3000,'Sewing Summery(Production &amp; Q) '!A334)</f>
        <v>0</v>
      </c>
      <c r="AJ334" s="1102">
        <f>SUMIFS(Attendance!$V$6:$V$3000,Attendance!$I$6:$I$3000,'Sewing Summery(Production &amp; Q) '!$AM$323,Attendance!$E$6:$E$3000,'Sewing Summery(Production &amp; Q) '!A334)</f>
        <v>11</v>
      </c>
      <c r="AK334" s="2184"/>
      <c r="AL334" s="2185"/>
      <c r="AM334" s="2186"/>
      <c r="AN334" s="2053"/>
      <c r="AO334" s="2053"/>
      <c r="AP334" s="2053"/>
      <c r="AQ334" s="2053"/>
      <c r="AR334" s="2152"/>
      <c r="AS334" s="1806"/>
      <c r="AT334" s="1785"/>
      <c r="AU334" s="1785"/>
    </row>
    <row r="335" spans="1:47" ht="16.5" thickBot="1" x14ac:dyDescent="0.3">
      <c r="A335" s="197" t="s">
        <v>44</v>
      </c>
      <c r="B335" s="198"/>
      <c r="C335" s="198"/>
      <c r="D335" s="198"/>
      <c r="E335" s="198"/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8"/>
      <c r="Y335" s="198"/>
      <c r="Z335" s="198"/>
      <c r="AA335" s="198"/>
      <c r="AB335" s="198"/>
      <c r="AC335" s="198"/>
      <c r="AD335" s="198"/>
      <c r="AE335" s="198"/>
      <c r="AF335" s="199"/>
      <c r="AG335" s="99">
        <f>SUMIFS(Attendance!$S$6:$S$3000,Attendance!$I$6:$I$3000,'Sewing Summery(Production &amp; Q) '!$AM$323,Attendance!$E$6:$E$3000,'Sewing Summery(Production &amp; Q) '!A335)</f>
        <v>1</v>
      </c>
      <c r="AH335" s="100">
        <f>SUMIFS(Attendance!$T$6:$T$3000,Attendance!$I$6:$I$3000,'Sewing Summery(Production &amp; Q) '!$AM$323,Attendance!$E$6:$E$3000,'Sewing Summery(Production &amp; Q) '!A335)</f>
        <v>0</v>
      </c>
      <c r="AI335" s="100">
        <f>SUMIFS(Attendance!$U$6:$U$3000,Attendance!$I$6:$I$3000,'Sewing Summery(Production &amp; Q) '!$AM$323,Attendance!$E$6:$E$3000,'Sewing Summery(Production &amp; Q) '!A335)</f>
        <v>0</v>
      </c>
      <c r="AJ335" s="101">
        <f>SUMIFS(Attendance!$V$6:$V$3000,Attendance!$I$6:$I$3000,'Sewing Summery(Production &amp; Q) '!$AM$323,Attendance!$E$6:$E$3000,'Sewing Summery(Production &amp; Q) '!A335)</f>
        <v>1</v>
      </c>
      <c r="AK335" s="2181" t="str">
        <f>A335</f>
        <v>Line Ironman</v>
      </c>
      <c r="AL335" s="2182"/>
      <c r="AM335" s="2183"/>
      <c r="AN335" s="108">
        <f t="shared" ref="AN335:AP335" si="349">AG335</f>
        <v>1</v>
      </c>
      <c r="AO335" s="108">
        <f t="shared" si="349"/>
        <v>0</v>
      </c>
      <c r="AP335" s="108">
        <f t="shared" si="349"/>
        <v>0</v>
      </c>
      <c r="AQ335" s="108">
        <f>AJ335</f>
        <v>1</v>
      </c>
      <c r="AR335" s="58">
        <v>2</v>
      </c>
      <c r="AS335" s="1103">
        <f t="shared" ref="AS335:AS336" si="350">IF(AR335&gt;AQ335,AR335-AQ335,0)</f>
        <v>1</v>
      </c>
      <c r="AT335" s="1103">
        <f t="shared" ref="AT335:AT336" si="351">IF(AR335&lt;AQ335,AQ335-AR335,0)</f>
        <v>0</v>
      </c>
      <c r="AU335" s="1103">
        <f t="shared" ref="AU335:AU336" si="352">AR335-AQ335</f>
        <v>1</v>
      </c>
    </row>
    <row r="336" spans="1:47" x14ac:dyDescent="0.25">
      <c r="A336" s="204" t="s">
        <v>165</v>
      </c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6"/>
      <c r="AG336" s="1090">
        <f>SUMIFS(Attendance!$S$6:$S$3000,Attendance!$I$6:$I$3000,'Sewing Summery(Production &amp; Q) '!$AM$323,Attendance!$E$6:$E$3000,'Sewing Summery(Production &amp; Q) '!A336)</f>
        <v>1</v>
      </c>
      <c r="AH336" s="1093">
        <f>SUMIFS(Attendance!$T$6:$T$3000,Attendance!$I$6:$I$3000,'Sewing Summery(Production &amp; Q) '!$AM$323,Attendance!$E$6:$E$3000,'Sewing Summery(Production &amp; Q) '!A336)</f>
        <v>0</v>
      </c>
      <c r="AI336" s="1093">
        <f>SUMIFS(Attendance!$U$6:$U$3000,Attendance!$I$6:$I$3000,'Sewing Summery(Production &amp; Q) '!$AM$323,Attendance!$E$6:$E$3000,'Sewing Summery(Production &amp; Q) '!A336)</f>
        <v>0</v>
      </c>
      <c r="AJ336" s="1100">
        <f>SUMIFS(Attendance!$V$6:$V$3000,Attendance!$I$6:$I$3000,'Sewing Summery(Production &amp; Q) '!$AM$323,Attendance!$E$6:$E$3000,'Sewing Summery(Production &amp; Q) '!A336)</f>
        <v>1</v>
      </c>
      <c r="AK336" s="2067" t="s">
        <v>722</v>
      </c>
      <c r="AL336" s="2068"/>
      <c r="AM336" s="2069"/>
      <c r="AN336" s="2051">
        <f t="shared" ref="AN336:AP336" si="353">AG336+AG337</f>
        <v>1</v>
      </c>
      <c r="AO336" s="2051">
        <f t="shared" si="353"/>
        <v>0</v>
      </c>
      <c r="AP336" s="2051">
        <f t="shared" si="353"/>
        <v>0</v>
      </c>
      <c r="AQ336" s="2051">
        <f>AJ336+AJ337</f>
        <v>1</v>
      </c>
      <c r="AR336" s="2175">
        <v>1</v>
      </c>
      <c r="AS336" s="1805">
        <f t="shared" si="350"/>
        <v>0</v>
      </c>
      <c r="AT336" s="1784">
        <f t="shared" si="351"/>
        <v>0</v>
      </c>
      <c r="AU336" s="1784">
        <f t="shared" si="352"/>
        <v>0</v>
      </c>
    </row>
    <row r="337" spans="1:47" ht="15.75" thickBot="1" x14ac:dyDescent="0.3">
      <c r="A337" s="196" t="s">
        <v>715</v>
      </c>
      <c r="B337" s="194"/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5"/>
      <c r="AG337" s="1097">
        <f>SUMIFS(Attendance!$S$6:$S$3000,Attendance!$I$6:$I$3000,'Sewing Summery(Production &amp; Q) '!$AM$323,Attendance!$E$6:$E$3000,'Sewing Summery(Production &amp; Q) '!A337)</f>
        <v>0</v>
      </c>
      <c r="AH337" s="1099">
        <f>SUMIFS(Attendance!$T$6:$T$3000,Attendance!$I$6:$I$3000,'Sewing Summery(Production &amp; Q) '!$AM$323,Attendance!$E$6:$E$3000,'Sewing Summery(Production &amp; Q) '!A337)</f>
        <v>0</v>
      </c>
      <c r="AI337" s="1099">
        <f>SUMIFS(Attendance!$U$6:$U$3000,Attendance!$I$6:$I$3000,'Sewing Summery(Production &amp; Q) '!$AM$323,Attendance!$E$6:$E$3000,'Sewing Summery(Production &amp; Q) '!A337)</f>
        <v>0</v>
      </c>
      <c r="AJ337" s="1104">
        <f>SUMIFS(Attendance!$V$6:$V$3000,Attendance!$I$6:$I$3000,'Sewing Summery(Production &amp; Q) '!$AM$323,Attendance!$E$6:$E$3000,'Sewing Summery(Production &amp; Q) '!A337)</f>
        <v>0</v>
      </c>
      <c r="AK337" s="2184"/>
      <c r="AL337" s="2185"/>
      <c r="AM337" s="2186"/>
      <c r="AN337" s="2053"/>
      <c r="AO337" s="2053"/>
      <c r="AP337" s="2053"/>
      <c r="AQ337" s="2053"/>
      <c r="AR337" s="2151"/>
      <c r="AS337" s="1806"/>
      <c r="AT337" s="1785"/>
      <c r="AU337" s="1785"/>
    </row>
    <row r="338" spans="1:47" ht="19.5" thickBot="1" x14ac:dyDescent="0.3">
      <c r="A338" s="182" t="s">
        <v>713</v>
      </c>
      <c r="B338" s="183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203"/>
      <c r="AG338" s="90">
        <f>SUM(AG326:AG337)</f>
        <v>45</v>
      </c>
      <c r="AH338" s="91">
        <f>SUM(AH326:AH337)</f>
        <v>2</v>
      </c>
      <c r="AI338" s="91">
        <f>SUM(AI326:AI337)</f>
        <v>0</v>
      </c>
      <c r="AJ338" s="1145">
        <f>SUM(AJ326:AJ337)</f>
        <v>47</v>
      </c>
      <c r="AK338" s="2076" t="s">
        <v>713</v>
      </c>
      <c r="AL338" s="2077"/>
      <c r="AM338" s="2078"/>
      <c r="AN338" s="107">
        <f t="shared" ref="AN338:AP338" si="354">SUM(AN326:AN337)</f>
        <v>45</v>
      </c>
      <c r="AO338" s="107">
        <f t="shared" si="354"/>
        <v>2</v>
      </c>
      <c r="AP338" s="107">
        <f t="shared" si="354"/>
        <v>0</v>
      </c>
      <c r="AQ338" s="107">
        <f>SUM(AQ326:AQ337)</f>
        <v>47</v>
      </c>
      <c r="AR338" s="1146">
        <f>SUM(AR326:AR337)</f>
        <v>46</v>
      </c>
      <c r="AS338" s="101">
        <f>SUM(AS326:AS337)</f>
        <v>1</v>
      </c>
      <c r="AT338" s="101">
        <f>SUM(AT326:AT337)</f>
        <v>2</v>
      </c>
      <c r="AU338" s="101">
        <f t="shared" ref="AU338" si="355">AR338-AQ338</f>
        <v>-1</v>
      </c>
    </row>
    <row r="341" spans="1:47" ht="15.75" thickBot="1" x14ac:dyDescent="0.3">
      <c r="A341" s="153" t="s">
        <v>716</v>
      </c>
      <c r="B341" s="434"/>
      <c r="C341" s="434"/>
      <c r="D341" s="434"/>
      <c r="E341" s="434"/>
      <c r="F341" s="434"/>
      <c r="G341" s="434"/>
      <c r="H341" s="434"/>
      <c r="I341" s="434"/>
      <c r="J341" s="434"/>
      <c r="K341" s="434"/>
      <c r="L341" s="434"/>
      <c r="M341" s="434"/>
      <c r="N341" s="434"/>
      <c r="O341" s="434"/>
      <c r="P341" s="434"/>
      <c r="Q341" s="434"/>
      <c r="R341" s="434"/>
      <c r="S341" s="434"/>
      <c r="T341" s="434"/>
      <c r="U341" s="434"/>
      <c r="V341" s="434"/>
      <c r="W341" s="434"/>
      <c r="X341" s="434"/>
      <c r="Y341" s="434"/>
      <c r="Z341" s="434"/>
      <c r="AA341" s="434"/>
      <c r="AB341" s="434"/>
      <c r="AC341" s="434"/>
      <c r="AD341" s="434"/>
      <c r="AE341" s="434"/>
      <c r="AF341" s="434"/>
      <c r="AG341" s="434"/>
      <c r="AH341" s="2187" t="s">
        <v>23</v>
      </c>
      <c r="AI341" s="2187"/>
      <c r="AJ341" s="153" t="s">
        <v>717</v>
      </c>
      <c r="AK341" s="153" t="s">
        <v>24</v>
      </c>
      <c r="AL341" s="153" t="s">
        <v>718</v>
      </c>
      <c r="AM341" s="154">
        <v>314</v>
      </c>
    </row>
    <row r="342" spans="1:47" s="25" customFormat="1" ht="20.25" customHeight="1" thickBot="1" x14ac:dyDescent="0.3">
      <c r="A342" s="2194" t="s">
        <v>736</v>
      </c>
      <c r="B342" s="2195"/>
      <c r="C342" s="2195"/>
      <c r="D342" s="2195"/>
      <c r="E342" s="2195"/>
      <c r="F342" s="2195"/>
      <c r="G342" s="2195"/>
      <c r="H342" s="2195"/>
      <c r="I342" s="2195"/>
      <c r="J342" s="2195"/>
      <c r="K342" s="2195"/>
      <c r="L342" s="2195"/>
      <c r="M342" s="2195"/>
      <c r="N342" s="2195"/>
      <c r="O342" s="2195"/>
      <c r="P342" s="2195"/>
      <c r="Q342" s="2195"/>
      <c r="R342" s="2195"/>
      <c r="S342" s="2195"/>
      <c r="T342" s="2195"/>
      <c r="U342" s="2195"/>
      <c r="V342" s="2195"/>
      <c r="W342" s="2195"/>
      <c r="X342" s="2195"/>
      <c r="Y342" s="2195"/>
      <c r="Z342" s="2195"/>
      <c r="AA342" s="2195"/>
      <c r="AB342" s="2195"/>
      <c r="AC342" s="2195"/>
      <c r="AD342" s="2195"/>
      <c r="AE342" s="2195"/>
      <c r="AF342" s="2195"/>
      <c r="AG342" s="2195"/>
      <c r="AH342" s="2195"/>
      <c r="AI342" s="2195"/>
      <c r="AJ342" s="2195"/>
      <c r="AK342" s="2195"/>
      <c r="AL342" s="2195"/>
      <c r="AM342" s="2195"/>
      <c r="AN342" s="2195"/>
      <c r="AO342" s="2195"/>
      <c r="AP342" s="2195"/>
      <c r="AQ342" s="2196"/>
      <c r="AR342" s="2156" t="s">
        <v>735</v>
      </c>
      <c r="AS342" s="186"/>
      <c r="AT342" s="2178" t="s">
        <v>1378</v>
      </c>
      <c r="AU342" s="2176" t="s">
        <v>740</v>
      </c>
    </row>
    <row r="343" spans="1:47" ht="40.5" customHeight="1" thickBot="1" x14ac:dyDescent="0.3">
      <c r="A343" s="182" t="s">
        <v>709</v>
      </c>
      <c r="B343" s="183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78" t="s">
        <v>710</v>
      </c>
      <c r="AH343" s="179" t="s">
        <v>711</v>
      </c>
      <c r="AI343" s="179" t="s">
        <v>712</v>
      </c>
      <c r="AJ343" s="180" t="s">
        <v>102</v>
      </c>
      <c r="AK343" s="2197" t="s">
        <v>1196</v>
      </c>
      <c r="AL343" s="2198"/>
      <c r="AM343" s="2199"/>
      <c r="AN343" s="178" t="s">
        <v>710</v>
      </c>
      <c r="AO343" s="179" t="s">
        <v>711</v>
      </c>
      <c r="AP343" s="179" t="s">
        <v>712</v>
      </c>
      <c r="AQ343" s="181" t="s">
        <v>102</v>
      </c>
      <c r="AR343" s="2157"/>
      <c r="AS343" s="175" t="s">
        <v>739</v>
      </c>
      <c r="AT343" s="2179"/>
      <c r="AU343" s="2177"/>
    </row>
    <row r="344" spans="1:47" x14ac:dyDescent="0.25">
      <c r="A344" s="204" t="s">
        <v>235</v>
      </c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6"/>
      <c r="AG344" s="1108">
        <f>SUMIFS(Attendance!$S$6:$S$3000,Attendance!$I$6:$I$3000,'Sewing Summery(Production &amp; Q) '!$AM$341,Attendance!$E$6:$E$3000,'Sewing Summery(Production &amp; Q) '!A344)</f>
        <v>0</v>
      </c>
      <c r="AH344" s="1117">
        <f>SUMIFS(Attendance!$T$6:$T$3000,Attendance!$I$6:$I$3000,'Sewing Summery(Production &amp; Q) '!$AM$341,Attendance!$E$6:$E$3000,'Sewing Summery(Production &amp; Q) '!A344)</f>
        <v>0</v>
      </c>
      <c r="AI344" s="1117">
        <f>SUMIFS(Attendance!$U$6:$U$3000,Attendance!$I$6:$I$3000,'Sewing Summery(Production &amp; Q) '!$AM$341,Attendance!$E$6:$E$3000,'Sewing Summery(Production &amp; Q) '!A344)</f>
        <v>0</v>
      </c>
      <c r="AJ344" s="1111">
        <f>SUMIFS(Attendance!$V$6:$V$3000,Attendance!$I$6:$I$3000,'Sewing Summery(Production &amp; Q) '!$AM$341,Attendance!$E$6:$E$3000,'Sewing Summery(Production &amp; Q) '!A344)</f>
        <v>0</v>
      </c>
      <c r="AK344" s="2061" t="s">
        <v>719</v>
      </c>
      <c r="AL344" s="2062"/>
      <c r="AM344" s="2063"/>
      <c r="AN344" s="2049">
        <f t="shared" ref="AN344:AP344" si="356">AG344+AG345</f>
        <v>1</v>
      </c>
      <c r="AO344" s="2049">
        <f t="shared" si="356"/>
        <v>0</v>
      </c>
      <c r="AP344" s="2049">
        <f t="shared" si="356"/>
        <v>0</v>
      </c>
      <c r="AQ344" s="2049">
        <f>AJ344+AJ345</f>
        <v>1</v>
      </c>
      <c r="AR344" s="2150">
        <v>1</v>
      </c>
      <c r="AS344" s="1805">
        <f>IF(AR344&gt;AQ344,AR344-AQ344,0)</f>
        <v>0</v>
      </c>
      <c r="AT344" s="1784">
        <f>IF(AR344&lt;AQ344,AQ344-AR344,0)</f>
        <v>0</v>
      </c>
      <c r="AU344" s="1784">
        <f>AR344-AQ344</f>
        <v>0</v>
      </c>
    </row>
    <row r="345" spans="1:47" ht="15.75" thickBot="1" x14ac:dyDescent="0.3">
      <c r="A345" s="196" t="s">
        <v>120</v>
      </c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5"/>
      <c r="AG345" s="1092">
        <f>SUMIFS(Attendance!$S$6:$S$3000,Attendance!$I$6:$I$3000,'Sewing Summery(Production &amp; Q) '!$AM$341,Attendance!$E$6:$E$3000,'Sewing Summery(Production &amp; Q) '!A345)</f>
        <v>1</v>
      </c>
      <c r="AH345" s="1095">
        <f>SUMIFS(Attendance!$T$6:$T$3000,Attendance!$I$6:$I$3000,'Sewing Summery(Production &amp; Q) '!$AM$341,Attendance!$E$6:$E$3000,'Sewing Summery(Production &amp; Q) '!A345)</f>
        <v>0</v>
      </c>
      <c r="AI345" s="1095">
        <f>SUMIFS(Attendance!$U$6:$U$3000,Attendance!$I$6:$I$3000,'Sewing Summery(Production &amp; Q) '!$AM$341,Attendance!$E$6:$E$3000,'Sewing Summery(Production &amp; Q) '!A345)</f>
        <v>0</v>
      </c>
      <c r="AJ345" s="1102">
        <f>SUMIFS(Attendance!$V$6:$V$3000,Attendance!$I$6:$I$3000,'Sewing Summery(Production &amp; Q) '!$AM$341,Attendance!$E$6:$E$3000,'Sewing Summery(Production &amp; Q) '!A345)</f>
        <v>1</v>
      </c>
      <c r="AK345" s="2184"/>
      <c r="AL345" s="2185"/>
      <c r="AM345" s="2186"/>
      <c r="AN345" s="2053"/>
      <c r="AO345" s="2053"/>
      <c r="AP345" s="2053"/>
      <c r="AQ345" s="2053"/>
      <c r="AR345" s="2152"/>
      <c r="AS345" s="1806"/>
      <c r="AT345" s="1785"/>
      <c r="AU345" s="1785"/>
    </row>
    <row r="346" spans="1:47" x14ac:dyDescent="0.25">
      <c r="A346" s="204" t="s">
        <v>122</v>
      </c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6"/>
      <c r="AG346" s="1096">
        <f>SUMIFS(Attendance!$S$6:$S$3000,Attendance!$I$6:$I$3000,'Sewing Summery(Production &amp; Q) '!$AM$341,Attendance!$E$6:$E$3000,'Sewing Summery(Production &amp; Q) '!A346)</f>
        <v>1</v>
      </c>
      <c r="AH346" s="1098">
        <f>SUMIFS(Attendance!$T$6:$T$3000,Attendance!$I$6:$I$3000,'Sewing Summery(Production &amp; Q) '!$AM$341,Attendance!$E$6:$E$3000,'Sewing Summery(Production &amp; Q) '!A346)</f>
        <v>0</v>
      </c>
      <c r="AI346" s="1098">
        <f>SUMIFS(Attendance!$U$6:$U$3000,Attendance!$I$6:$I$3000,'Sewing Summery(Production &amp; Q) '!$AM$341,Attendance!$E$6:$E$3000,'Sewing Summery(Production &amp; Q) '!A346)</f>
        <v>0</v>
      </c>
      <c r="AJ346" s="1103">
        <f>SUMIFS(Attendance!$V$6:$V$3000,Attendance!$I$6:$I$3000,'Sewing Summery(Production &amp; Q) '!$AM$341,Attendance!$E$6:$E$3000,'Sewing Summery(Production &amp; Q) '!A346)</f>
        <v>1</v>
      </c>
      <c r="AK346" s="2061" t="s">
        <v>720</v>
      </c>
      <c r="AL346" s="2062"/>
      <c r="AM346" s="2063"/>
      <c r="AN346" s="2049">
        <f t="shared" ref="AN346:AP346" si="357">AG346+AG347</f>
        <v>1</v>
      </c>
      <c r="AO346" s="2049">
        <f t="shared" si="357"/>
        <v>0</v>
      </c>
      <c r="AP346" s="2049">
        <f t="shared" si="357"/>
        <v>0</v>
      </c>
      <c r="AQ346" s="2049">
        <f>AJ346+AJ347</f>
        <v>1</v>
      </c>
      <c r="AR346" s="2150">
        <v>1</v>
      </c>
      <c r="AS346" s="1805">
        <f t="shared" ref="AS346" si="358">IF(AR346&gt;AQ346,AR346-AQ346,0)</f>
        <v>0</v>
      </c>
      <c r="AT346" s="1784">
        <f>IF(AR346&lt;AQ346,AQ346-AR346,0)</f>
        <v>0</v>
      </c>
      <c r="AU346" s="1784">
        <f t="shared" ref="AU346" si="359">AR346-AQ346</f>
        <v>0</v>
      </c>
    </row>
    <row r="347" spans="1:47" ht="15.75" thickBot="1" x14ac:dyDescent="0.3">
      <c r="A347" s="200" t="s">
        <v>714</v>
      </c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2"/>
      <c r="AG347" s="1097">
        <f>SUMIFS(Attendance!$S$6:$S$3000,Attendance!$I$6:$I$3000,'Sewing Summery(Production &amp; Q) '!$AM$341,Attendance!$E$6:$E$3000,'Sewing Summery(Production &amp; Q) '!A347)</f>
        <v>0</v>
      </c>
      <c r="AH347" s="1099">
        <f>SUMIFS(Attendance!$T$6:$T$3000,Attendance!$I$6:$I$3000,'Sewing Summery(Production &amp; Q) '!$AM$341,Attendance!$E$6:$E$3000,'Sewing Summery(Production &amp; Q) '!A347)</f>
        <v>0</v>
      </c>
      <c r="AI347" s="1099">
        <f>SUMIFS(Attendance!$U$6:$U$3000,Attendance!$I$6:$I$3000,'Sewing Summery(Production &amp; Q) '!$AM$341,Attendance!$E$6:$E$3000,'Sewing Summery(Production &amp; Q) '!A347)</f>
        <v>0</v>
      </c>
      <c r="AJ347" s="1104">
        <f>SUMIFS(Attendance!$V$6:$V$3000,Attendance!$I$6:$I$3000,'Sewing Summery(Production &amp; Q) '!$AM$341,Attendance!$E$6:$E$3000,'Sewing Summery(Production &amp; Q) '!A347)</f>
        <v>0</v>
      </c>
      <c r="AK347" s="2064"/>
      <c r="AL347" s="2065"/>
      <c r="AM347" s="2066"/>
      <c r="AN347" s="2050"/>
      <c r="AO347" s="2050"/>
      <c r="AP347" s="2050"/>
      <c r="AQ347" s="2050"/>
      <c r="AR347" s="2151"/>
      <c r="AS347" s="1806"/>
      <c r="AT347" s="1785"/>
      <c r="AU347" s="1785"/>
    </row>
    <row r="348" spans="1:47" ht="16.5" thickBot="1" x14ac:dyDescent="0.3">
      <c r="A348" s="197" t="s">
        <v>30</v>
      </c>
      <c r="B348" s="198"/>
      <c r="C348" s="198"/>
      <c r="D348" s="198"/>
      <c r="E348" s="198"/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8"/>
      <c r="Y348" s="198"/>
      <c r="Z348" s="198"/>
      <c r="AA348" s="198"/>
      <c r="AB348" s="198"/>
      <c r="AC348" s="198"/>
      <c r="AD348" s="198"/>
      <c r="AE348" s="198"/>
      <c r="AF348" s="199"/>
      <c r="AG348" s="99">
        <f>SUMIFS(Attendance!$S$6:$S$3000,Attendance!$I$6:$I$3000,'Sewing Summery(Production &amp; Q) '!$AM$341,Attendance!$E$6:$E$3000,'Sewing Summery(Production &amp; Q) '!A348)</f>
        <v>2</v>
      </c>
      <c r="AH348" s="100">
        <f>SUMIFS(Attendance!$T$6:$T$3000,Attendance!$I$6:$I$3000,'Sewing Summery(Production &amp; Q) '!$AM$341,Attendance!$E$6:$E$3000,'Sewing Summery(Production &amp; Q) '!A348)</f>
        <v>0</v>
      </c>
      <c r="AI348" s="100">
        <f>SUMIFS(Attendance!$U$6:$U$3000,Attendance!$I$6:$I$3000,'Sewing Summery(Production &amp; Q) '!$AM$341,Attendance!$E$6:$E$3000,'Sewing Summery(Production &amp; Q) '!A348)</f>
        <v>0</v>
      </c>
      <c r="AJ348" s="101">
        <f>SUMIFS(Attendance!$V$6:$V$3000,Attendance!$I$6:$I$3000,'Sewing Summery(Production &amp; Q) '!$AM$341,Attendance!$E$6:$E$3000,'Sewing Summery(Production &amp; Q) '!A348)</f>
        <v>2</v>
      </c>
      <c r="AK348" s="2073" t="str">
        <f>A348</f>
        <v>Asst. Operator</v>
      </c>
      <c r="AL348" s="2074"/>
      <c r="AM348" s="2075"/>
      <c r="AN348" s="1122">
        <f t="shared" ref="AN348:AP348" si="360">AG348</f>
        <v>2</v>
      </c>
      <c r="AO348" s="1122">
        <f t="shared" si="360"/>
        <v>0</v>
      </c>
      <c r="AP348" s="1122">
        <f t="shared" si="360"/>
        <v>0</v>
      </c>
      <c r="AQ348" s="1122">
        <f>AJ348</f>
        <v>2</v>
      </c>
      <c r="AR348" s="48">
        <v>2</v>
      </c>
      <c r="AS348" s="1103">
        <f t="shared" ref="AS348:AS349" si="361">IF(AR348&gt;AQ348,AR348-AQ348,0)</f>
        <v>0</v>
      </c>
      <c r="AT348" s="1103">
        <f t="shared" ref="AT348:AT349" si="362">IF(AR348&lt;AQ348,AQ348-AR348,0)</f>
        <v>0</v>
      </c>
      <c r="AU348" s="1103">
        <f t="shared" ref="AU348:AU349" si="363">AR348-AQ348</f>
        <v>0</v>
      </c>
    </row>
    <row r="349" spans="1:47" x14ac:dyDescent="0.25">
      <c r="A349" s="204" t="s">
        <v>72</v>
      </c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6"/>
      <c r="AG349" s="1090">
        <f>SUMIFS(Attendance!$S$6:$S$3000,Attendance!$I$6:$I$3000,'Sewing Summery(Production &amp; Q) '!$AM$341,Attendance!$E$6:$E$3000,'Sewing Summery(Production &amp; Q) '!A349)</f>
        <v>7</v>
      </c>
      <c r="AH349" s="1093">
        <f>SUMIFS(Attendance!$T$6:$T$3000,Attendance!$I$6:$I$3000,'Sewing Summery(Production &amp; Q) '!$AM$341,Attendance!$E$6:$E$3000,'Sewing Summery(Production &amp; Q) '!A349)</f>
        <v>0</v>
      </c>
      <c r="AI349" s="1093">
        <f>SUMIFS(Attendance!$U$6:$U$3000,Attendance!$I$6:$I$3000,'Sewing Summery(Production &amp; Q) '!$AM$341,Attendance!$E$6:$E$3000,'Sewing Summery(Production &amp; Q) '!A349)</f>
        <v>0</v>
      </c>
      <c r="AJ349" s="1100">
        <f>SUMIFS(Attendance!$V$6:$V$3000,Attendance!$I$6:$I$3000,'Sewing Summery(Production &amp; Q) '!$AM$341,Attendance!$E$6:$E$3000,'Sewing Summery(Production &amp; Q) '!A349)</f>
        <v>7</v>
      </c>
      <c r="AK349" s="2061" t="s">
        <v>721</v>
      </c>
      <c r="AL349" s="2062"/>
      <c r="AM349" s="2063"/>
      <c r="AN349" s="2049">
        <f t="shared" ref="AN349:AP349" si="364">AG349+AG350+AG351+AG352</f>
        <v>42</v>
      </c>
      <c r="AO349" s="2049">
        <f t="shared" si="364"/>
        <v>0</v>
      </c>
      <c r="AP349" s="2049">
        <f t="shared" si="364"/>
        <v>0</v>
      </c>
      <c r="AQ349" s="2049">
        <f>AJ349+AJ350+AJ351+AJ352</f>
        <v>42</v>
      </c>
      <c r="AR349" s="2150">
        <v>39</v>
      </c>
      <c r="AS349" s="1805">
        <f t="shared" si="361"/>
        <v>0</v>
      </c>
      <c r="AT349" s="1784">
        <f t="shared" si="362"/>
        <v>3</v>
      </c>
      <c r="AU349" s="1784">
        <f t="shared" si="363"/>
        <v>-3</v>
      </c>
    </row>
    <row r="350" spans="1:47" x14ac:dyDescent="0.25">
      <c r="A350" s="207" t="s">
        <v>729</v>
      </c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9"/>
      <c r="AG350" s="1091">
        <f>SUMIFS(Attendance!$S$6:$S$3000,Attendance!$I$6:$I$3000,'Sewing Summery(Production &amp; Q) '!$AM$341,Attendance!$E$6:$E$3000,'Sewing Summery(Production &amp; Q) '!A350)</f>
        <v>0</v>
      </c>
      <c r="AH350" s="1094">
        <f>SUMIFS(Attendance!$T$6:$T$3000,Attendance!$I$6:$I$3000,'Sewing Summery(Production &amp; Q) '!$AM$341,Attendance!$E$6:$E$3000,'Sewing Summery(Production &amp; Q) '!A350)</f>
        <v>0</v>
      </c>
      <c r="AI350" s="1094">
        <f>SUMIFS(Attendance!$U$6:$U$3000,Attendance!$I$6:$I$3000,'Sewing Summery(Production &amp; Q) '!$AM$341,Attendance!$E$6:$E$3000,'Sewing Summery(Production &amp; Q) '!A350)</f>
        <v>0</v>
      </c>
      <c r="AJ350" s="1101">
        <f>SUMIFS(Attendance!$V$6:$V$3000,Attendance!$I$6:$I$3000,'Sewing Summery(Production &amp; Q) '!$AM$341,Attendance!$E$6:$E$3000,'Sewing Summery(Production &amp; Q) '!A350)</f>
        <v>0</v>
      </c>
      <c r="AK350" s="2067"/>
      <c r="AL350" s="2068"/>
      <c r="AM350" s="2069"/>
      <c r="AN350" s="2051"/>
      <c r="AO350" s="2051"/>
      <c r="AP350" s="2051"/>
      <c r="AQ350" s="2051"/>
      <c r="AR350" s="2089"/>
      <c r="AS350" s="1813"/>
      <c r="AT350" s="1786"/>
      <c r="AU350" s="1786"/>
    </row>
    <row r="351" spans="1:47" x14ac:dyDescent="0.25">
      <c r="A351" s="207" t="s">
        <v>22</v>
      </c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9"/>
      <c r="AG351" s="1091">
        <f>SUMIFS(Attendance!$S$6:$S$3000,Attendance!$I$6:$I$3000,'Sewing Summery(Production &amp; Q) '!$AM$341,Attendance!$E$6:$E$3000,'Sewing Summery(Production &amp; Q) '!A351)</f>
        <v>18</v>
      </c>
      <c r="AH351" s="1094">
        <f>SUMIFS(Attendance!$T$6:$T$3000,Attendance!$I$6:$I$3000,'Sewing Summery(Production &amp; Q) '!$AM$341,Attendance!$E$6:$E$3000,'Sewing Summery(Production &amp; Q) '!A351)</f>
        <v>0</v>
      </c>
      <c r="AI351" s="1094">
        <f>SUMIFS(Attendance!$U$6:$U$3000,Attendance!$I$6:$I$3000,'Sewing Summery(Production &amp; Q) '!$AM$341,Attendance!$E$6:$E$3000,'Sewing Summery(Production &amp; Q) '!A351)</f>
        <v>0</v>
      </c>
      <c r="AJ351" s="1101">
        <f>SUMIFS(Attendance!$V$6:$V$3000,Attendance!$I$6:$I$3000,'Sewing Summery(Production &amp; Q) '!$AM$341,Attendance!$E$6:$E$3000,'Sewing Summery(Production &amp; Q) '!A351)</f>
        <v>18</v>
      </c>
      <c r="AK351" s="2070"/>
      <c r="AL351" s="2071"/>
      <c r="AM351" s="2072"/>
      <c r="AN351" s="2052"/>
      <c r="AO351" s="2052"/>
      <c r="AP351" s="2052"/>
      <c r="AQ351" s="2052"/>
      <c r="AR351" s="2089"/>
      <c r="AS351" s="1813"/>
      <c r="AT351" s="1786"/>
      <c r="AU351" s="1786"/>
    </row>
    <row r="352" spans="1:47" ht="15.75" thickBot="1" x14ac:dyDescent="0.3">
      <c r="A352" s="196" t="s">
        <v>73</v>
      </c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5"/>
      <c r="AG352" s="1092">
        <f>SUMIFS(Attendance!$S$6:$S$3000,Attendance!$I$6:$I$3000,'Sewing Summery(Production &amp; Q) '!$AM$341,Attendance!$E$6:$E$3000,'Sewing Summery(Production &amp; Q) '!A352)</f>
        <v>17</v>
      </c>
      <c r="AH352" s="1095">
        <f>SUMIFS(Attendance!$T$6:$T$3000,Attendance!$I$6:$I$3000,'Sewing Summery(Production &amp; Q) '!$AM$341,Attendance!$E$6:$E$3000,'Sewing Summery(Production &amp; Q) '!A352)</f>
        <v>0</v>
      </c>
      <c r="AI352" s="1095">
        <f>SUMIFS(Attendance!$U$6:$U$3000,Attendance!$I$6:$I$3000,'Sewing Summery(Production &amp; Q) '!$AM$341,Attendance!$E$6:$E$3000,'Sewing Summery(Production &amp; Q) '!A352)</f>
        <v>0</v>
      </c>
      <c r="AJ352" s="1102">
        <f>SUMIFS(Attendance!$V$6:$V$3000,Attendance!$I$6:$I$3000,'Sewing Summery(Production &amp; Q) '!$AM$341,Attendance!$E$6:$E$3000,'Sewing Summery(Production &amp; Q) '!A352)</f>
        <v>17</v>
      </c>
      <c r="AK352" s="2064"/>
      <c r="AL352" s="2065"/>
      <c r="AM352" s="2066"/>
      <c r="AN352" s="2050"/>
      <c r="AO352" s="2050"/>
      <c r="AP352" s="2050"/>
      <c r="AQ352" s="2050"/>
      <c r="AR352" s="2151"/>
      <c r="AS352" s="1806"/>
      <c r="AT352" s="1785"/>
      <c r="AU352" s="1785"/>
    </row>
    <row r="353" spans="1:47" ht="16.5" thickBot="1" x14ac:dyDescent="0.3">
      <c r="A353" s="197" t="s">
        <v>44</v>
      </c>
      <c r="B353" s="198"/>
      <c r="C353" s="198"/>
      <c r="D353" s="198"/>
      <c r="E353" s="198"/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8"/>
      <c r="Y353" s="198"/>
      <c r="Z353" s="198"/>
      <c r="AA353" s="198"/>
      <c r="AB353" s="198"/>
      <c r="AC353" s="198"/>
      <c r="AD353" s="198"/>
      <c r="AE353" s="198"/>
      <c r="AF353" s="199"/>
      <c r="AG353" s="1108">
        <f>SUMIFS(Attendance!$S$6:$S$3000,Attendance!$I$6:$I$3000,'Sewing Summery(Production &amp; Q) '!$AM$341,Attendance!$E$6:$E$3000,'Sewing Summery(Production &amp; Q) '!A353)</f>
        <v>2</v>
      </c>
      <c r="AH353" s="1117">
        <f>SUMIFS(Attendance!$T$6:$T$3000,Attendance!$I$6:$I$3000,'Sewing Summery(Production &amp; Q) '!$AM$341,Attendance!$E$6:$E$3000,'Sewing Summery(Production &amp; Q) '!A353)</f>
        <v>0</v>
      </c>
      <c r="AI353" s="1117">
        <f>SUMIFS(Attendance!$U$6:$U$3000,Attendance!$I$6:$I$3000,'Sewing Summery(Production &amp; Q) '!$AM$341,Attendance!$E$6:$E$3000,'Sewing Summery(Production &amp; Q) '!A353)</f>
        <v>0</v>
      </c>
      <c r="AJ353" s="1111">
        <f>SUMIFS(Attendance!$V$6:$V$3000,Attendance!$I$6:$I$3000,'Sewing Summery(Production &amp; Q) '!$AM$341,Attendance!$E$6:$E$3000,'Sewing Summery(Production &amp; Q) '!A353)</f>
        <v>2</v>
      </c>
      <c r="AK353" s="2073" t="str">
        <f>A353</f>
        <v>Line Ironman</v>
      </c>
      <c r="AL353" s="2074"/>
      <c r="AM353" s="2075"/>
      <c r="AN353" s="1122">
        <f t="shared" ref="AN353:AP353" si="365">AG353</f>
        <v>2</v>
      </c>
      <c r="AO353" s="1122">
        <f t="shared" si="365"/>
        <v>0</v>
      </c>
      <c r="AP353" s="1122">
        <f t="shared" si="365"/>
        <v>0</v>
      </c>
      <c r="AQ353" s="1122">
        <f>AJ353</f>
        <v>2</v>
      </c>
      <c r="AR353" s="57">
        <v>2</v>
      </c>
      <c r="AS353" s="1103">
        <f t="shared" ref="AS353:AS354" si="366">IF(AR353&gt;AQ353,AR353-AQ353,0)</f>
        <v>0</v>
      </c>
      <c r="AT353" s="1103">
        <f t="shared" ref="AT353:AT354" si="367">IF(AR353&lt;AQ353,AQ353-AR353,0)</f>
        <v>0</v>
      </c>
      <c r="AU353" s="1103">
        <f t="shared" ref="AU353:AU354" si="368">AR353-AQ353</f>
        <v>0</v>
      </c>
    </row>
    <row r="354" spans="1:47" x14ac:dyDescent="0.25">
      <c r="A354" s="204" t="s">
        <v>165</v>
      </c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6"/>
      <c r="AG354" s="1096">
        <f>SUMIFS(Attendance!$S$6:$S$3000,Attendance!$I$6:$I$3000,'Sewing Summery(Production &amp; Q) '!$AM$341,Attendance!$E$6:$E$3000,'Sewing Summery(Production &amp; Q) '!A354)</f>
        <v>1</v>
      </c>
      <c r="AH354" s="1098">
        <f>SUMIFS(Attendance!$T$6:$T$3000,Attendance!$I$6:$I$3000,'Sewing Summery(Production &amp; Q) '!$AM$341,Attendance!$E$6:$E$3000,'Sewing Summery(Production &amp; Q) '!A354)</f>
        <v>0</v>
      </c>
      <c r="AI354" s="1098">
        <f>SUMIFS(Attendance!$U$6:$U$3000,Attendance!$I$6:$I$3000,'Sewing Summery(Production &amp; Q) '!$AM$341,Attendance!$E$6:$E$3000,'Sewing Summery(Production &amp; Q) '!A354)</f>
        <v>0</v>
      </c>
      <c r="AJ354" s="1103">
        <f>SUMIFS(Attendance!$V$6:$V$3000,Attendance!$I$6:$I$3000,'Sewing Summery(Production &amp; Q) '!$AM$341,Attendance!$E$6:$E$3000,'Sewing Summery(Production &amp; Q) '!A354)</f>
        <v>1</v>
      </c>
      <c r="AK354" s="2061" t="s">
        <v>722</v>
      </c>
      <c r="AL354" s="2062"/>
      <c r="AM354" s="2063"/>
      <c r="AN354" s="2049">
        <f t="shared" ref="AN354:AP354" si="369">AG354+AG355</f>
        <v>1</v>
      </c>
      <c r="AO354" s="2049">
        <f t="shared" si="369"/>
        <v>0</v>
      </c>
      <c r="AP354" s="2049">
        <f t="shared" si="369"/>
        <v>0</v>
      </c>
      <c r="AQ354" s="2049">
        <f>AJ354+AJ355</f>
        <v>1</v>
      </c>
      <c r="AR354" s="2150">
        <v>1</v>
      </c>
      <c r="AS354" s="1805">
        <f t="shared" si="366"/>
        <v>0</v>
      </c>
      <c r="AT354" s="1784">
        <f t="shared" si="367"/>
        <v>0</v>
      </c>
      <c r="AU354" s="1784">
        <f t="shared" si="368"/>
        <v>0</v>
      </c>
    </row>
    <row r="355" spans="1:47" ht="15.75" thickBot="1" x14ac:dyDescent="0.3">
      <c r="A355" s="196" t="s">
        <v>715</v>
      </c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5"/>
      <c r="AG355" s="1097">
        <f>SUMIFS(Attendance!$S$6:$S$3000,Attendance!$I$6:$I$3000,'Sewing Summery(Production &amp; Q) '!$AM$341,Attendance!$E$6:$E$3000,'Sewing Summery(Production &amp; Q) '!A355)</f>
        <v>0</v>
      </c>
      <c r="AH355" s="1099">
        <f>SUMIFS(Attendance!$T$6:$T$3000,Attendance!$I$6:$I$3000,'Sewing Summery(Production &amp; Q) '!$AM$341,Attendance!$E$6:$E$3000,'Sewing Summery(Production &amp; Q) '!A355)</f>
        <v>0</v>
      </c>
      <c r="AI355" s="1099">
        <f>SUMIFS(Attendance!$U$6:$U$3000,Attendance!$I$6:$I$3000,'Sewing Summery(Production &amp; Q) '!$AM$341,Attendance!$E$6:$E$3000,'Sewing Summery(Production &amp; Q) '!A355)</f>
        <v>0</v>
      </c>
      <c r="AJ355" s="1104">
        <f>SUMIFS(Attendance!$V$6:$V$3000,Attendance!$I$6:$I$3000,'Sewing Summery(Production &amp; Q) '!$AM$341,Attendance!$E$6:$E$3000,'Sewing Summery(Production &amp; Q) '!A355)</f>
        <v>0</v>
      </c>
      <c r="AK355" s="2064"/>
      <c r="AL355" s="2065"/>
      <c r="AM355" s="2066"/>
      <c r="AN355" s="2050"/>
      <c r="AO355" s="2050"/>
      <c r="AP355" s="2050"/>
      <c r="AQ355" s="2050"/>
      <c r="AR355" s="2151"/>
      <c r="AS355" s="1806"/>
      <c r="AT355" s="1785"/>
      <c r="AU355" s="1785"/>
    </row>
    <row r="356" spans="1:47" ht="19.5" thickBot="1" x14ac:dyDescent="0.3">
      <c r="A356" s="182" t="s">
        <v>713</v>
      </c>
      <c r="B356" s="183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203"/>
      <c r="AG356" s="90">
        <f>SUM(AG344:AG355)</f>
        <v>49</v>
      </c>
      <c r="AH356" s="91">
        <f>SUM(AH344:AH355)</f>
        <v>0</v>
      </c>
      <c r="AI356" s="91">
        <f>SUM(AI344:AI355)</f>
        <v>0</v>
      </c>
      <c r="AJ356" s="1145">
        <f>SUM(AJ344:AJ355)</f>
        <v>49</v>
      </c>
      <c r="AK356" s="2076" t="s">
        <v>713</v>
      </c>
      <c r="AL356" s="2077"/>
      <c r="AM356" s="2078"/>
      <c r="AN356" s="107">
        <f t="shared" ref="AN356:AP356" si="370">SUM(AN344:AN355)</f>
        <v>49</v>
      </c>
      <c r="AO356" s="107">
        <f t="shared" si="370"/>
        <v>0</v>
      </c>
      <c r="AP356" s="107">
        <f t="shared" si="370"/>
        <v>0</v>
      </c>
      <c r="AQ356" s="107">
        <f>SUM(AQ344:AQ355)</f>
        <v>49</v>
      </c>
      <c r="AR356" s="1146">
        <f>SUM(AR344:AR355)</f>
        <v>46</v>
      </c>
      <c r="AS356" s="101">
        <f>SUM(AS344:AS355)</f>
        <v>0</v>
      </c>
      <c r="AT356" s="101">
        <f>SUM(AT344:AT355)</f>
        <v>3</v>
      </c>
      <c r="AU356" s="101">
        <f t="shared" ref="AU356" si="371">AR356-AQ356</f>
        <v>-3</v>
      </c>
    </row>
    <row r="359" spans="1:47" ht="15.75" thickBot="1" x14ac:dyDescent="0.3">
      <c r="A359" s="153" t="s">
        <v>716</v>
      </c>
      <c r="B359" s="434"/>
      <c r="C359" s="434"/>
      <c r="D359" s="434"/>
      <c r="E359" s="434"/>
      <c r="F359" s="434"/>
      <c r="G359" s="434"/>
      <c r="H359" s="434"/>
      <c r="I359" s="434"/>
      <c r="J359" s="434"/>
      <c r="K359" s="434"/>
      <c r="L359" s="434"/>
      <c r="M359" s="434"/>
      <c r="N359" s="434"/>
      <c r="O359" s="434"/>
      <c r="P359" s="434"/>
      <c r="Q359" s="434"/>
      <c r="R359" s="434"/>
      <c r="S359" s="434"/>
      <c r="T359" s="434"/>
      <c r="U359" s="434"/>
      <c r="V359" s="434"/>
      <c r="W359" s="434"/>
      <c r="X359" s="434"/>
      <c r="Y359" s="434"/>
      <c r="Z359" s="434"/>
      <c r="AA359" s="434"/>
      <c r="AB359" s="434"/>
      <c r="AC359" s="434"/>
      <c r="AD359" s="434"/>
      <c r="AE359" s="434"/>
      <c r="AF359" s="434"/>
      <c r="AG359" s="434"/>
      <c r="AH359" s="2187" t="s">
        <v>23</v>
      </c>
      <c r="AI359" s="2187"/>
      <c r="AJ359" s="153" t="s">
        <v>717</v>
      </c>
      <c r="AK359" s="153" t="s">
        <v>24</v>
      </c>
      <c r="AL359" s="153" t="s">
        <v>718</v>
      </c>
      <c r="AM359" s="154">
        <v>315</v>
      </c>
    </row>
    <row r="360" spans="1:47" s="25" customFormat="1" ht="20.25" customHeight="1" thickBot="1" x14ac:dyDescent="0.3">
      <c r="A360" s="2194" t="s">
        <v>736</v>
      </c>
      <c r="B360" s="2195"/>
      <c r="C360" s="2195"/>
      <c r="D360" s="2195"/>
      <c r="E360" s="2195"/>
      <c r="F360" s="2195"/>
      <c r="G360" s="2195"/>
      <c r="H360" s="2195"/>
      <c r="I360" s="2195"/>
      <c r="J360" s="2195"/>
      <c r="K360" s="2195"/>
      <c r="L360" s="2195"/>
      <c r="M360" s="2195"/>
      <c r="N360" s="2195"/>
      <c r="O360" s="2195"/>
      <c r="P360" s="2195"/>
      <c r="Q360" s="2195"/>
      <c r="R360" s="2195"/>
      <c r="S360" s="2195"/>
      <c r="T360" s="2195"/>
      <c r="U360" s="2195"/>
      <c r="V360" s="2195"/>
      <c r="W360" s="2195"/>
      <c r="X360" s="2195"/>
      <c r="Y360" s="2195"/>
      <c r="Z360" s="2195"/>
      <c r="AA360" s="2195"/>
      <c r="AB360" s="2195"/>
      <c r="AC360" s="2195"/>
      <c r="AD360" s="2195"/>
      <c r="AE360" s="2195"/>
      <c r="AF360" s="2195"/>
      <c r="AG360" s="2195"/>
      <c r="AH360" s="2195"/>
      <c r="AI360" s="2195"/>
      <c r="AJ360" s="2195"/>
      <c r="AK360" s="2195"/>
      <c r="AL360" s="2195"/>
      <c r="AM360" s="2195"/>
      <c r="AN360" s="2195"/>
      <c r="AO360" s="2195"/>
      <c r="AP360" s="2195"/>
      <c r="AQ360" s="2196"/>
      <c r="AR360" s="2156" t="s">
        <v>735</v>
      </c>
      <c r="AS360" s="186"/>
      <c r="AT360" s="2178" t="s">
        <v>1378</v>
      </c>
      <c r="AU360" s="2176" t="s">
        <v>740</v>
      </c>
    </row>
    <row r="361" spans="1:47" ht="40.5" customHeight="1" thickBot="1" x14ac:dyDescent="0.3">
      <c r="A361" s="182" t="s">
        <v>709</v>
      </c>
      <c r="B361" s="183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78" t="s">
        <v>710</v>
      </c>
      <c r="AH361" s="179" t="s">
        <v>711</v>
      </c>
      <c r="AI361" s="179" t="s">
        <v>712</v>
      </c>
      <c r="AJ361" s="180" t="s">
        <v>102</v>
      </c>
      <c r="AK361" s="2197" t="s">
        <v>1196</v>
      </c>
      <c r="AL361" s="2198"/>
      <c r="AM361" s="2199"/>
      <c r="AN361" s="178" t="s">
        <v>710</v>
      </c>
      <c r="AO361" s="179" t="s">
        <v>711</v>
      </c>
      <c r="AP361" s="179" t="s">
        <v>712</v>
      </c>
      <c r="AQ361" s="181" t="s">
        <v>102</v>
      </c>
      <c r="AR361" s="2157"/>
      <c r="AS361" s="175" t="s">
        <v>739</v>
      </c>
      <c r="AT361" s="2179"/>
      <c r="AU361" s="2177"/>
    </row>
    <row r="362" spans="1:47" x14ac:dyDescent="0.25">
      <c r="A362" s="204" t="s">
        <v>235</v>
      </c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6"/>
      <c r="AG362" s="1108">
        <f>SUMIFS(Attendance!$S$6:$S$3000,Attendance!$I$6:$I$3000,'Sewing Summery(Production &amp; Q) '!$AM$359,Attendance!$E$6:$E$3000,'Sewing Summery(Production &amp; Q) '!A362)</f>
        <v>0</v>
      </c>
      <c r="AH362" s="1117">
        <f>SUMIFS(Attendance!$T$6:$T$3000,Attendance!$I$6:$I$3000,'Sewing Summery(Production &amp; Q) '!$AM$359,Attendance!$E$6:$E$3000,'Sewing Summery(Production &amp; Q) '!A362)</f>
        <v>0</v>
      </c>
      <c r="AI362" s="1117">
        <f>SUMIFS(Attendance!$U$6:$U$3000,Attendance!$I$6:$I$3000,'Sewing Summery(Production &amp; Q) '!$AM$359,Attendance!$E$6:$E$3000,'Sewing Summery(Production &amp; Q) '!A362)</f>
        <v>0</v>
      </c>
      <c r="AJ362" s="1111">
        <f>SUMIFS(Attendance!$V$6:$V$3000,Attendance!$I$6:$I$3000,'Sewing Summery(Production &amp; Q) '!$AM$359,Attendance!$E$6:$E$3000,'Sewing Summery(Production &amp; Q) '!A362)</f>
        <v>0</v>
      </c>
      <c r="AK362" s="2061" t="s">
        <v>719</v>
      </c>
      <c r="AL362" s="2062"/>
      <c r="AM362" s="2063"/>
      <c r="AN362" s="2049">
        <f t="shared" ref="AN362:AP362" si="372">AG362+AG363</f>
        <v>1</v>
      </c>
      <c r="AO362" s="2049">
        <f t="shared" si="372"/>
        <v>0</v>
      </c>
      <c r="AP362" s="2049">
        <f t="shared" si="372"/>
        <v>0</v>
      </c>
      <c r="AQ362" s="2049">
        <f>AJ362+AJ363</f>
        <v>1</v>
      </c>
      <c r="AR362" s="2150">
        <v>1</v>
      </c>
      <c r="AS362" s="1805">
        <f>IF(AR362&gt;AQ362,AR362-AQ362,0)</f>
        <v>0</v>
      </c>
      <c r="AT362" s="1784">
        <f>IF(AR362&lt;AQ362,AQ362-AR362,0)</f>
        <v>0</v>
      </c>
      <c r="AU362" s="1784">
        <f>AR362-AQ362</f>
        <v>0</v>
      </c>
    </row>
    <row r="363" spans="1:47" ht="15.75" thickBot="1" x14ac:dyDescent="0.3">
      <c r="A363" s="196" t="s">
        <v>120</v>
      </c>
      <c r="B363" s="194"/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5"/>
      <c r="AG363" s="1092">
        <f>SUMIFS(Attendance!$S$6:$S$3000,Attendance!$I$6:$I$3000,'Sewing Summery(Production &amp; Q) '!$AM$359,Attendance!$E$6:$E$3000,'Sewing Summery(Production &amp; Q) '!A363)</f>
        <v>1</v>
      </c>
      <c r="AH363" s="1095">
        <f>SUMIFS(Attendance!$T$6:$T$3000,Attendance!$I$6:$I$3000,'Sewing Summery(Production &amp; Q) '!$AM$359,Attendance!$E$6:$E$3000,'Sewing Summery(Production &amp; Q) '!A363)</f>
        <v>0</v>
      </c>
      <c r="AI363" s="1095">
        <f>SUMIFS(Attendance!$U$6:$U$3000,Attendance!$I$6:$I$3000,'Sewing Summery(Production &amp; Q) '!$AM$359,Attendance!$E$6:$E$3000,'Sewing Summery(Production &amp; Q) '!A363)</f>
        <v>0</v>
      </c>
      <c r="AJ363" s="1102">
        <f>SUMIFS(Attendance!$V$6:$V$3000,Attendance!$I$6:$I$3000,'Sewing Summery(Production &amp; Q) '!$AM$359,Attendance!$E$6:$E$3000,'Sewing Summery(Production &amp; Q) '!A363)</f>
        <v>1</v>
      </c>
      <c r="AK363" s="2184"/>
      <c r="AL363" s="2185"/>
      <c r="AM363" s="2186"/>
      <c r="AN363" s="2053"/>
      <c r="AO363" s="2053"/>
      <c r="AP363" s="2053"/>
      <c r="AQ363" s="2053"/>
      <c r="AR363" s="2152"/>
      <c r="AS363" s="1806"/>
      <c r="AT363" s="1785"/>
      <c r="AU363" s="1785"/>
    </row>
    <row r="364" spans="1:47" x14ac:dyDescent="0.25">
      <c r="A364" s="204" t="s">
        <v>122</v>
      </c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6"/>
      <c r="AG364" s="1096">
        <f>SUMIFS(Attendance!$S$6:$S$3000,Attendance!$I$6:$I$3000,'Sewing Summery(Production &amp; Q) '!$AM$359,Attendance!$E$6:$E$3000,'Sewing Summery(Production &amp; Q) '!A364)</f>
        <v>2</v>
      </c>
      <c r="AH364" s="1098">
        <f>SUMIFS(Attendance!$T$6:$T$3000,Attendance!$I$6:$I$3000,'Sewing Summery(Production &amp; Q) '!$AM$359,Attendance!$E$6:$E$3000,'Sewing Summery(Production &amp; Q) '!A364)</f>
        <v>0</v>
      </c>
      <c r="AI364" s="1098">
        <f>SUMIFS(Attendance!$U$6:$U$3000,Attendance!$I$6:$I$3000,'Sewing Summery(Production &amp; Q) '!$AM$359,Attendance!$E$6:$E$3000,'Sewing Summery(Production &amp; Q) '!A364)</f>
        <v>0</v>
      </c>
      <c r="AJ364" s="1103">
        <f>SUMIFS(Attendance!$V$6:$V$3000,Attendance!$I$6:$I$3000,'Sewing Summery(Production &amp; Q) '!$AM$359,Attendance!$E$6:$E$3000,'Sewing Summery(Production &amp; Q) '!A364)</f>
        <v>2</v>
      </c>
      <c r="AK364" s="2061" t="s">
        <v>720</v>
      </c>
      <c r="AL364" s="2062"/>
      <c r="AM364" s="2063"/>
      <c r="AN364" s="2049">
        <f t="shared" ref="AN364:AP364" si="373">AG364+AG365</f>
        <v>2</v>
      </c>
      <c r="AO364" s="2049">
        <f t="shared" si="373"/>
        <v>0</v>
      </c>
      <c r="AP364" s="2049">
        <f t="shared" si="373"/>
        <v>0</v>
      </c>
      <c r="AQ364" s="2049">
        <f>AJ364+AJ365</f>
        <v>2</v>
      </c>
      <c r="AR364" s="2150">
        <v>1</v>
      </c>
      <c r="AS364" s="1805">
        <f t="shared" ref="AS364" si="374">IF(AR364&gt;AQ364,AR364-AQ364,0)</f>
        <v>0</v>
      </c>
      <c r="AT364" s="1784">
        <f>IF(AR364&lt;AQ364,AQ364-AR364,0)</f>
        <v>1</v>
      </c>
      <c r="AU364" s="1784">
        <f t="shared" ref="AU364" si="375">AR364-AQ364</f>
        <v>-1</v>
      </c>
    </row>
    <row r="365" spans="1:47" ht="15.75" thickBot="1" x14ac:dyDescent="0.3">
      <c r="A365" s="200" t="s">
        <v>714</v>
      </c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2"/>
      <c r="AG365" s="1097">
        <f>SUMIFS(Attendance!$S$6:$S$3000,Attendance!$I$6:$I$3000,'Sewing Summery(Production &amp; Q) '!$AM$359,Attendance!$E$6:$E$3000,'Sewing Summery(Production &amp; Q) '!A365)</f>
        <v>0</v>
      </c>
      <c r="AH365" s="1099">
        <f>SUMIFS(Attendance!$T$6:$T$3000,Attendance!$I$6:$I$3000,'Sewing Summery(Production &amp; Q) '!$AM$359,Attendance!$E$6:$E$3000,'Sewing Summery(Production &amp; Q) '!A365)</f>
        <v>0</v>
      </c>
      <c r="AI365" s="1099">
        <f>SUMIFS(Attendance!$U$6:$U$3000,Attendance!$I$6:$I$3000,'Sewing Summery(Production &amp; Q) '!$AM$359,Attendance!$E$6:$E$3000,'Sewing Summery(Production &amp; Q) '!A365)</f>
        <v>0</v>
      </c>
      <c r="AJ365" s="1104">
        <f>SUMIFS(Attendance!$V$6:$V$3000,Attendance!$I$6:$I$3000,'Sewing Summery(Production &amp; Q) '!$AM$359,Attendance!$E$6:$E$3000,'Sewing Summery(Production &amp; Q) '!A365)</f>
        <v>0</v>
      </c>
      <c r="AK365" s="2064"/>
      <c r="AL365" s="2065"/>
      <c r="AM365" s="2066"/>
      <c r="AN365" s="2050"/>
      <c r="AO365" s="2050"/>
      <c r="AP365" s="2050"/>
      <c r="AQ365" s="2050"/>
      <c r="AR365" s="2151"/>
      <c r="AS365" s="1806"/>
      <c r="AT365" s="1785"/>
      <c r="AU365" s="1785"/>
    </row>
    <row r="366" spans="1:47" ht="16.5" thickBot="1" x14ac:dyDescent="0.3">
      <c r="A366" s="197" t="s">
        <v>30</v>
      </c>
      <c r="B366" s="198"/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8"/>
      <c r="Y366" s="198"/>
      <c r="Z366" s="198"/>
      <c r="AA366" s="198"/>
      <c r="AB366" s="198"/>
      <c r="AC366" s="198"/>
      <c r="AD366" s="198"/>
      <c r="AE366" s="198"/>
      <c r="AF366" s="199"/>
      <c r="AG366" s="99">
        <f>SUMIFS(Attendance!$S$6:$S$3000,Attendance!$I$6:$I$3000,'Sewing Summery(Production &amp; Q) '!$AM$359,Attendance!$E$6:$E$3000,'Sewing Summery(Production &amp; Q) '!A366)</f>
        <v>2</v>
      </c>
      <c r="AH366" s="100">
        <f>SUMIFS(Attendance!$T$6:$T$3000,Attendance!$I$6:$I$3000,'Sewing Summery(Production &amp; Q) '!$AM$359,Attendance!$E$6:$E$3000,'Sewing Summery(Production &amp; Q) '!A366)</f>
        <v>0</v>
      </c>
      <c r="AI366" s="100">
        <f>SUMIFS(Attendance!$U$6:$U$3000,Attendance!$I$6:$I$3000,'Sewing Summery(Production &amp; Q) '!$AM$359,Attendance!$E$6:$E$3000,'Sewing Summery(Production &amp; Q) '!A366)</f>
        <v>0</v>
      </c>
      <c r="AJ366" s="101">
        <f>SUMIFS(Attendance!$V$6:$V$3000,Attendance!$I$6:$I$3000,'Sewing Summery(Production &amp; Q) '!$AM$359,Attendance!$E$6:$E$3000,'Sewing Summery(Production &amp; Q) '!A366)</f>
        <v>2</v>
      </c>
      <c r="AK366" s="2073" t="str">
        <f>A366</f>
        <v>Asst. Operator</v>
      </c>
      <c r="AL366" s="2074"/>
      <c r="AM366" s="2075"/>
      <c r="AN366" s="1122">
        <f t="shared" ref="AN366:AP366" si="376">AG366</f>
        <v>2</v>
      </c>
      <c r="AO366" s="1122">
        <f t="shared" si="376"/>
        <v>0</v>
      </c>
      <c r="AP366" s="1122">
        <f t="shared" si="376"/>
        <v>0</v>
      </c>
      <c r="AQ366" s="1122">
        <f>AJ366</f>
        <v>2</v>
      </c>
      <c r="AR366" s="48">
        <v>2</v>
      </c>
      <c r="AS366" s="1103">
        <f t="shared" ref="AS366:AS367" si="377">IF(AR366&gt;AQ366,AR366-AQ366,0)</f>
        <v>0</v>
      </c>
      <c r="AT366" s="1103">
        <f t="shared" ref="AT366:AT367" si="378">IF(AR366&lt;AQ366,AQ366-AR366,0)</f>
        <v>0</v>
      </c>
      <c r="AU366" s="1103">
        <f t="shared" ref="AU366:AU367" si="379">AR366-AQ366</f>
        <v>0</v>
      </c>
    </row>
    <row r="367" spans="1:47" x14ac:dyDescent="0.25">
      <c r="A367" s="204" t="s">
        <v>72</v>
      </c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6"/>
      <c r="AG367" s="1090">
        <f>SUMIFS(Attendance!$S$6:$S$3000,Attendance!$I$6:$I$3000,'Sewing Summery(Production &amp; Q) '!$AM$359,Attendance!$E$6:$E$3000,'Sewing Summery(Production &amp; Q) '!A367)</f>
        <v>7</v>
      </c>
      <c r="AH367" s="1093">
        <f>SUMIFS(Attendance!$T$6:$T$3000,Attendance!$I$6:$I$3000,'Sewing Summery(Production &amp; Q) '!$AM$359,Attendance!$E$6:$E$3000,'Sewing Summery(Production &amp; Q) '!A367)</f>
        <v>1</v>
      </c>
      <c r="AI367" s="1093">
        <f>SUMIFS(Attendance!$U$6:$U$3000,Attendance!$I$6:$I$3000,'Sewing Summery(Production &amp; Q) '!$AM$359,Attendance!$E$6:$E$3000,'Sewing Summery(Production &amp; Q) '!A367)</f>
        <v>0</v>
      </c>
      <c r="AJ367" s="1100">
        <f>SUMIFS(Attendance!$V$6:$V$3000,Attendance!$I$6:$I$3000,'Sewing Summery(Production &amp; Q) '!$AM$359,Attendance!$E$6:$E$3000,'Sewing Summery(Production &amp; Q) '!A367)</f>
        <v>8</v>
      </c>
      <c r="AK367" s="2061" t="s">
        <v>721</v>
      </c>
      <c r="AL367" s="2062"/>
      <c r="AM367" s="2063"/>
      <c r="AN367" s="2049">
        <f t="shared" ref="AN367:AP367" si="380">AG367+AG368+AG369+AG370</f>
        <v>34</v>
      </c>
      <c r="AO367" s="2049">
        <f t="shared" si="380"/>
        <v>3</v>
      </c>
      <c r="AP367" s="2049">
        <f t="shared" si="380"/>
        <v>0</v>
      </c>
      <c r="AQ367" s="2049">
        <f>AJ367+AJ368+AJ369+AJ370</f>
        <v>37</v>
      </c>
      <c r="AR367" s="2150">
        <v>39</v>
      </c>
      <c r="AS367" s="1805">
        <f t="shared" si="377"/>
        <v>2</v>
      </c>
      <c r="AT367" s="1784">
        <f t="shared" si="378"/>
        <v>0</v>
      </c>
      <c r="AU367" s="1784">
        <f t="shared" si="379"/>
        <v>2</v>
      </c>
    </row>
    <row r="368" spans="1:47" x14ac:dyDescent="0.25">
      <c r="A368" s="207" t="s">
        <v>729</v>
      </c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9"/>
      <c r="AG368" s="1091">
        <f>SUMIFS(Attendance!$S$6:$S$3000,Attendance!$I$6:$I$3000,'Sewing Summery(Production &amp; Q) '!$AM$359,Attendance!$E$6:$E$3000,'Sewing Summery(Production &amp; Q) '!A368)</f>
        <v>0</v>
      </c>
      <c r="AH368" s="1094">
        <f>SUMIFS(Attendance!$T$6:$T$3000,Attendance!$I$6:$I$3000,'Sewing Summery(Production &amp; Q) '!$AM$359,Attendance!$E$6:$E$3000,'Sewing Summery(Production &amp; Q) '!A368)</f>
        <v>0</v>
      </c>
      <c r="AI368" s="1094">
        <f>SUMIFS(Attendance!$U$6:$U$3000,Attendance!$I$6:$I$3000,'Sewing Summery(Production &amp; Q) '!$AM$359,Attendance!$E$6:$E$3000,'Sewing Summery(Production &amp; Q) '!A368)</f>
        <v>0</v>
      </c>
      <c r="AJ368" s="1101">
        <f>SUMIFS(Attendance!$V$6:$V$3000,Attendance!$I$6:$I$3000,'Sewing Summery(Production &amp; Q) '!$AM$359,Attendance!$E$6:$E$3000,'Sewing Summery(Production &amp; Q) '!A368)</f>
        <v>0</v>
      </c>
      <c r="AK368" s="2067"/>
      <c r="AL368" s="2068"/>
      <c r="AM368" s="2069"/>
      <c r="AN368" s="2051"/>
      <c r="AO368" s="2051"/>
      <c r="AP368" s="2051"/>
      <c r="AQ368" s="2051"/>
      <c r="AR368" s="2089"/>
      <c r="AS368" s="1813"/>
      <c r="AT368" s="1786"/>
      <c r="AU368" s="1786"/>
    </row>
    <row r="369" spans="1:50" x14ac:dyDescent="0.25">
      <c r="A369" s="207" t="s">
        <v>22</v>
      </c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9"/>
      <c r="AG369" s="1091">
        <f>SUMIFS(Attendance!$S$6:$S$3000,Attendance!$I$6:$I$3000,'Sewing Summery(Production &amp; Q) '!$AM$359,Attendance!$E$6:$E$3000,'Sewing Summery(Production &amp; Q) '!A369)</f>
        <v>15</v>
      </c>
      <c r="AH369" s="1094">
        <f>SUMIFS(Attendance!$T$6:$T$3000,Attendance!$I$6:$I$3000,'Sewing Summery(Production &amp; Q) '!$AM$359,Attendance!$E$6:$E$3000,'Sewing Summery(Production &amp; Q) '!A369)</f>
        <v>0</v>
      </c>
      <c r="AI369" s="1094">
        <f>SUMIFS(Attendance!$U$6:$U$3000,Attendance!$I$6:$I$3000,'Sewing Summery(Production &amp; Q) '!$AM$359,Attendance!$E$6:$E$3000,'Sewing Summery(Production &amp; Q) '!A369)</f>
        <v>0</v>
      </c>
      <c r="AJ369" s="1101">
        <f>SUMIFS(Attendance!$V$6:$V$3000,Attendance!$I$6:$I$3000,'Sewing Summery(Production &amp; Q) '!$AM$359,Attendance!$E$6:$E$3000,'Sewing Summery(Production &amp; Q) '!A369)</f>
        <v>15</v>
      </c>
      <c r="AK369" s="2070"/>
      <c r="AL369" s="2071"/>
      <c r="AM369" s="2072"/>
      <c r="AN369" s="2052"/>
      <c r="AO369" s="2052"/>
      <c r="AP369" s="2052"/>
      <c r="AQ369" s="2052"/>
      <c r="AR369" s="2089"/>
      <c r="AS369" s="1813"/>
      <c r="AT369" s="1786"/>
      <c r="AU369" s="1786"/>
    </row>
    <row r="370" spans="1:50" ht="15.75" thickBot="1" x14ac:dyDescent="0.3">
      <c r="A370" s="196" t="s">
        <v>73</v>
      </c>
      <c r="B370" s="194"/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5"/>
      <c r="AG370" s="1092">
        <f>SUMIFS(Attendance!$S$6:$S$3000,Attendance!$I$6:$I$3000,'Sewing Summery(Production &amp; Q) '!$AM$359,Attendance!$E$6:$E$3000,'Sewing Summery(Production &amp; Q) '!A370)</f>
        <v>12</v>
      </c>
      <c r="AH370" s="1095">
        <f>SUMIFS(Attendance!$T$6:$T$3000,Attendance!$I$6:$I$3000,'Sewing Summery(Production &amp; Q) '!$AM$359,Attendance!$E$6:$E$3000,'Sewing Summery(Production &amp; Q) '!A370)</f>
        <v>2</v>
      </c>
      <c r="AI370" s="1095">
        <f>SUMIFS(Attendance!$U$6:$U$3000,Attendance!$I$6:$I$3000,'Sewing Summery(Production &amp; Q) '!$AM$359,Attendance!$E$6:$E$3000,'Sewing Summery(Production &amp; Q) '!A370)</f>
        <v>0</v>
      </c>
      <c r="AJ370" s="1102">
        <f>SUMIFS(Attendance!$V$6:$V$3000,Attendance!$I$6:$I$3000,'Sewing Summery(Production &amp; Q) '!$AM$359,Attendance!$E$6:$E$3000,'Sewing Summery(Production &amp; Q) '!A370)</f>
        <v>14</v>
      </c>
      <c r="AK370" s="2064"/>
      <c r="AL370" s="2065"/>
      <c r="AM370" s="2066"/>
      <c r="AN370" s="2050"/>
      <c r="AO370" s="2050"/>
      <c r="AP370" s="2050"/>
      <c r="AQ370" s="2050"/>
      <c r="AR370" s="2151"/>
      <c r="AS370" s="1806"/>
      <c r="AT370" s="1785"/>
      <c r="AU370" s="1785"/>
    </row>
    <row r="371" spans="1:50" ht="16.5" thickBot="1" x14ac:dyDescent="0.3">
      <c r="A371" s="197" t="s">
        <v>44</v>
      </c>
      <c r="B371" s="198"/>
      <c r="C371" s="198"/>
      <c r="D371" s="198"/>
      <c r="E371" s="198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8"/>
      <c r="Y371" s="198"/>
      <c r="Z371" s="198"/>
      <c r="AA371" s="198"/>
      <c r="AB371" s="198"/>
      <c r="AC371" s="198"/>
      <c r="AD371" s="198"/>
      <c r="AE371" s="198"/>
      <c r="AF371" s="199"/>
      <c r="AG371" s="1108">
        <f>SUMIFS(Attendance!$S$6:$S$3000,Attendance!$I$6:$I$3000,'Sewing Summery(Production &amp; Q) '!$AM$359,Attendance!$E$6:$E$3000,'Sewing Summery(Production &amp; Q) '!A371)</f>
        <v>2</v>
      </c>
      <c r="AH371" s="1117">
        <f>SUMIFS(Attendance!$T$6:$T$3000,Attendance!$I$6:$I$3000,'Sewing Summery(Production &amp; Q) '!$AM$359,Attendance!$E$6:$E$3000,'Sewing Summery(Production &amp; Q) '!A371)</f>
        <v>0</v>
      </c>
      <c r="AI371" s="1117">
        <f>SUMIFS(Attendance!$U$6:$U$3000,Attendance!$I$6:$I$3000,'Sewing Summery(Production &amp; Q) '!$AM$359,Attendance!$E$6:$E$3000,'Sewing Summery(Production &amp; Q) '!A371)</f>
        <v>0</v>
      </c>
      <c r="AJ371" s="1111">
        <f>SUMIFS(Attendance!$V$6:$V$3000,Attendance!$I$6:$I$3000,'Sewing Summery(Production &amp; Q) '!$AM$359,Attendance!$E$6:$E$3000,'Sewing Summery(Production &amp; Q) '!A371)</f>
        <v>2</v>
      </c>
      <c r="AK371" s="2073" t="str">
        <f>A371</f>
        <v>Line Ironman</v>
      </c>
      <c r="AL371" s="2074"/>
      <c r="AM371" s="2075"/>
      <c r="AN371" s="1122">
        <f t="shared" ref="AN371:AP371" si="381">AG371</f>
        <v>2</v>
      </c>
      <c r="AO371" s="1122">
        <f t="shared" si="381"/>
        <v>0</v>
      </c>
      <c r="AP371" s="1122">
        <f t="shared" si="381"/>
        <v>0</v>
      </c>
      <c r="AQ371" s="1122">
        <f>AJ371</f>
        <v>2</v>
      </c>
      <c r="AR371" s="57">
        <v>2</v>
      </c>
      <c r="AS371" s="1103">
        <f t="shared" ref="AS371:AS372" si="382">IF(AR371&gt;AQ371,AR371-AQ371,0)</f>
        <v>0</v>
      </c>
      <c r="AT371" s="1103">
        <f t="shared" ref="AT371:AT372" si="383">IF(AR371&lt;AQ371,AQ371-AR371,0)</f>
        <v>0</v>
      </c>
      <c r="AU371" s="1103">
        <f t="shared" ref="AU371:AU372" si="384">AR371-AQ371</f>
        <v>0</v>
      </c>
    </row>
    <row r="372" spans="1:50" x14ac:dyDescent="0.25">
      <c r="A372" s="204" t="s">
        <v>165</v>
      </c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6"/>
      <c r="AG372" s="1096">
        <f>SUMIFS(Attendance!$S$6:$S$3000,Attendance!$I$6:$I$3000,'Sewing Summery(Production &amp; Q) '!$AM$359,Attendance!$E$6:$E$3000,'Sewing Summery(Production &amp; Q) '!A372)</f>
        <v>1</v>
      </c>
      <c r="AH372" s="1098">
        <f>SUMIFS(Attendance!$T$6:$T$3000,Attendance!$I$6:$I$3000,'Sewing Summery(Production &amp; Q) '!$AM$359,Attendance!$E$6:$E$3000,'Sewing Summery(Production &amp; Q) '!A372)</f>
        <v>0</v>
      </c>
      <c r="AI372" s="1098">
        <f>SUMIFS(Attendance!$U$6:$U$3000,Attendance!$I$6:$I$3000,'Sewing Summery(Production &amp; Q) '!$AM$359,Attendance!$E$6:$E$3000,'Sewing Summery(Production &amp; Q) '!A372)</f>
        <v>0</v>
      </c>
      <c r="AJ372" s="1103">
        <f>SUMIFS(Attendance!$V$6:$V$3000,Attendance!$I$6:$I$3000,'Sewing Summery(Production &amp; Q) '!$AM$359,Attendance!$E$6:$E$3000,'Sewing Summery(Production &amp; Q) '!A372)</f>
        <v>1</v>
      </c>
      <c r="AK372" s="2061" t="s">
        <v>722</v>
      </c>
      <c r="AL372" s="2062"/>
      <c r="AM372" s="2063"/>
      <c r="AN372" s="2049">
        <f t="shared" ref="AN372:AP372" si="385">AG372+AG373</f>
        <v>1</v>
      </c>
      <c r="AO372" s="2049">
        <f t="shared" si="385"/>
        <v>0</v>
      </c>
      <c r="AP372" s="2049">
        <f t="shared" si="385"/>
        <v>0</v>
      </c>
      <c r="AQ372" s="2049">
        <f>AJ372+AJ373</f>
        <v>1</v>
      </c>
      <c r="AR372" s="2150">
        <v>1</v>
      </c>
      <c r="AS372" s="1805">
        <f t="shared" si="382"/>
        <v>0</v>
      </c>
      <c r="AT372" s="1784">
        <f t="shared" si="383"/>
        <v>0</v>
      </c>
      <c r="AU372" s="1784">
        <f t="shared" si="384"/>
        <v>0</v>
      </c>
    </row>
    <row r="373" spans="1:50" ht="15.75" thickBot="1" x14ac:dyDescent="0.3">
      <c r="A373" s="196" t="s">
        <v>715</v>
      </c>
      <c r="B373" s="194"/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5"/>
      <c r="AG373" s="1097">
        <f>SUMIFS(Attendance!$S$6:$S$3000,Attendance!$I$6:$I$3000,'Sewing Summery(Production &amp; Q) '!$AM$359,Attendance!$E$6:$E$3000,'Sewing Summery(Production &amp; Q) '!A373)</f>
        <v>0</v>
      </c>
      <c r="AH373" s="1099">
        <f>SUMIFS(Attendance!$T$6:$T$3000,Attendance!$I$6:$I$3000,'Sewing Summery(Production &amp; Q) '!$AM$359,Attendance!$E$6:$E$3000,'Sewing Summery(Production &amp; Q) '!A373)</f>
        <v>0</v>
      </c>
      <c r="AI373" s="1099">
        <f>SUMIFS(Attendance!$U$6:$U$3000,Attendance!$I$6:$I$3000,'Sewing Summery(Production &amp; Q) '!$AM$359,Attendance!$E$6:$E$3000,'Sewing Summery(Production &amp; Q) '!A373)</f>
        <v>0</v>
      </c>
      <c r="AJ373" s="1104">
        <f>SUMIFS(Attendance!$V$6:$V$3000,Attendance!$I$6:$I$3000,'Sewing Summery(Production &amp; Q) '!$AM$359,Attendance!$E$6:$E$3000,'Sewing Summery(Production &amp; Q) '!A373)</f>
        <v>0</v>
      </c>
      <c r="AK373" s="2064"/>
      <c r="AL373" s="2065"/>
      <c r="AM373" s="2066"/>
      <c r="AN373" s="2050"/>
      <c r="AO373" s="2050"/>
      <c r="AP373" s="2050"/>
      <c r="AQ373" s="2050"/>
      <c r="AR373" s="2151"/>
      <c r="AS373" s="1806"/>
      <c r="AT373" s="1785"/>
      <c r="AU373" s="1785"/>
    </row>
    <row r="374" spans="1:50" ht="19.5" thickBot="1" x14ac:dyDescent="0.3">
      <c r="A374" s="182" t="s">
        <v>713</v>
      </c>
      <c r="B374" s="183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203"/>
      <c r="AG374" s="90">
        <f>SUM(AG362:AG373)</f>
        <v>42</v>
      </c>
      <c r="AH374" s="91">
        <f>SUM(AH362:AH373)</f>
        <v>3</v>
      </c>
      <c r="AI374" s="91">
        <f>SUM(AI362:AI373)</f>
        <v>0</v>
      </c>
      <c r="AJ374" s="1145">
        <f>SUM(AJ362:AJ373)</f>
        <v>45</v>
      </c>
      <c r="AK374" s="2076" t="s">
        <v>713</v>
      </c>
      <c r="AL374" s="2077"/>
      <c r="AM374" s="2078"/>
      <c r="AN374" s="107">
        <f t="shared" ref="AN374:AP374" si="386">SUM(AN362:AN373)</f>
        <v>42</v>
      </c>
      <c r="AO374" s="107">
        <f t="shared" si="386"/>
        <v>3</v>
      </c>
      <c r="AP374" s="107">
        <f t="shared" si="386"/>
        <v>0</v>
      </c>
      <c r="AQ374" s="107">
        <f>SUM(AQ362:AQ373)</f>
        <v>45</v>
      </c>
      <c r="AR374" s="1146">
        <f>SUM(AR362:AR373)</f>
        <v>46</v>
      </c>
      <c r="AS374" s="101">
        <f>SUM(AS362:AS373)</f>
        <v>2</v>
      </c>
      <c r="AT374" s="101">
        <f>SUM(AT362:AT373)</f>
        <v>1</v>
      </c>
      <c r="AU374" s="101">
        <f t="shared" ref="AU374" si="387">AR374-AQ374</f>
        <v>1</v>
      </c>
    </row>
    <row r="377" spans="1:50" s="63" customFormat="1" ht="15.75" customHeight="1" thickBot="1" x14ac:dyDescent="0.3">
      <c r="A377" s="155" t="s">
        <v>716</v>
      </c>
      <c r="B377" s="435"/>
      <c r="C377" s="435"/>
      <c r="D377" s="435"/>
      <c r="E377" s="435"/>
      <c r="F377" s="435"/>
      <c r="G377" s="435"/>
      <c r="H377" s="435"/>
      <c r="I377" s="435"/>
      <c r="J377" s="435"/>
      <c r="K377" s="435"/>
      <c r="L377" s="435"/>
      <c r="M377" s="435"/>
      <c r="N377" s="435"/>
      <c r="O377" s="435"/>
      <c r="P377" s="435"/>
      <c r="Q377" s="435"/>
      <c r="R377" s="435"/>
      <c r="S377" s="435"/>
      <c r="T377" s="435"/>
      <c r="U377" s="435"/>
      <c r="V377" s="435"/>
      <c r="W377" s="435"/>
      <c r="X377" s="435"/>
      <c r="Y377" s="435"/>
      <c r="Z377" s="435"/>
      <c r="AA377" s="435"/>
      <c r="AB377" s="435"/>
      <c r="AC377" s="435"/>
      <c r="AD377" s="435"/>
      <c r="AE377" s="435"/>
      <c r="AF377" s="435"/>
      <c r="AG377" s="435"/>
      <c r="AH377" s="2204" t="s">
        <v>23</v>
      </c>
      <c r="AI377" s="2204"/>
      <c r="AJ377" s="155" t="s">
        <v>717</v>
      </c>
      <c r="AK377" s="155" t="s">
        <v>24</v>
      </c>
      <c r="AL377" s="155" t="s">
        <v>718</v>
      </c>
      <c r="AM377" s="156">
        <v>316</v>
      </c>
      <c r="AR377" s="64"/>
      <c r="AS377" s="64"/>
      <c r="AT377" s="64"/>
      <c r="AU377" s="64"/>
      <c r="AV377" s="64"/>
      <c r="AW377" s="64"/>
      <c r="AX377" s="64"/>
    </row>
    <row r="378" spans="1:50" s="25" customFormat="1" ht="20.25" customHeight="1" thickBot="1" x14ac:dyDescent="0.3">
      <c r="A378" s="2194" t="s">
        <v>736</v>
      </c>
      <c r="B378" s="2195"/>
      <c r="C378" s="2195"/>
      <c r="D378" s="2195"/>
      <c r="E378" s="2195"/>
      <c r="F378" s="2195"/>
      <c r="G378" s="2195"/>
      <c r="H378" s="2195"/>
      <c r="I378" s="2195"/>
      <c r="J378" s="2195"/>
      <c r="K378" s="2195"/>
      <c r="L378" s="2195"/>
      <c r="M378" s="2195"/>
      <c r="N378" s="2195"/>
      <c r="O378" s="2195"/>
      <c r="P378" s="2195"/>
      <c r="Q378" s="2195"/>
      <c r="R378" s="2195"/>
      <c r="S378" s="2195"/>
      <c r="T378" s="2195"/>
      <c r="U378" s="2195"/>
      <c r="V378" s="2195"/>
      <c r="W378" s="2195"/>
      <c r="X378" s="2195"/>
      <c r="Y378" s="2195"/>
      <c r="Z378" s="2195"/>
      <c r="AA378" s="2195"/>
      <c r="AB378" s="2195"/>
      <c r="AC378" s="2195"/>
      <c r="AD378" s="2195"/>
      <c r="AE378" s="2195"/>
      <c r="AF378" s="2195"/>
      <c r="AG378" s="2195"/>
      <c r="AH378" s="2195"/>
      <c r="AI378" s="2195"/>
      <c r="AJ378" s="2195"/>
      <c r="AK378" s="2195"/>
      <c r="AL378" s="2195"/>
      <c r="AM378" s="2195"/>
      <c r="AN378" s="2195"/>
      <c r="AO378" s="2195"/>
      <c r="AP378" s="2195"/>
      <c r="AQ378" s="2196"/>
      <c r="AR378" s="2156" t="s">
        <v>735</v>
      </c>
      <c r="AS378" s="186"/>
      <c r="AT378" s="2178" t="s">
        <v>1378</v>
      </c>
      <c r="AU378" s="2176" t="s">
        <v>740</v>
      </c>
    </row>
    <row r="379" spans="1:50" ht="40.5" customHeight="1" thickBot="1" x14ac:dyDescent="0.3">
      <c r="A379" s="182" t="s">
        <v>709</v>
      </c>
      <c r="B379" s="183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78" t="s">
        <v>710</v>
      </c>
      <c r="AH379" s="179" t="s">
        <v>711</v>
      </c>
      <c r="AI379" s="179" t="s">
        <v>712</v>
      </c>
      <c r="AJ379" s="180" t="s">
        <v>102</v>
      </c>
      <c r="AK379" s="2197" t="s">
        <v>1196</v>
      </c>
      <c r="AL379" s="2198"/>
      <c r="AM379" s="2199"/>
      <c r="AN379" s="178" t="s">
        <v>710</v>
      </c>
      <c r="AO379" s="179" t="s">
        <v>711</v>
      </c>
      <c r="AP379" s="179" t="s">
        <v>712</v>
      </c>
      <c r="AQ379" s="181" t="s">
        <v>102</v>
      </c>
      <c r="AR379" s="2157"/>
      <c r="AS379" s="175" t="s">
        <v>739</v>
      </c>
      <c r="AT379" s="2179"/>
      <c r="AU379" s="2177"/>
    </row>
    <row r="380" spans="1:50" x14ac:dyDescent="0.25">
      <c r="A380" s="204" t="s">
        <v>235</v>
      </c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6"/>
      <c r="AG380" s="1109">
        <f>SUMIFS(Attendance!$S$6:$S$3000,Attendance!$I$6:$I$3000,'Sewing Summery(Production &amp; Q) '!$AM$377,Attendance!$E$6:$E$3000,'Sewing Summery(Production &amp; Q) '!A380)</f>
        <v>1</v>
      </c>
      <c r="AH380" s="1118">
        <f>SUMIFS(Attendance!$T$6:$T$3000,Attendance!$I$6:$I$3000,'Sewing Summery(Production &amp; Q) '!$AM$377,Attendance!$E$6:$E$3000,'Sewing Summery(Production &amp; Q) '!A380)</f>
        <v>0</v>
      </c>
      <c r="AI380" s="1118">
        <f>SUMIFS(Attendance!$U$6:$U$3000,Attendance!$I$6:$I$3000,'Sewing Summery(Production &amp; Q) '!$AM$377,Attendance!$E$6:$E$3000,'Sewing Summery(Production &amp; Q) '!A380)</f>
        <v>0</v>
      </c>
      <c r="AJ380" s="1112">
        <f>SUMIFS(Attendance!$V$6:$V$3000,Attendance!$I$6:$I$3000,'Sewing Summery(Production &amp; Q) '!$AM$377,Attendance!$E$6:$E$3000,'Sewing Summery(Production &amp; Q) '!A380)</f>
        <v>1</v>
      </c>
      <c r="AK380" s="2067" t="s">
        <v>719</v>
      </c>
      <c r="AL380" s="2068"/>
      <c r="AM380" s="2069"/>
      <c r="AN380" s="2051">
        <f t="shared" ref="AN380:AP380" si="388">AG380+AG381</f>
        <v>1</v>
      </c>
      <c r="AO380" s="2051">
        <f t="shared" si="388"/>
        <v>0</v>
      </c>
      <c r="AP380" s="2051">
        <f t="shared" si="388"/>
        <v>0</v>
      </c>
      <c r="AQ380" s="2051">
        <f>AJ380+AJ381</f>
        <v>1</v>
      </c>
      <c r="AR380" s="2150">
        <v>1</v>
      </c>
      <c r="AS380" s="1805">
        <f>IF(AR380&gt;AQ380,AR380-AQ380,0)</f>
        <v>0</v>
      </c>
      <c r="AT380" s="1784">
        <f>IF(AR380&lt;AQ380,AQ380-AR380,0)</f>
        <v>0</v>
      </c>
      <c r="AU380" s="1784">
        <f>AR380-AQ380</f>
        <v>0</v>
      </c>
    </row>
    <row r="381" spans="1:50" ht="15.75" thickBot="1" x14ac:dyDescent="0.3">
      <c r="A381" s="196" t="s">
        <v>120</v>
      </c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5"/>
      <c r="AG381" s="1092">
        <f>SUMIFS(Attendance!$S$6:$S$3000,Attendance!$I$6:$I$3000,'Sewing Summery(Production &amp; Q) '!$AM$377,Attendance!$E$6:$E$3000,'Sewing Summery(Production &amp; Q) '!A381)</f>
        <v>0</v>
      </c>
      <c r="AH381" s="1095">
        <f>SUMIFS(Attendance!$T$6:$T$3000,Attendance!$I$6:$I$3000,'Sewing Summery(Production &amp; Q) '!$AM$377,Attendance!$E$6:$E$3000,'Sewing Summery(Production &amp; Q) '!A381)</f>
        <v>0</v>
      </c>
      <c r="AI381" s="1095">
        <f>SUMIFS(Attendance!$U$6:$U$3000,Attendance!$I$6:$I$3000,'Sewing Summery(Production &amp; Q) '!$AM$377,Attendance!$E$6:$E$3000,'Sewing Summery(Production &amp; Q) '!A381)</f>
        <v>0</v>
      </c>
      <c r="AJ381" s="1102">
        <f>SUMIFS(Attendance!$V$6:$V$3000,Attendance!$I$6:$I$3000,'Sewing Summery(Production &amp; Q) '!$AM$377,Attendance!$E$6:$E$3000,'Sewing Summery(Production &amp; Q) '!A381)</f>
        <v>0</v>
      </c>
      <c r="AK381" s="2184"/>
      <c r="AL381" s="2185"/>
      <c r="AM381" s="2186"/>
      <c r="AN381" s="2053"/>
      <c r="AO381" s="2053"/>
      <c r="AP381" s="2053"/>
      <c r="AQ381" s="2053"/>
      <c r="AR381" s="2152"/>
      <c r="AS381" s="1806"/>
      <c r="AT381" s="1785"/>
      <c r="AU381" s="1785"/>
    </row>
    <row r="382" spans="1:50" x14ac:dyDescent="0.25">
      <c r="A382" s="204" t="s">
        <v>122</v>
      </c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6"/>
      <c r="AG382" s="1096">
        <f>SUMIFS(Attendance!$S$6:$S$3000,Attendance!$I$6:$I$3000,'Sewing Summery(Production &amp; Q) '!$AM$377,Attendance!$E$6:$E$3000,'Sewing Summery(Production &amp; Q) '!A382)</f>
        <v>0</v>
      </c>
      <c r="AH382" s="1098">
        <f>SUMIFS(Attendance!$T$6:$T$3000,Attendance!$I$6:$I$3000,'Sewing Summery(Production &amp; Q) '!$AM$377,Attendance!$E$6:$E$3000,'Sewing Summery(Production &amp; Q) '!A382)</f>
        <v>0</v>
      </c>
      <c r="AI382" s="1098">
        <f>SUMIFS(Attendance!$U$6:$U$3000,Attendance!$I$6:$I$3000,'Sewing Summery(Production &amp; Q) '!$AM$377,Attendance!$E$6:$E$3000,'Sewing Summery(Production &amp; Q) '!A382)</f>
        <v>0</v>
      </c>
      <c r="AJ382" s="1103">
        <f>SUMIFS(Attendance!$V$6:$V$3000,Attendance!$I$6:$I$3000,'Sewing Summery(Production &amp; Q) '!$AM$377,Attendance!$E$6:$E$3000,'Sewing Summery(Production &amp; Q) '!A382)</f>
        <v>0</v>
      </c>
      <c r="AK382" s="2061" t="s">
        <v>720</v>
      </c>
      <c r="AL382" s="2062"/>
      <c r="AM382" s="2063"/>
      <c r="AN382" s="2049">
        <f t="shared" ref="AN382:AP382" si="389">AG382+AG383</f>
        <v>0</v>
      </c>
      <c r="AO382" s="2049">
        <f t="shared" si="389"/>
        <v>0</v>
      </c>
      <c r="AP382" s="2049">
        <f t="shared" si="389"/>
        <v>0</v>
      </c>
      <c r="AQ382" s="2049">
        <f>AJ382+AJ383</f>
        <v>0</v>
      </c>
      <c r="AR382" s="2150">
        <v>1</v>
      </c>
      <c r="AS382" s="1805">
        <f t="shared" ref="AS382" si="390">IF(AR382&gt;AQ382,AR382-AQ382,0)</f>
        <v>1</v>
      </c>
      <c r="AT382" s="1784">
        <f>IF(AR382&lt;AQ382,AQ382-AR382,0)</f>
        <v>0</v>
      </c>
      <c r="AU382" s="1784">
        <f t="shared" ref="AU382" si="391">AR382-AQ382</f>
        <v>1</v>
      </c>
    </row>
    <row r="383" spans="1:50" ht="15.75" thickBot="1" x14ac:dyDescent="0.3">
      <c r="A383" s="200" t="s">
        <v>714</v>
      </c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2"/>
      <c r="AG383" s="1097">
        <f>SUMIFS(Attendance!$S$6:$S$3000,Attendance!$I$6:$I$3000,'Sewing Summery(Production &amp; Q) '!$AM$377,Attendance!$E$6:$E$3000,'Sewing Summery(Production &amp; Q) '!A383)</f>
        <v>0</v>
      </c>
      <c r="AH383" s="1099">
        <f>SUMIFS(Attendance!$T$6:$T$3000,Attendance!$I$6:$I$3000,'Sewing Summery(Production &amp; Q) '!$AM$377,Attendance!$E$6:$E$3000,'Sewing Summery(Production &amp; Q) '!A383)</f>
        <v>0</v>
      </c>
      <c r="AI383" s="1099">
        <f>SUMIFS(Attendance!$U$6:$U$3000,Attendance!$I$6:$I$3000,'Sewing Summery(Production &amp; Q) '!$AM$377,Attendance!$E$6:$E$3000,'Sewing Summery(Production &amp; Q) '!A383)</f>
        <v>0</v>
      </c>
      <c r="AJ383" s="1104">
        <f>SUMIFS(Attendance!$V$6:$V$3000,Attendance!$I$6:$I$3000,'Sewing Summery(Production &amp; Q) '!$AM$377,Attendance!$E$6:$E$3000,'Sewing Summery(Production &amp; Q) '!A383)</f>
        <v>0</v>
      </c>
      <c r="AK383" s="2064"/>
      <c r="AL383" s="2065"/>
      <c r="AM383" s="2066"/>
      <c r="AN383" s="2050"/>
      <c r="AO383" s="2050"/>
      <c r="AP383" s="2050"/>
      <c r="AQ383" s="2050"/>
      <c r="AR383" s="2151"/>
      <c r="AS383" s="1806"/>
      <c r="AT383" s="1785"/>
      <c r="AU383" s="1785"/>
    </row>
    <row r="384" spans="1:50" ht="16.5" thickBot="1" x14ac:dyDescent="0.3">
      <c r="A384" s="197" t="s">
        <v>30</v>
      </c>
      <c r="B384" s="198"/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8"/>
      <c r="Y384" s="198"/>
      <c r="Z384" s="198"/>
      <c r="AA384" s="198"/>
      <c r="AB384" s="198"/>
      <c r="AC384" s="198"/>
      <c r="AD384" s="198"/>
      <c r="AE384" s="198"/>
      <c r="AF384" s="199"/>
      <c r="AG384" s="99">
        <f>SUMIFS(Attendance!$S$6:$S$3000,Attendance!$I$6:$I$3000,'Sewing Summery(Production &amp; Q) '!$AM$377,Attendance!$E$6:$E$3000,'Sewing Summery(Production &amp; Q) '!A384)</f>
        <v>0</v>
      </c>
      <c r="AH384" s="100">
        <f>SUMIFS(Attendance!$T$6:$T$3000,Attendance!$I$6:$I$3000,'Sewing Summery(Production &amp; Q) '!$AM$377,Attendance!$E$6:$E$3000,'Sewing Summery(Production &amp; Q) '!A384)</f>
        <v>0</v>
      </c>
      <c r="AI384" s="100">
        <f>SUMIFS(Attendance!$U$6:$U$3000,Attendance!$I$6:$I$3000,'Sewing Summery(Production &amp; Q) '!$AM$377,Attendance!$E$6:$E$3000,'Sewing Summery(Production &amp; Q) '!A384)</f>
        <v>0</v>
      </c>
      <c r="AJ384" s="101">
        <f>SUMIFS(Attendance!$V$6:$V$3000,Attendance!$I$6:$I$3000,'Sewing Summery(Production &amp; Q) '!$AM$377,Attendance!$E$6:$E$3000,'Sewing Summery(Production &amp; Q) '!A384)</f>
        <v>0</v>
      </c>
      <c r="AK384" s="2073" t="str">
        <f>A384</f>
        <v>Asst. Operator</v>
      </c>
      <c r="AL384" s="2074"/>
      <c r="AM384" s="2075"/>
      <c r="AN384" s="1122">
        <f t="shared" ref="AN384:AP384" si="392">AG384</f>
        <v>0</v>
      </c>
      <c r="AO384" s="1122">
        <f t="shared" si="392"/>
        <v>0</v>
      </c>
      <c r="AP384" s="1122">
        <f t="shared" si="392"/>
        <v>0</v>
      </c>
      <c r="AQ384" s="1122">
        <f>AJ384</f>
        <v>0</v>
      </c>
      <c r="AR384" s="48">
        <v>2</v>
      </c>
      <c r="AS384" s="1103">
        <f t="shared" ref="AS384:AS385" si="393">IF(AR384&gt;AQ384,AR384-AQ384,0)</f>
        <v>2</v>
      </c>
      <c r="AT384" s="1103">
        <f t="shared" ref="AT384:AT385" si="394">IF(AR384&lt;AQ384,AQ384-AR384,0)</f>
        <v>0</v>
      </c>
      <c r="AU384" s="1103">
        <f t="shared" ref="AU384:AU385" si="395">AR384-AQ384</f>
        <v>2</v>
      </c>
    </row>
    <row r="385" spans="1:47" x14ac:dyDescent="0.25">
      <c r="A385" s="204" t="s">
        <v>72</v>
      </c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6"/>
      <c r="AG385" s="1090">
        <f>SUMIFS(Attendance!$S$6:$S$3000,Attendance!$I$6:$I$3000,'Sewing Summery(Production &amp; Q) '!$AM$377,Attendance!$E$6:$E$3000,'Sewing Summery(Production &amp; Q) '!A385)</f>
        <v>3</v>
      </c>
      <c r="AH385" s="1093">
        <f>SUMIFS(Attendance!$T$6:$T$3000,Attendance!$I$6:$I$3000,'Sewing Summery(Production &amp; Q) '!$AM$377,Attendance!$E$6:$E$3000,'Sewing Summery(Production &amp; Q) '!A385)</f>
        <v>0</v>
      </c>
      <c r="AI385" s="1093">
        <f>SUMIFS(Attendance!$U$6:$U$3000,Attendance!$I$6:$I$3000,'Sewing Summery(Production &amp; Q) '!$AM$377,Attendance!$E$6:$E$3000,'Sewing Summery(Production &amp; Q) '!A385)</f>
        <v>0</v>
      </c>
      <c r="AJ385" s="1100">
        <f>SUMIFS(Attendance!$V$6:$V$3000,Attendance!$I$6:$I$3000,'Sewing Summery(Production &amp; Q) '!$AM$377,Attendance!$E$6:$E$3000,'Sewing Summery(Production &amp; Q) '!A385)</f>
        <v>3</v>
      </c>
      <c r="AK385" s="2061" t="s">
        <v>721</v>
      </c>
      <c r="AL385" s="2062"/>
      <c r="AM385" s="2063"/>
      <c r="AN385" s="2049">
        <f t="shared" ref="AN385:AP385" si="396">AG385+AG386+AG387+AG388</f>
        <v>42</v>
      </c>
      <c r="AO385" s="2049">
        <f t="shared" si="396"/>
        <v>1</v>
      </c>
      <c r="AP385" s="2049">
        <f t="shared" si="396"/>
        <v>0</v>
      </c>
      <c r="AQ385" s="2049">
        <f>AJ385+AJ386+AJ387+AJ388</f>
        <v>43</v>
      </c>
      <c r="AR385" s="2150">
        <v>39</v>
      </c>
      <c r="AS385" s="1805">
        <f t="shared" si="393"/>
        <v>0</v>
      </c>
      <c r="AT385" s="1784">
        <f t="shared" si="394"/>
        <v>4</v>
      </c>
      <c r="AU385" s="1784">
        <f t="shared" si="395"/>
        <v>-4</v>
      </c>
    </row>
    <row r="386" spans="1:47" x14ac:dyDescent="0.25">
      <c r="A386" s="207" t="s">
        <v>729</v>
      </c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9"/>
      <c r="AG386" s="1091">
        <f>SUMIFS(Attendance!$S$6:$S$3000,Attendance!$I$6:$I$3000,'Sewing Summery(Production &amp; Q) '!$AM$377,Attendance!$E$6:$E$3000,'Sewing Summery(Production &amp; Q) '!A386)</f>
        <v>0</v>
      </c>
      <c r="AH386" s="1094">
        <f>SUMIFS(Attendance!$T$6:$T$3000,Attendance!$I$6:$I$3000,'Sewing Summery(Production &amp; Q) '!$AM$377,Attendance!$E$6:$E$3000,'Sewing Summery(Production &amp; Q) '!A386)</f>
        <v>0</v>
      </c>
      <c r="AI386" s="1094">
        <f>SUMIFS(Attendance!$U$6:$U$3000,Attendance!$I$6:$I$3000,'Sewing Summery(Production &amp; Q) '!$AM$377,Attendance!$E$6:$E$3000,'Sewing Summery(Production &amp; Q) '!A386)</f>
        <v>0</v>
      </c>
      <c r="AJ386" s="1101">
        <f>SUMIFS(Attendance!$V$6:$V$3000,Attendance!$I$6:$I$3000,'Sewing Summery(Production &amp; Q) '!$AM$377,Attendance!$E$6:$E$3000,'Sewing Summery(Production &amp; Q) '!A386)</f>
        <v>0</v>
      </c>
      <c r="AK386" s="2067"/>
      <c r="AL386" s="2068"/>
      <c r="AM386" s="2069"/>
      <c r="AN386" s="2051"/>
      <c r="AO386" s="2051"/>
      <c r="AP386" s="2051"/>
      <c r="AQ386" s="2051"/>
      <c r="AR386" s="2089"/>
      <c r="AS386" s="1813"/>
      <c r="AT386" s="1786"/>
      <c r="AU386" s="1786"/>
    </row>
    <row r="387" spans="1:47" x14ac:dyDescent="0.25">
      <c r="A387" s="207" t="s">
        <v>22</v>
      </c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9"/>
      <c r="AG387" s="1091">
        <f>SUMIFS(Attendance!$S$6:$S$3000,Attendance!$I$6:$I$3000,'Sewing Summery(Production &amp; Q) '!$AM$377,Attendance!$E$6:$E$3000,'Sewing Summery(Production &amp; Q) '!A387)</f>
        <v>26</v>
      </c>
      <c r="AH387" s="1094">
        <f>SUMIFS(Attendance!$T$6:$T$3000,Attendance!$I$6:$I$3000,'Sewing Summery(Production &amp; Q) '!$AM$377,Attendance!$E$6:$E$3000,'Sewing Summery(Production &amp; Q) '!A387)</f>
        <v>1</v>
      </c>
      <c r="AI387" s="1094">
        <f>SUMIFS(Attendance!$U$6:$U$3000,Attendance!$I$6:$I$3000,'Sewing Summery(Production &amp; Q) '!$AM$377,Attendance!$E$6:$E$3000,'Sewing Summery(Production &amp; Q) '!A387)</f>
        <v>0</v>
      </c>
      <c r="AJ387" s="1101">
        <f>SUMIFS(Attendance!$V$6:$V$3000,Attendance!$I$6:$I$3000,'Sewing Summery(Production &amp; Q) '!$AM$377,Attendance!$E$6:$E$3000,'Sewing Summery(Production &amp; Q) '!A387)</f>
        <v>27</v>
      </c>
      <c r="AK387" s="2070"/>
      <c r="AL387" s="2071"/>
      <c r="AM387" s="2072"/>
      <c r="AN387" s="2052"/>
      <c r="AO387" s="2052"/>
      <c r="AP387" s="2052"/>
      <c r="AQ387" s="2052"/>
      <c r="AR387" s="2089"/>
      <c r="AS387" s="1813"/>
      <c r="AT387" s="1786"/>
      <c r="AU387" s="1786"/>
    </row>
    <row r="388" spans="1:47" ht="15.75" thickBot="1" x14ac:dyDescent="0.3">
      <c r="A388" s="196" t="s">
        <v>73</v>
      </c>
      <c r="B388" s="194"/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5"/>
      <c r="AG388" s="1092">
        <f>SUMIFS(Attendance!$S$6:$S$3000,Attendance!$I$6:$I$3000,'Sewing Summery(Production &amp; Q) '!$AM$377,Attendance!$E$6:$E$3000,'Sewing Summery(Production &amp; Q) '!A388)</f>
        <v>13</v>
      </c>
      <c r="AH388" s="1095">
        <f>SUMIFS(Attendance!$T$6:$T$3000,Attendance!$I$6:$I$3000,'Sewing Summery(Production &amp; Q) '!$AM$377,Attendance!$E$6:$E$3000,'Sewing Summery(Production &amp; Q) '!A388)</f>
        <v>0</v>
      </c>
      <c r="AI388" s="1095">
        <f>SUMIFS(Attendance!$U$6:$U$3000,Attendance!$I$6:$I$3000,'Sewing Summery(Production &amp; Q) '!$AM$377,Attendance!$E$6:$E$3000,'Sewing Summery(Production &amp; Q) '!A388)</f>
        <v>0</v>
      </c>
      <c r="AJ388" s="1102">
        <f>SUMIFS(Attendance!$V$6:$V$3000,Attendance!$I$6:$I$3000,'Sewing Summery(Production &amp; Q) '!$AM$377,Attendance!$E$6:$E$3000,'Sewing Summery(Production &amp; Q) '!A388)</f>
        <v>13</v>
      </c>
      <c r="AK388" s="2064"/>
      <c r="AL388" s="2065"/>
      <c r="AM388" s="2066"/>
      <c r="AN388" s="2050"/>
      <c r="AO388" s="2050"/>
      <c r="AP388" s="2050"/>
      <c r="AQ388" s="2050"/>
      <c r="AR388" s="2151"/>
      <c r="AS388" s="1806"/>
      <c r="AT388" s="1785"/>
      <c r="AU388" s="1785"/>
    </row>
    <row r="389" spans="1:47" ht="16.5" thickBot="1" x14ac:dyDescent="0.3">
      <c r="A389" s="197" t="s">
        <v>44</v>
      </c>
      <c r="B389" s="198"/>
      <c r="C389" s="198"/>
      <c r="D389" s="198"/>
      <c r="E389" s="198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8"/>
      <c r="Y389" s="198"/>
      <c r="Z389" s="198"/>
      <c r="AA389" s="198"/>
      <c r="AB389" s="198"/>
      <c r="AC389" s="198"/>
      <c r="AD389" s="198"/>
      <c r="AE389" s="198"/>
      <c r="AF389" s="199"/>
      <c r="AG389" s="1108">
        <f>SUMIFS(Attendance!$S$6:$S$3000,Attendance!$I$6:$I$3000,'Sewing Summery(Production &amp; Q) '!$AM$377,Attendance!$E$6:$E$3000,'Sewing Summery(Production &amp; Q) '!A389)</f>
        <v>3</v>
      </c>
      <c r="AH389" s="1117">
        <f>SUMIFS(Attendance!$T$6:$T$3000,Attendance!$I$6:$I$3000,'Sewing Summery(Production &amp; Q) '!$AM$377,Attendance!$E$6:$E$3000,'Sewing Summery(Production &amp; Q) '!A389)</f>
        <v>0</v>
      </c>
      <c r="AI389" s="1117">
        <f>SUMIFS(Attendance!$U$6:$U$3000,Attendance!$I$6:$I$3000,'Sewing Summery(Production &amp; Q) '!$AM$377,Attendance!$E$6:$E$3000,'Sewing Summery(Production &amp; Q) '!A389)</f>
        <v>0</v>
      </c>
      <c r="AJ389" s="1111">
        <f>SUMIFS(Attendance!$V$6:$V$3000,Attendance!$I$6:$I$3000,'Sewing Summery(Production &amp; Q) '!$AM$377,Attendance!$E$6:$E$3000,'Sewing Summery(Production &amp; Q) '!A389)</f>
        <v>3</v>
      </c>
      <c r="AK389" s="2073" t="str">
        <f>A389</f>
        <v>Line Ironman</v>
      </c>
      <c r="AL389" s="2074"/>
      <c r="AM389" s="2075"/>
      <c r="AN389" s="1122">
        <f t="shared" ref="AN389:AP389" si="397">AG389</f>
        <v>3</v>
      </c>
      <c r="AO389" s="1122">
        <f t="shared" si="397"/>
        <v>0</v>
      </c>
      <c r="AP389" s="1122">
        <f t="shared" si="397"/>
        <v>0</v>
      </c>
      <c r="AQ389" s="1122">
        <f>AJ389</f>
        <v>3</v>
      </c>
      <c r="AR389" s="57">
        <v>2</v>
      </c>
      <c r="AS389" s="1103">
        <f t="shared" ref="AS389:AS390" si="398">IF(AR389&gt;AQ389,AR389-AQ389,0)</f>
        <v>0</v>
      </c>
      <c r="AT389" s="1103">
        <f t="shared" ref="AT389:AT390" si="399">IF(AR389&lt;AQ389,AQ389-AR389,0)</f>
        <v>1</v>
      </c>
      <c r="AU389" s="1103">
        <f t="shared" ref="AU389:AU390" si="400">AR389-AQ389</f>
        <v>-1</v>
      </c>
    </row>
    <row r="390" spans="1:47" x14ac:dyDescent="0.25">
      <c r="A390" s="204" t="s">
        <v>165</v>
      </c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6"/>
      <c r="AG390" s="1096">
        <f>SUMIFS(Attendance!$S$6:$S$3000,Attendance!$I$6:$I$3000,'Sewing Summery(Production &amp; Q) '!$AM$377,Attendance!$E$6:$E$3000,'Sewing Summery(Production &amp; Q) '!A390)</f>
        <v>1</v>
      </c>
      <c r="AH390" s="1098">
        <f>SUMIFS(Attendance!$T$6:$T$3000,Attendance!$I$6:$I$3000,'Sewing Summery(Production &amp; Q) '!$AM$377,Attendance!$E$6:$E$3000,'Sewing Summery(Production &amp; Q) '!A390)</f>
        <v>0</v>
      </c>
      <c r="AI390" s="1098">
        <f>SUMIFS(Attendance!$U$6:$U$3000,Attendance!$I$6:$I$3000,'Sewing Summery(Production &amp; Q) '!$AM$377,Attendance!$E$6:$E$3000,'Sewing Summery(Production &amp; Q) '!A390)</f>
        <v>0</v>
      </c>
      <c r="AJ390" s="1103">
        <f>SUMIFS(Attendance!$V$6:$V$3000,Attendance!$I$6:$I$3000,'Sewing Summery(Production &amp; Q) '!$AM$377,Attendance!$E$6:$E$3000,'Sewing Summery(Production &amp; Q) '!A390)</f>
        <v>1</v>
      </c>
      <c r="AK390" s="2061" t="s">
        <v>722</v>
      </c>
      <c r="AL390" s="2062"/>
      <c r="AM390" s="2063"/>
      <c r="AN390" s="2049">
        <f t="shared" ref="AN390:AP390" si="401">AG390+AG391</f>
        <v>1</v>
      </c>
      <c r="AO390" s="2049">
        <f t="shared" si="401"/>
        <v>0</v>
      </c>
      <c r="AP390" s="2049">
        <f t="shared" si="401"/>
        <v>0</v>
      </c>
      <c r="AQ390" s="2049">
        <f>AJ390+AJ391</f>
        <v>1</v>
      </c>
      <c r="AR390" s="2150">
        <v>1</v>
      </c>
      <c r="AS390" s="1805">
        <f t="shared" si="398"/>
        <v>0</v>
      </c>
      <c r="AT390" s="1784">
        <f t="shared" si="399"/>
        <v>0</v>
      </c>
      <c r="AU390" s="1784">
        <f t="shared" si="400"/>
        <v>0</v>
      </c>
    </row>
    <row r="391" spans="1:47" ht="15.75" thickBot="1" x14ac:dyDescent="0.3">
      <c r="A391" s="196" t="s">
        <v>715</v>
      </c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5"/>
      <c r="AG391" s="1097">
        <f>SUMIFS(Attendance!$S$6:$S$3000,Attendance!$I$6:$I$3000,'Sewing Summery(Production &amp; Q) '!$AM$377,Attendance!$E$6:$E$3000,'Sewing Summery(Production &amp; Q) '!A391)</f>
        <v>0</v>
      </c>
      <c r="AH391" s="1099">
        <f>SUMIFS(Attendance!$T$6:$T$3000,Attendance!$I$6:$I$3000,'Sewing Summery(Production &amp; Q) '!$AM$377,Attendance!$E$6:$E$3000,'Sewing Summery(Production &amp; Q) '!A391)</f>
        <v>0</v>
      </c>
      <c r="AI391" s="1099">
        <f>SUMIFS(Attendance!$U$6:$U$3000,Attendance!$I$6:$I$3000,'Sewing Summery(Production &amp; Q) '!$AM$377,Attendance!$E$6:$E$3000,'Sewing Summery(Production &amp; Q) '!A391)</f>
        <v>0</v>
      </c>
      <c r="AJ391" s="1104">
        <f>SUMIFS(Attendance!$V$6:$V$3000,Attendance!$I$6:$I$3000,'Sewing Summery(Production &amp; Q) '!$AM$377,Attendance!$E$6:$E$3000,'Sewing Summery(Production &amp; Q) '!A391)</f>
        <v>0</v>
      </c>
      <c r="AK391" s="2064"/>
      <c r="AL391" s="2065"/>
      <c r="AM391" s="2066"/>
      <c r="AN391" s="2050"/>
      <c r="AO391" s="2050"/>
      <c r="AP391" s="2050"/>
      <c r="AQ391" s="2050"/>
      <c r="AR391" s="2151"/>
      <c r="AS391" s="1806"/>
      <c r="AT391" s="1785"/>
      <c r="AU391" s="1785"/>
    </row>
    <row r="392" spans="1:47" ht="19.5" thickBot="1" x14ac:dyDescent="0.3">
      <c r="A392" s="182" t="s">
        <v>713</v>
      </c>
      <c r="B392" s="183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203"/>
      <c r="AG392" s="90">
        <f>SUM(AG380:AG391)</f>
        <v>47</v>
      </c>
      <c r="AH392" s="91">
        <f>SUM(AH380:AH391)</f>
        <v>1</v>
      </c>
      <c r="AI392" s="91">
        <f>SUM(AI380:AI391)</f>
        <v>0</v>
      </c>
      <c r="AJ392" s="1145">
        <f>SUM(AJ380:AJ391)</f>
        <v>48</v>
      </c>
      <c r="AK392" s="2076" t="s">
        <v>713</v>
      </c>
      <c r="AL392" s="2077"/>
      <c r="AM392" s="2078"/>
      <c r="AN392" s="107">
        <f t="shared" ref="AN392:AP392" si="402">SUM(AN380:AN391)</f>
        <v>47</v>
      </c>
      <c r="AO392" s="107">
        <f t="shared" si="402"/>
        <v>1</v>
      </c>
      <c r="AP392" s="107">
        <f t="shared" si="402"/>
        <v>0</v>
      </c>
      <c r="AQ392" s="107">
        <f>SUM(AQ380:AQ391)</f>
        <v>48</v>
      </c>
      <c r="AR392" s="1146">
        <f>SUM(AR380:AR391)</f>
        <v>46</v>
      </c>
      <c r="AS392" s="101">
        <f>SUM(AS380:AS391)</f>
        <v>3</v>
      </c>
      <c r="AT392" s="101">
        <f>SUM(AT380:AT391)</f>
        <v>5</v>
      </c>
      <c r="AU392" s="101">
        <f t="shared" ref="AU392" si="403">AR392-AQ392</f>
        <v>-2</v>
      </c>
    </row>
  </sheetData>
  <sheetProtection algorithmName="SHA-512" hashValue="LrtQrXEddXRopGj7BaVpiOqYASCwQOcIBXajOnidm1WZjQmdvP9dN0FaPt+3NzwIVd2254Z8d8pk6eCUk1MQhw==" saltValue="1nvrrMo3GDH/9wbpMoaF+w==" spinCount="100000" sheet="1" objects="1" scenarios="1"/>
  <mergeCells count="957">
    <mergeCell ref="AT372:AT373"/>
    <mergeCell ref="AT380:AT381"/>
    <mergeCell ref="AT382:AT383"/>
    <mergeCell ref="AT385:AT388"/>
    <mergeCell ref="AT390:AT391"/>
    <mergeCell ref="AT328:AT329"/>
    <mergeCell ref="AT331:AT334"/>
    <mergeCell ref="AT336:AT337"/>
    <mergeCell ref="AT344:AT345"/>
    <mergeCell ref="AT346:AT347"/>
    <mergeCell ref="AT349:AT352"/>
    <mergeCell ref="AT354:AT355"/>
    <mergeCell ref="AT362:AT363"/>
    <mergeCell ref="AT364:AT365"/>
    <mergeCell ref="AT378:AT379"/>
    <mergeCell ref="AT210:AT211"/>
    <mergeCell ref="AT218:AT219"/>
    <mergeCell ref="AT220:AT221"/>
    <mergeCell ref="AT146:AT147"/>
    <mergeCell ref="AT148:AT149"/>
    <mergeCell ref="AT151:AT154"/>
    <mergeCell ref="AT156:AT157"/>
    <mergeCell ref="AT164:AT165"/>
    <mergeCell ref="AT166:AT167"/>
    <mergeCell ref="AT169:AT172"/>
    <mergeCell ref="AT174:AT175"/>
    <mergeCell ref="AT182:AT183"/>
    <mergeCell ref="AT223:AT226"/>
    <mergeCell ref="AT228:AT229"/>
    <mergeCell ref="AT236:AT237"/>
    <mergeCell ref="AT238:AT239"/>
    <mergeCell ref="AT241:AT244"/>
    <mergeCell ref="AT216:AT217"/>
    <mergeCell ref="AT234:AT235"/>
    <mergeCell ref="AT252:AT253"/>
    <mergeCell ref="AT270:AT271"/>
    <mergeCell ref="AT324:AT325"/>
    <mergeCell ref="AT342:AT343"/>
    <mergeCell ref="AT360:AT361"/>
    <mergeCell ref="AT246:AT247"/>
    <mergeCell ref="AT254:AT255"/>
    <mergeCell ref="AT256:AT257"/>
    <mergeCell ref="AT259:AT262"/>
    <mergeCell ref="AT264:AT265"/>
    <mergeCell ref="AT272:AT273"/>
    <mergeCell ref="AT274:AT275"/>
    <mergeCell ref="AT277:AT280"/>
    <mergeCell ref="AT282:AT283"/>
    <mergeCell ref="AT290:AT291"/>
    <mergeCell ref="AT292:AT293"/>
    <mergeCell ref="AT295:AT298"/>
    <mergeCell ref="AT300:AT301"/>
    <mergeCell ref="AT308:AT309"/>
    <mergeCell ref="AT310:AT311"/>
    <mergeCell ref="AT90:AT91"/>
    <mergeCell ref="AU90:AU91"/>
    <mergeCell ref="AT92:AT93"/>
    <mergeCell ref="AU92:AU93"/>
    <mergeCell ref="AT94:AT95"/>
    <mergeCell ref="AT97:AT100"/>
    <mergeCell ref="AT102:AT103"/>
    <mergeCell ref="AS73:AS74"/>
    <mergeCell ref="AU73:AU74"/>
    <mergeCell ref="AT75:AT76"/>
    <mergeCell ref="AT73:AT74"/>
    <mergeCell ref="AT77:AT78"/>
    <mergeCell ref="AT80:AT83"/>
    <mergeCell ref="AT85:AT86"/>
    <mergeCell ref="AP7:AQ7"/>
    <mergeCell ref="AR7:AS7"/>
    <mergeCell ref="AL6:AM6"/>
    <mergeCell ref="AN6:AO6"/>
    <mergeCell ref="AL7:AM7"/>
    <mergeCell ref="AN7:AO7"/>
    <mergeCell ref="AP4:AQ4"/>
    <mergeCell ref="AR4:AS4"/>
    <mergeCell ref="AP5:AQ5"/>
    <mergeCell ref="AR5:AS5"/>
    <mergeCell ref="AL4:AM4"/>
    <mergeCell ref="AN4:AO4"/>
    <mergeCell ref="AL5:AM5"/>
    <mergeCell ref="AN5:AO5"/>
    <mergeCell ref="AL2:AU3"/>
    <mergeCell ref="AU378:AU379"/>
    <mergeCell ref="AK379:AM379"/>
    <mergeCell ref="AR306:AR307"/>
    <mergeCell ref="AU306:AU307"/>
    <mergeCell ref="AK307:AM307"/>
    <mergeCell ref="A324:AQ324"/>
    <mergeCell ref="AR324:AR325"/>
    <mergeCell ref="AU324:AU325"/>
    <mergeCell ref="AK325:AM325"/>
    <mergeCell ref="A342:AQ342"/>
    <mergeCell ref="AK367:AM370"/>
    <mergeCell ref="AQ367:AQ370"/>
    <mergeCell ref="AK364:AM365"/>
    <mergeCell ref="AQ364:AQ365"/>
    <mergeCell ref="AK366:AM366"/>
    <mergeCell ref="AK362:AM363"/>
    <mergeCell ref="AK371:AM371"/>
    <mergeCell ref="AK374:AM374"/>
    <mergeCell ref="AK349:AM352"/>
    <mergeCell ref="AQ349:AQ352"/>
    <mergeCell ref="AK346:AM347"/>
    <mergeCell ref="AP6:AQ6"/>
    <mergeCell ref="AR6:AS6"/>
    <mergeCell ref="AQ272:AQ273"/>
    <mergeCell ref="AK266:AM266"/>
    <mergeCell ref="A270:AQ270"/>
    <mergeCell ref="AK272:AM273"/>
    <mergeCell ref="AK245:AM245"/>
    <mergeCell ref="A252:AQ252"/>
    <mergeCell ref="AK253:AM253"/>
    <mergeCell ref="AK248:AM248"/>
    <mergeCell ref="AO256:AO257"/>
    <mergeCell ref="AK263:AM263"/>
    <mergeCell ref="AQ254:AQ255"/>
    <mergeCell ref="AK254:AM255"/>
    <mergeCell ref="AN246:AN247"/>
    <mergeCell ref="AO246:AO247"/>
    <mergeCell ref="AP246:AP247"/>
    <mergeCell ref="AN254:AN255"/>
    <mergeCell ref="AO254:AO255"/>
    <mergeCell ref="AP254:AP255"/>
    <mergeCell ref="AN256:AN257"/>
    <mergeCell ref="AN259:AN262"/>
    <mergeCell ref="AO259:AO262"/>
    <mergeCell ref="AP259:AP262"/>
    <mergeCell ref="AR73:AR74"/>
    <mergeCell ref="AQ80:AQ83"/>
    <mergeCell ref="AR75:AR76"/>
    <mergeCell ref="AS75:AS76"/>
    <mergeCell ref="AP256:AP257"/>
    <mergeCell ref="B12:E12"/>
    <mergeCell ref="F12:I12"/>
    <mergeCell ref="J12:M12"/>
    <mergeCell ref="N12:Q12"/>
    <mergeCell ref="R12:U12"/>
    <mergeCell ref="V12:Y12"/>
    <mergeCell ref="AD12:AG12"/>
    <mergeCell ref="AH12:AK12"/>
    <mergeCell ref="AN92:AN93"/>
    <mergeCell ref="A34:AR34"/>
    <mergeCell ref="A72:AU72"/>
    <mergeCell ref="A11:A13"/>
    <mergeCell ref="B11:AC11"/>
    <mergeCell ref="A56:AI56"/>
    <mergeCell ref="A64:AI64"/>
    <mergeCell ref="AN64:AO64"/>
    <mergeCell ref="AN47:AO47"/>
    <mergeCell ref="AN48:AO48"/>
    <mergeCell ref="AS169:AS172"/>
    <mergeCell ref="AQ112:AQ113"/>
    <mergeCell ref="AQ115:AQ118"/>
    <mergeCell ref="AK146:AM147"/>
    <mergeCell ref="AK137:AM137"/>
    <mergeCell ref="AK150:AM150"/>
    <mergeCell ref="AK151:AM154"/>
    <mergeCell ref="AK148:AM149"/>
    <mergeCell ref="A144:AQ144"/>
    <mergeCell ref="AQ148:AQ149"/>
    <mergeCell ref="AQ151:AQ154"/>
    <mergeCell ref="AQ146:AQ147"/>
    <mergeCell ref="AO128:AO129"/>
    <mergeCell ref="AP128:AP129"/>
    <mergeCell ref="AN130:AN131"/>
    <mergeCell ref="AO130:AO131"/>
    <mergeCell ref="AP130:AP131"/>
    <mergeCell ref="AN133:AN136"/>
    <mergeCell ref="AK128:AM129"/>
    <mergeCell ref="AQ138:AQ139"/>
    <mergeCell ref="AK132:AM132"/>
    <mergeCell ref="AK133:AM136"/>
    <mergeCell ref="AK130:AM131"/>
    <mergeCell ref="AU169:AU172"/>
    <mergeCell ref="AR174:AR175"/>
    <mergeCell ref="AS174:AS175"/>
    <mergeCell ref="AU174:AU175"/>
    <mergeCell ref="AR164:AR165"/>
    <mergeCell ref="AS164:AS165"/>
    <mergeCell ref="AR180:AR181"/>
    <mergeCell ref="AU180:AU181"/>
    <mergeCell ref="AU164:AU165"/>
    <mergeCell ref="AS166:AS167"/>
    <mergeCell ref="AU166:AU167"/>
    <mergeCell ref="AT180:AT181"/>
    <mergeCell ref="AK92:AM93"/>
    <mergeCell ref="AQ92:AQ93"/>
    <mergeCell ref="AR102:AR103"/>
    <mergeCell ref="AS102:AS103"/>
    <mergeCell ref="AU102:AU103"/>
    <mergeCell ref="AR92:AR93"/>
    <mergeCell ref="AS92:AS93"/>
    <mergeCell ref="AK101:AM101"/>
    <mergeCell ref="AO92:AO93"/>
    <mergeCell ref="AP92:AP93"/>
    <mergeCell ref="AN94:AN95"/>
    <mergeCell ref="AO94:AO95"/>
    <mergeCell ref="AK97:AM100"/>
    <mergeCell ref="AP94:AP95"/>
    <mergeCell ref="AN97:AN100"/>
    <mergeCell ref="AO97:AO100"/>
    <mergeCell ref="AQ94:AQ95"/>
    <mergeCell ref="AK96:AM96"/>
    <mergeCell ref="AR94:AR95"/>
    <mergeCell ref="AS94:AS95"/>
    <mergeCell ref="AU94:AU95"/>
    <mergeCell ref="AR97:AR100"/>
    <mergeCell ref="AS97:AS100"/>
    <mergeCell ref="AU97:AU100"/>
    <mergeCell ref="AR77:AR78"/>
    <mergeCell ref="AS77:AS78"/>
    <mergeCell ref="AQ85:AQ86"/>
    <mergeCell ref="AQ77:AQ78"/>
    <mergeCell ref="AR80:AR83"/>
    <mergeCell ref="AR85:AR86"/>
    <mergeCell ref="AR90:AR91"/>
    <mergeCell ref="A90:AQ90"/>
    <mergeCell ref="AS80:AS83"/>
    <mergeCell ref="AS85:AS86"/>
    <mergeCell ref="AK85:AM86"/>
    <mergeCell ref="AK77:AM78"/>
    <mergeCell ref="AK84:AM84"/>
    <mergeCell ref="AK87:AM87"/>
    <mergeCell ref="AK91:AM91"/>
    <mergeCell ref="AS90:AS91"/>
    <mergeCell ref="AK236:AM237"/>
    <mergeCell ref="AK227:AM227"/>
    <mergeCell ref="AQ236:AQ237"/>
    <mergeCell ref="AR169:AR172"/>
    <mergeCell ref="AK181:AM181"/>
    <mergeCell ref="AP97:AP100"/>
    <mergeCell ref="AN102:AN103"/>
    <mergeCell ref="AO102:AO103"/>
    <mergeCell ref="AP102:AP103"/>
    <mergeCell ref="AN110:AN111"/>
    <mergeCell ref="AO110:AO111"/>
    <mergeCell ref="AP110:AP111"/>
    <mergeCell ref="AN112:AN113"/>
    <mergeCell ref="AO112:AO113"/>
    <mergeCell ref="AP112:AP113"/>
    <mergeCell ref="AN115:AN118"/>
    <mergeCell ref="AO115:AO118"/>
    <mergeCell ref="AP115:AP118"/>
    <mergeCell ref="AK228:AM229"/>
    <mergeCell ref="A108:AQ108"/>
    <mergeCell ref="AH143:AI143"/>
    <mergeCell ref="AH107:AI107"/>
    <mergeCell ref="AH125:AI125"/>
    <mergeCell ref="AQ120:AQ121"/>
    <mergeCell ref="AK392:AM392"/>
    <mergeCell ref="A49:AI49"/>
    <mergeCell ref="A126:AQ126"/>
    <mergeCell ref="AK127:AM127"/>
    <mergeCell ref="AQ110:AQ111"/>
    <mergeCell ref="AK145:AM145"/>
    <mergeCell ref="A162:AQ162"/>
    <mergeCell ref="AQ75:AQ76"/>
    <mergeCell ref="AK389:AM389"/>
    <mergeCell ref="AQ390:AQ391"/>
    <mergeCell ref="AK390:AM391"/>
    <mergeCell ref="AK385:AM388"/>
    <mergeCell ref="AQ385:AQ388"/>
    <mergeCell ref="AK384:AM384"/>
    <mergeCell ref="AQ382:AQ383"/>
    <mergeCell ref="A73:AQ73"/>
    <mergeCell ref="AK380:AM381"/>
    <mergeCell ref="AQ380:AQ381"/>
    <mergeCell ref="A50:AI50"/>
    <mergeCell ref="AN120:AN121"/>
    <mergeCell ref="AO120:AO121"/>
    <mergeCell ref="AP120:AP121"/>
    <mergeCell ref="AK75:AM76"/>
    <mergeCell ref="AQ372:AQ373"/>
    <mergeCell ref="AK372:AM373"/>
    <mergeCell ref="AK382:AM383"/>
    <mergeCell ref="A378:AQ378"/>
    <mergeCell ref="AQ362:AQ363"/>
    <mergeCell ref="AK353:AM353"/>
    <mergeCell ref="AK356:AM356"/>
    <mergeCell ref="A360:AQ360"/>
    <mergeCell ref="AQ354:AQ355"/>
    <mergeCell ref="AK354:AM355"/>
    <mergeCell ref="AK361:AM361"/>
    <mergeCell ref="AN354:AN355"/>
    <mergeCell ref="AO354:AO355"/>
    <mergeCell ref="AP354:AP355"/>
    <mergeCell ref="AN362:AN363"/>
    <mergeCell ref="AO362:AO363"/>
    <mergeCell ref="AP362:AP363"/>
    <mergeCell ref="AN364:AN365"/>
    <mergeCell ref="AH377:AI377"/>
    <mergeCell ref="AH359:AI359"/>
    <mergeCell ref="AO346:AO347"/>
    <mergeCell ref="AP346:AP347"/>
    <mergeCell ref="AN349:AN352"/>
    <mergeCell ref="AO349:AO352"/>
    <mergeCell ref="AP349:AP352"/>
    <mergeCell ref="AQ336:AQ337"/>
    <mergeCell ref="AK336:AM337"/>
    <mergeCell ref="AK344:AM345"/>
    <mergeCell ref="AQ344:AQ345"/>
    <mergeCell ref="AQ346:AQ347"/>
    <mergeCell ref="AK348:AM348"/>
    <mergeCell ref="AN346:AN347"/>
    <mergeCell ref="AK335:AM335"/>
    <mergeCell ref="AK338:AM338"/>
    <mergeCell ref="AK343:AM343"/>
    <mergeCell ref="AN336:AN337"/>
    <mergeCell ref="AO336:AO337"/>
    <mergeCell ref="AP336:AP337"/>
    <mergeCell ref="AN344:AN345"/>
    <mergeCell ref="AO344:AO345"/>
    <mergeCell ref="AP344:AP345"/>
    <mergeCell ref="AQ318:AQ319"/>
    <mergeCell ref="AK318:AM319"/>
    <mergeCell ref="AK326:AM327"/>
    <mergeCell ref="AQ326:AQ327"/>
    <mergeCell ref="AK317:AM317"/>
    <mergeCell ref="AK320:AM320"/>
    <mergeCell ref="AK331:AM334"/>
    <mergeCell ref="AQ331:AQ334"/>
    <mergeCell ref="AK328:AM329"/>
    <mergeCell ref="AQ328:AQ329"/>
    <mergeCell ref="AK330:AM330"/>
    <mergeCell ref="AN328:AN329"/>
    <mergeCell ref="AO328:AO329"/>
    <mergeCell ref="AP328:AP329"/>
    <mergeCell ref="AN331:AN334"/>
    <mergeCell ref="AO331:AO334"/>
    <mergeCell ref="AP331:AP334"/>
    <mergeCell ref="AK308:AM309"/>
    <mergeCell ref="AQ308:AQ309"/>
    <mergeCell ref="AK299:AM299"/>
    <mergeCell ref="AK302:AM302"/>
    <mergeCell ref="A306:AQ306"/>
    <mergeCell ref="AK313:AM316"/>
    <mergeCell ref="AQ313:AQ316"/>
    <mergeCell ref="AK310:AM311"/>
    <mergeCell ref="AQ310:AQ311"/>
    <mergeCell ref="AK312:AM312"/>
    <mergeCell ref="AN308:AN309"/>
    <mergeCell ref="AO308:AO309"/>
    <mergeCell ref="AP308:AP309"/>
    <mergeCell ref="AN310:AN311"/>
    <mergeCell ref="AO310:AO311"/>
    <mergeCell ref="AP310:AP311"/>
    <mergeCell ref="AQ295:AQ298"/>
    <mergeCell ref="AK292:AM293"/>
    <mergeCell ref="AQ292:AQ293"/>
    <mergeCell ref="AQ300:AQ301"/>
    <mergeCell ref="AK300:AM301"/>
    <mergeCell ref="AN292:AN293"/>
    <mergeCell ref="AO292:AO293"/>
    <mergeCell ref="AP292:AP293"/>
    <mergeCell ref="AN295:AN298"/>
    <mergeCell ref="AO295:AO298"/>
    <mergeCell ref="AP295:AP298"/>
    <mergeCell ref="AN300:AN301"/>
    <mergeCell ref="AO300:AO301"/>
    <mergeCell ref="AP300:AP301"/>
    <mergeCell ref="AK294:AM294"/>
    <mergeCell ref="AK295:AM298"/>
    <mergeCell ref="AK289:AM289"/>
    <mergeCell ref="AK199:AM199"/>
    <mergeCell ref="A216:AQ216"/>
    <mergeCell ref="AQ205:AQ208"/>
    <mergeCell ref="AK209:AM209"/>
    <mergeCell ref="AQ228:AQ229"/>
    <mergeCell ref="AK230:AM230"/>
    <mergeCell ref="A234:AQ234"/>
    <mergeCell ref="AK212:AM212"/>
    <mergeCell ref="AK258:AM258"/>
    <mergeCell ref="AK271:AM271"/>
    <mergeCell ref="A288:AQ288"/>
    <mergeCell ref="AK274:AM275"/>
    <mergeCell ref="AQ274:AQ275"/>
    <mergeCell ref="AQ259:AQ262"/>
    <mergeCell ref="AK246:AM247"/>
    <mergeCell ref="AQ246:AQ247"/>
    <mergeCell ref="AP218:AP219"/>
    <mergeCell ref="AN220:AN221"/>
    <mergeCell ref="AO220:AO221"/>
    <mergeCell ref="AP220:AP221"/>
    <mergeCell ref="AP223:AP226"/>
    <mergeCell ref="AN228:AN229"/>
    <mergeCell ref="AO228:AO229"/>
    <mergeCell ref="AK290:AM291"/>
    <mergeCell ref="AQ290:AQ291"/>
    <mergeCell ref="AK114:AM114"/>
    <mergeCell ref="AQ130:AQ131"/>
    <mergeCell ref="AQ128:AQ129"/>
    <mergeCell ref="AK163:AM163"/>
    <mergeCell ref="A180:AQ180"/>
    <mergeCell ref="AK235:AM235"/>
    <mergeCell ref="AK200:AM201"/>
    <mergeCell ref="AQ200:AQ201"/>
    <mergeCell ref="AK204:AM204"/>
    <mergeCell ref="AK205:AM208"/>
    <mergeCell ref="AQ133:AQ136"/>
    <mergeCell ref="AK122:AM122"/>
    <mergeCell ref="AQ164:AQ165"/>
    <mergeCell ref="AK173:AM173"/>
    <mergeCell ref="AH161:AI161"/>
    <mergeCell ref="AK168:AM168"/>
    <mergeCell ref="AK169:AM172"/>
    <mergeCell ref="AK210:AM211"/>
    <mergeCell ref="AQ210:AQ211"/>
    <mergeCell ref="AK166:AM167"/>
    <mergeCell ref="AQ166:AQ167"/>
    <mergeCell ref="AQ169:AQ172"/>
    <mergeCell ref="AQ97:AQ100"/>
    <mergeCell ref="AK102:AM103"/>
    <mergeCell ref="AQ102:AQ103"/>
    <mergeCell ref="AK240:AM240"/>
    <mergeCell ref="AK241:AM244"/>
    <mergeCell ref="AQ241:AQ244"/>
    <mergeCell ref="AK182:AM183"/>
    <mergeCell ref="AQ182:AQ183"/>
    <mergeCell ref="AK186:AM186"/>
    <mergeCell ref="AK187:AM190"/>
    <mergeCell ref="AN182:AN183"/>
    <mergeCell ref="AO182:AO183"/>
    <mergeCell ref="AP182:AP183"/>
    <mergeCell ref="AO192:AO193"/>
    <mergeCell ref="AP192:AP193"/>
    <mergeCell ref="AK158:AM158"/>
    <mergeCell ref="AK164:AM165"/>
    <mergeCell ref="AK192:AM193"/>
    <mergeCell ref="AQ192:AQ193"/>
    <mergeCell ref="AQ218:AQ219"/>
    <mergeCell ref="AP210:AP211"/>
    <mergeCell ref="AN218:AN219"/>
    <mergeCell ref="AO218:AO219"/>
    <mergeCell ref="AK155:AM155"/>
    <mergeCell ref="AP228:AP229"/>
    <mergeCell ref="AH233:AI233"/>
    <mergeCell ref="AH215:AI215"/>
    <mergeCell ref="AH197:AI197"/>
    <mergeCell ref="AK217:AM217"/>
    <mergeCell ref="AK222:AM222"/>
    <mergeCell ref="AK223:AM226"/>
    <mergeCell ref="AK220:AM221"/>
    <mergeCell ref="AN210:AN211"/>
    <mergeCell ref="AO210:AO211"/>
    <mergeCell ref="AK218:AM219"/>
    <mergeCell ref="AN192:AN193"/>
    <mergeCell ref="AN200:AN201"/>
    <mergeCell ref="AO200:AO201"/>
    <mergeCell ref="AP200:AP201"/>
    <mergeCell ref="AN202:AN203"/>
    <mergeCell ref="AO202:AO203"/>
    <mergeCell ref="AP202:AP203"/>
    <mergeCell ref="AN205:AN208"/>
    <mergeCell ref="AO205:AO208"/>
    <mergeCell ref="AP205:AP208"/>
    <mergeCell ref="A198:AQ198"/>
    <mergeCell ref="AK194:AM194"/>
    <mergeCell ref="AK202:AM203"/>
    <mergeCell ref="AQ202:AQ203"/>
    <mergeCell ref="AH341:AI341"/>
    <mergeCell ref="AH323:AI323"/>
    <mergeCell ref="AH305:AI305"/>
    <mergeCell ref="AH287:AI287"/>
    <mergeCell ref="AH269:AI269"/>
    <mergeCell ref="AH251:AI251"/>
    <mergeCell ref="AQ220:AQ221"/>
    <mergeCell ref="AQ223:AQ226"/>
    <mergeCell ref="AK238:AM239"/>
    <mergeCell ref="AQ238:AQ239"/>
    <mergeCell ref="AK259:AM262"/>
    <mergeCell ref="AK256:AM257"/>
    <mergeCell ref="AQ256:AQ257"/>
    <mergeCell ref="AK284:AM284"/>
    <mergeCell ref="AK281:AM281"/>
    <mergeCell ref="AQ277:AQ280"/>
    <mergeCell ref="AK282:AM283"/>
    <mergeCell ref="AK264:AM265"/>
    <mergeCell ref="AQ264:AQ265"/>
    <mergeCell ref="AQ282:AQ283"/>
    <mergeCell ref="AK276:AM276"/>
    <mergeCell ref="AK277:AM280"/>
    <mergeCell ref="AN223:AN226"/>
    <mergeCell ref="AO223:AO226"/>
    <mergeCell ref="AK191:AM191"/>
    <mergeCell ref="AK174:AM175"/>
    <mergeCell ref="AQ174:AQ175"/>
    <mergeCell ref="AH179:AI179"/>
    <mergeCell ref="AK156:AM157"/>
    <mergeCell ref="AQ156:AQ157"/>
    <mergeCell ref="AK176:AM176"/>
    <mergeCell ref="AN146:AN147"/>
    <mergeCell ref="AO146:AO147"/>
    <mergeCell ref="AP146:AP147"/>
    <mergeCell ref="AN148:AN149"/>
    <mergeCell ref="AO148:AO149"/>
    <mergeCell ref="AK184:AM185"/>
    <mergeCell ref="AQ184:AQ185"/>
    <mergeCell ref="AQ187:AQ190"/>
    <mergeCell ref="AN184:AN185"/>
    <mergeCell ref="AO184:AO185"/>
    <mergeCell ref="AP184:AP185"/>
    <mergeCell ref="AN187:AN190"/>
    <mergeCell ref="AO187:AO190"/>
    <mergeCell ref="AP187:AP190"/>
    <mergeCell ref="AN174:AN175"/>
    <mergeCell ref="AO174:AO175"/>
    <mergeCell ref="AP174:AP175"/>
    <mergeCell ref="AR110:AR111"/>
    <mergeCell ref="AS110:AS111"/>
    <mergeCell ref="AR108:AR109"/>
    <mergeCell ref="AR128:AR129"/>
    <mergeCell ref="AS128:AS129"/>
    <mergeCell ref="AU128:AU129"/>
    <mergeCell ref="AT110:AT111"/>
    <mergeCell ref="AU110:AU111"/>
    <mergeCell ref="AT112:AT113"/>
    <mergeCell ref="AU112:AU113"/>
    <mergeCell ref="AT115:AT118"/>
    <mergeCell ref="AT120:AT121"/>
    <mergeCell ref="AT128:AT129"/>
    <mergeCell ref="AT108:AT109"/>
    <mergeCell ref="AU108:AU109"/>
    <mergeCell ref="AT126:AT127"/>
    <mergeCell ref="AR130:AR131"/>
    <mergeCell ref="AS130:AS131"/>
    <mergeCell ref="AU130:AU131"/>
    <mergeCell ref="AR126:AR127"/>
    <mergeCell ref="AU126:AU127"/>
    <mergeCell ref="AR112:AR113"/>
    <mergeCell ref="AS112:AS113"/>
    <mergeCell ref="AR115:AR118"/>
    <mergeCell ref="AS115:AS118"/>
    <mergeCell ref="AU115:AU118"/>
    <mergeCell ref="AR120:AR121"/>
    <mergeCell ref="AS120:AS121"/>
    <mergeCell ref="AU120:AU121"/>
    <mergeCell ref="AT130:AT131"/>
    <mergeCell ref="AS133:AS136"/>
    <mergeCell ref="AU133:AU136"/>
    <mergeCell ref="AR138:AR139"/>
    <mergeCell ref="AS138:AS139"/>
    <mergeCell ref="AU138:AU139"/>
    <mergeCell ref="AR146:AR147"/>
    <mergeCell ref="AS146:AS147"/>
    <mergeCell ref="AU146:AU147"/>
    <mergeCell ref="AR144:AR145"/>
    <mergeCell ref="AU144:AU145"/>
    <mergeCell ref="AR133:AR136"/>
    <mergeCell ref="AT133:AT136"/>
    <mergeCell ref="AT138:AT139"/>
    <mergeCell ref="AT144:AT145"/>
    <mergeCell ref="AU162:AU163"/>
    <mergeCell ref="AR148:AR149"/>
    <mergeCell ref="AS148:AS149"/>
    <mergeCell ref="AU148:AU149"/>
    <mergeCell ref="AR151:AR154"/>
    <mergeCell ref="AS151:AS154"/>
    <mergeCell ref="AU151:AU154"/>
    <mergeCell ref="AR156:AR157"/>
    <mergeCell ref="AS156:AS157"/>
    <mergeCell ref="AU156:AU157"/>
    <mergeCell ref="AQ159:AR161"/>
    <mergeCell ref="AT162:AT163"/>
    <mergeCell ref="AR198:AR199"/>
    <mergeCell ref="AU198:AU199"/>
    <mergeCell ref="AS182:AS183"/>
    <mergeCell ref="AU182:AU183"/>
    <mergeCell ref="AR184:AR185"/>
    <mergeCell ref="AS184:AS185"/>
    <mergeCell ref="AU184:AU185"/>
    <mergeCell ref="AR187:AR190"/>
    <mergeCell ref="AS187:AS190"/>
    <mergeCell ref="AU187:AU190"/>
    <mergeCell ref="AU192:AU193"/>
    <mergeCell ref="AS192:AS193"/>
    <mergeCell ref="AR192:AR193"/>
    <mergeCell ref="AT198:AT199"/>
    <mergeCell ref="AT184:AT185"/>
    <mergeCell ref="AT187:AT190"/>
    <mergeCell ref="AT192:AT193"/>
    <mergeCell ref="AR200:AR201"/>
    <mergeCell ref="AS200:AS201"/>
    <mergeCell ref="AU200:AU201"/>
    <mergeCell ref="AR202:AR203"/>
    <mergeCell ref="AS202:AS203"/>
    <mergeCell ref="AU202:AU203"/>
    <mergeCell ref="AR205:AR208"/>
    <mergeCell ref="AS205:AS208"/>
    <mergeCell ref="AU205:AU208"/>
    <mergeCell ref="AT200:AT201"/>
    <mergeCell ref="AT202:AT203"/>
    <mergeCell ref="AT205:AT208"/>
    <mergeCell ref="AS238:AS239"/>
    <mergeCell ref="AU238:AU239"/>
    <mergeCell ref="AR241:AR244"/>
    <mergeCell ref="AS241:AS244"/>
    <mergeCell ref="AU241:AU244"/>
    <mergeCell ref="AS210:AS211"/>
    <mergeCell ref="AU210:AU211"/>
    <mergeCell ref="AR218:AR219"/>
    <mergeCell ref="AS218:AS219"/>
    <mergeCell ref="AU218:AU219"/>
    <mergeCell ref="AR220:AR221"/>
    <mergeCell ref="AS220:AS221"/>
    <mergeCell ref="AU220:AU221"/>
    <mergeCell ref="AR216:AR217"/>
    <mergeCell ref="AU216:AU217"/>
    <mergeCell ref="AS223:AS226"/>
    <mergeCell ref="AU223:AU226"/>
    <mergeCell ref="AR228:AR229"/>
    <mergeCell ref="AS228:AS229"/>
    <mergeCell ref="AU228:AU229"/>
    <mergeCell ref="AR236:AR237"/>
    <mergeCell ref="AS236:AS237"/>
    <mergeCell ref="AU236:AU237"/>
    <mergeCell ref="AR234:AR235"/>
    <mergeCell ref="AU234:AU235"/>
    <mergeCell ref="AR282:AR283"/>
    <mergeCell ref="AS282:AS283"/>
    <mergeCell ref="AU282:AU283"/>
    <mergeCell ref="AR256:AR257"/>
    <mergeCell ref="AS256:AS257"/>
    <mergeCell ref="AU256:AU257"/>
    <mergeCell ref="AR259:AR262"/>
    <mergeCell ref="AS259:AS262"/>
    <mergeCell ref="AU259:AU262"/>
    <mergeCell ref="AR264:AR265"/>
    <mergeCell ref="AS264:AS265"/>
    <mergeCell ref="AU264:AU265"/>
    <mergeCell ref="AR270:AR271"/>
    <mergeCell ref="AU270:AU271"/>
    <mergeCell ref="AS272:AS273"/>
    <mergeCell ref="AU272:AU273"/>
    <mergeCell ref="AR274:AR275"/>
    <mergeCell ref="AS274:AS275"/>
    <mergeCell ref="AU274:AU275"/>
    <mergeCell ref="AR277:AR280"/>
    <mergeCell ref="AS277:AS280"/>
    <mergeCell ref="AU277:AU280"/>
    <mergeCell ref="AR246:AR247"/>
    <mergeCell ref="AS246:AS247"/>
    <mergeCell ref="AU246:AU247"/>
    <mergeCell ref="AS254:AS255"/>
    <mergeCell ref="AU254:AU255"/>
    <mergeCell ref="AR252:AR253"/>
    <mergeCell ref="AU252:AU253"/>
    <mergeCell ref="AR318:AR319"/>
    <mergeCell ref="AS318:AS319"/>
    <mergeCell ref="AU318:AU319"/>
    <mergeCell ref="AR254:AR255"/>
    <mergeCell ref="AR288:AR289"/>
    <mergeCell ref="AU288:AU289"/>
    <mergeCell ref="AT313:AT316"/>
    <mergeCell ref="AT318:AT319"/>
    <mergeCell ref="AT288:AT289"/>
    <mergeCell ref="AT306:AT307"/>
    <mergeCell ref="AR326:AR327"/>
    <mergeCell ref="AS326:AS327"/>
    <mergeCell ref="AS290:AS291"/>
    <mergeCell ref="AU290:AU291"/>
    <mergeCell ref="AR292:AR293"/>
    <mergeCell ref="AS292:AS293"/>
    <mergeCell ref="AU292:AU293"/>
    <mergeCell ref="AR295:AR298"/>
    <mergeCell ref="AS295:AS298"/>
    <mergeCell ref="AU295:AU298"/>
    <mergeCell ref="AU300:AU301"/>
    <mergeCell ref="AR308:AR309"/>
    <mergeCell ref="AS308:AS309"/>
    <mergeCell ref="AU308:AU309"/>
    <mergeCell ref="AR310:AR311"/>
    <mergeCell ref="AS310:AS311"/>
    <mergeCell ref="AU310:AU311"/>
    <mergeCell ref="AS313:AS316"/>
    <mergeCell ref="AU313:AU316"/>
    <mergeCell ref="AU326:AU327"/>
    <mergeCell ref="AR313:AR316"/>
    <mergeCell ref="AR300:AR301"/>
    <mergeCell ref="AS300:AS301"/>
    <mergeCell ref="AT326:AT327"/>
    <mergeCell ref="AU367:AU370"/>
    <mergeCell ref="AR344:AR345"/>
    <mergeCell ref="AS344:AS345"/>
    <mergeCell ref="AU344:AU345"/>
    <mergeCell ref="AR342:AR343"/>
    <mergeCell ref="AU342:AU343"/>
    <mergeCell ref="AR360:AR361"/>
    <mergeCell ref="AU360:AU361"/>
    <mergeCell ref="AS346:AS347"/>
    <mergeCell ref="AU346:AU347"/>
    <mergeCell ref="AR349:AR352"/>
    <mergeCell ref="AU349:AU352"/>
    <mergeCell ref="AR354:AR355"/>
    <mergeCell ref="AS354:AS355"/>
    <mergeCell ref="AU354:AU355"/>
    <mergeCell ref="AU362:AU363"/>
    <mergeCell ref="AR364:AR365"/>
    <mergeCell ref="AS364:AS365"/>
    <mergeCell ref="AU364:AU365"/>
    <mergeCell ref="AS349:AS352"/>
    <mergeCell ref="AR367:AR370"/>
    <mergeCell ref="AS367:AS370"/>
    <mergeCell ref="AT367:AT370"/>
    <mergeCell ref="AU331:AU334"/>
    <mergeCell ref="AR336:AR337"/>
    <mergeCell ref="AS336:AS337"/>
    <mergeCell ref="AU336:AU337"/>
    <mergeCell ref="AS328:AS329"/>
    <mergeCell ref="AU328:AU329"/>
    <mergeCell ref="AR331:AR334"/>
    <mergeCell ref="AS331:AS334"/>
    <mergeCell ref="AS390:AS391"/>
    <mergeCell ref="AU390:AU391"/>
    <mergeCell ref="AR380:AR381"/>
    <mergeCell ref="AS380:AS381"/>
    <mergeCell ref="AU380:AU381"/>
    <mergeCell ref="AR382:AR383"/>
    <mergeCell ref="AS382:AS383"/>
    <mergeCell ref="AU382:AU383"/>
    <mergeCell ref="AR385:AR388"/>
    <mergeCell ref="AS385:AS388"/>
    <mergeCell ref="AU385:AU388"/>
    <mergeCell ref="AR362:AR363"/>
    <mergeCell ref="AS362:AS363"/>
    <mergeCell ref="AR390:AR391"/>
    <mergeCell ref="AR372:AR373"/>
    <mergeCell ref="AS372:AS373"/>
    <mergeCell ref="AU372:AU373"/>
    <mergeCell ref="AR223:AR226"/>
    <mergeCell ref="AR210:AR211"/>
    <mergeCell ref="AR182:AR183"/>
    <mergeCell ref="AR272:AR273"/>
    <mergeCell ref="AT11:AT13"/>
    <mergeCell ref="AR378:AR379"/>
    <mergeCell ref="AR166:AR167"/>
    <mergeCell ref="A55:AI55"/>
    <mergeCell ref="AN45:AO45"/>
    <mergeCell ref="AN59:AO59"/>
    <mergeCell ref="A57:AI57"/>
    <mergeCell ref="AN57:AO57"/>
    <mergeCell ref="A58:AI58"/>
    <mergeCell ref="AN58:AO58"/>
    <mergeCell ref="A53:AR53"/>
    <mergeCell ref="AN49:AO49"/>
    <mergeCell ref="AN50:AO50"/>
    <mergeCell ref="AQ123:AR125"/>
    <mergeCell ref="AR162:AR163"/>
    <mergeCell ref="AR238:AR239"/>
    <mergeCell ref="AR346:AR347"/>
    <mergeCell ref="AR328:AR329"/>
    <mergeCell ref="AR290:AR291"/>
    <mergeCell ref="AP35:AQ35"/>
    <mergeCell ref="A54:AM54"/>
    <mergeCell ref="AN54:AO55"/>
    <mergeCell ref="AR54:AR55"/>
    <mergeCell ref="AN56:AO56"/>
    <mergeCell ref="A40:AI40"/>
    <mergeCell ref="AN46:AO46"/>
    <mergeCell ref="A44:AI44"/>
    <mergeCell ref="AN44:AO44"/>
    <mergeCell ref="A41:AI41"/>
    <mergeCell ref="AN41:AO41"/>
    <mergeCell ref="A42:AI42"/>
    <mergeCell ref="AR35:AR36"/>
    <mergeCell ref="A45:AI45"/>
    <mergeCell ref="A46:AI46"/>
    <mergeCell ref="A36:AI36"/>
    <mergeCell ref="A37:AI37"/>
    <mergeCell ref="A39:AI39"/>
    <mergeCell ref="A38:AI38"/>
    <mergeCell ref="AN42:AO42"/>
    <mergeCell ref="A43:AI43"/>
    <mergeCell ref="AN43:AO43"/>
    <mergeCell ref="A48:AI48"/>
    <mergeCell ref="A47:AI47"/>
    <mergeCell ref="A62:AI62"/>
    <mergeCell ref="AN62:AO62"/>
    <mergeCell ref="A63:AI63"/>
    <mergeCell ref="AN63:AO63"/>
    <mergeCell ref="AK80:AM83"/>
    <mergeCell ref="AK79:AM79"/>
    <mergeCell ref="A35:AM35"/>
    <mergeCell ref="AN35:AO36"/>
    <mergeCell ref="AN37:AO37"/>
    <mergeCell ref="AN38:AO38"/>
    <mergeCell ref="AN39:AO39"/>
    <mergeCell ref="AN40:AO40"/>
    <mergeCell ref="AK74:AM74"/>
    <mergeCell ref="A59:AI59"/>
    <mergeCell ref="AN75:AN76"/>
    <mergeCell ref="AO75:AO76"/>
    <mergeCell ref="AN61:AO61"/>
    <mergeCell ref="A65:AI65"/>
    <mergeCell ref="AN65:AO65"/>
    <mergeCell ref="A61:AI61"/>
    <mergeCell ref="A60:AI60"/>
    <mergeCell ref="AN60:AO60"/>
    <mergeCell ref="AP75:AP76"/>
    <mergeCell ref="AN77:AN78"/>
    <mergeCell ref="AO77:AO78"/>
    <mergeCell ref="AP77:AP78"/>
    <mergeCell ref="AN80:AN83"/>
    <mergeCell ref="AO80:AO83"/>
    <mergeCell ref="AP80:AP83"/>
    <mergeCell ref="AN169:AN172"/>
    <mergeCell ref="AO169:AO172"/>
    <mergeCell ref="AP169:AP172"/>
    <mergeCell ref="AN85:AN86"/>
    <mergeCell ref="AO85:AO86"/>
    <mergeCell ref="AP85:AP86"/>
    <mergeCell ref="AN166:AN167"/>
    <mergeCell ref="AN164:AN165"/>
    <mergeCell ref="AO164:AO165"/>
    <mergeCell ref="AP164:AP165"/>
    <mergeCell ref="AO166:AO167"/>
    <mergeCell ref="AP166:AP167"/>
    <mergeCell ref="AN128:AN129"/>
    <mergeCell ref="AO133:AO136"/>
    <mergeCell ref="AP133:AP136"/>
    <mergeCell ref="AN138:AN139"/>
    <mergeCell ref="AO138:AO139"/>
    <mergeCell ref="AK94:AM95"/>
    <mergeCell ref="AK110:AM111"/>
    <mergeCell ref="AK112:AM113"/>
    <mergeCell ref="AK115:AM118"/>
    <mergeCell ref="AK120:AM121"/>
    <mergeCell ref="AK119:AM119"/>
    <mergeCell ref="AN156:AN157"/>
    <mergeCell ref="AO156:AO157"/>
    <mergeCell ref="AP156:AP157"/>
    <mergeCell ref="AK140:AM140"/>
    <mergeCell ref="AK138:AM139"/>
    <mergeCell ref="AK109:AM109"/>
    <mergeCell ref="AK104:AM104"/>
    <mergeCell ref="AP138:AP139"/>
    <mergeCell ref="AP148:AP149"/>
    <mergeCell ref="AN151:AN154"/>
    <mergeCell ref="AO151:AO154"/>
    <mergeCell ref="AP151:AP154"/>
    <mergeCell ref="AN236:AN237"/>
    <mergeCell ref="AO236:AO237"/>
    <mergeCell ref="AP236:AP237"/>
    <mergeCell ref="AN238:AN239"/>
    <mergeCell ref="AO238:AO239"/>
    <mergeCell ref="AP238:AP239"/>
    <mergeCell ref="AN241:AN244"/>
    <mergeCell ref="AO241:AO244"/>
    <mergeCell ref="AP241:AP244"/>
    <mergeCell ref="AO282:AO283"/>
    <mergeCell ref="AP282:AP283"/>
    <mergeCell ref="AN290:AN291"/>
    <mergeCell ref="AO290:AO291"/>
    <mergeCell ref="AP290:AP291"/>
    <mergeCell ref="AN264:AN265"/>
    <mergeCell ref="AO264:AO265"/>
    <mergeCell ref="AP264:AP265"/>
    <mergeCell ref="AN272:AN273"/>
    <mergeCell ref="AO272:AO273"/>
    <mergeCell ref="AP272:AP273"/>
    <mergeCell ref="AN274:AN275"/>
    <mergeCell ref="AO274:AO275"/>
    <mergeCell ref="AP274:AP275"/>
    <mergeCell ref="AN385:AN388"/>
    <mergeCell ref="AO385:AO388"/>
    <mergeCell ref="AP385:AP388"/>
    <mergeCell ref="AN390:AN391"/>
    <mergeCell ref="AO390:AO391"/>
    <mergeCell ref="AP390:AP391"/>
    <mergeCell ref="AO364:AO365"/>
    <mergeCell ref="AP364:AP365"/>
    <mergeCell ref="AN367:AN370"/>
    <mergeCell ref="AO367:AO370"/>
    <mergeCell ref="AP367:AP370"/>
    <mergeCell ref="AN372:AN373"/>
    <mergeCell ref="AO372:AO373"/>
    <mergeCell ref="AP372:AP373"/>
    <mergeCell ref="AN380:AN381"/>
    <mergeCell ref="AO380:AO381"/>
    <mergeCell ref="AP380:AP381"/>
    <mergeCell ref="AJ4:AK4"/>
    <mergeCell ref="AJ5:AK5"/>
    <mergeCell ref="AJ6:AK6"/>
    <mergeCell ref="AJ7:AK7"/>
    <mergeCell ref="AU11:AU13"/>
    <mergeCell ref="Z12:AC12"/>
    <mergeCell ref="AL12:AO12"/>
    <mergeCell ref="AD11:AO11"/>
    <mergeCell ref="AN382:AN383"/>
    <mergeCell ref="AO382:AO383"/>
    <mergeCell ref="AP382:AP383"/>
    <mergeCell ref="AN313:AN316"/>
    <mergeCell ref="AO313:AO316"/>
    <mergeCell ref="AP313:AP316"/>
    <mergeCell ref="AN318:AN319"/>
    <mergeCell ref="AO318:AO319"/>
    <mergeCell ref="AP318:AP319"/>
    <mergeCell ref="AN326:AN327"/>
    <mergeCell ref="AO326:AO327"/>
    <mergeCell ref="AP326:AP327"/>
    <mergeCell ref="AN277:AN280"/>
    <mergeCell ref="AO277:AO280"/>
    <mergeCell ref="AP277:AP280"/>
    <mergeCell ref="AN282:AN283"/>
    <mergeCell ref="AD4:AE4"/>
    <mergeCell ref="AF4:AG4"/>
    <mergeCell ref="AH4:AI4"/>
    <mergeCell ref="AD5:AE5"/>
    <mergeCell ref="AD6:AE6"/>
    <mergeCell ref="AD7:AE7"/>
    <mergeCell ref="AF5:AG5"/>
    <mergeCell ref="AF6:AG6"/>
    <mergeCell ref="AF7:AG7"/>
    <mergeCell ref="AH5:AI5"/>
    <mergeCell ref="AH6:AI6"/>
    <mergeCell ref="AH7:AI7"/>
    <mergeCell ref="V5:Y5"/>
    <mergeCell ref="V6:Y6"/>
    <mergeCell ref="V7:Y7"/>
    <mergeCell ref="J4:K4"/>
    <mergeCell ref="L4:M4"/>
    <mergeCell ref="N4:O4"/>
    <mergeCell ref="P4:Q4"/>
    <mergeCell ref="R4:S4"/>
    <mergeCell ref="T4:U4"/>
    <mergeCell ref="J5:K5"/>
    <mergeCell ref="J6:K6"/>
    <mergeCell ref="L5:M5"/>
    <mergeCell ref="L6:M6"/>
    <mergeCell ref="N5:O5"/>
    <mergeCell ref="N6:O6"/>
    <mergeCell ref="P5:Q5"/>
    <mergeCell ref="P6:Q6"/>
    <mergeCell ref="AP11:AS12"/>
    <mergeCell ref="A3:U3"/>
    <mergeCell ref="V3:AK3"/>
    <mergeCell ref="J7:K7"/>
    <mergeCell ref="L7:M7"/>
    <mergeCell ref="N7:O7"/>
    <mergeCell ref="A7:I7"/>
    <mergeCell ref="A2:AK2"/>
    <mergeCell ref="P7:Q7"/>
    <mergeCell ref="R5:S5"/>
    <mergeCell ref="R6:S6"/>
    <mergeCell ref="R7:S7"/>
    <mergeCell ref="T5:U5"/>
    <mergeCell ref="T6:U6"/>
    <mergeCell ref="T7:U7"/>
    <mergeCell ref="Z4:AA4"/>
    <mergeCell ref="AB4:AC4"/>
    <mergeCell ref="Z5:AA5"/>
    <mergeCell ref="Z6:AA6"/>
    <mergeCell ref="Z7:AA7"/>
    <mergeCell ref="AB5:AC5"/>
    <mergeCell ref="AB6:AC6"/>
    <mergeCell ref="AB7:AC7"/>
    <mergeCell ref="V4:Y4"/>
  </mergeCells>
  <conditionalFormatting sqref="AP35 AN35 A37:A39 AJ38:AM40 AR37 AJ43:AM44 AP38:AR43 AR50 AJ50:AN52 A1:A8 AV25:AW31 AJ49:AM49 AP50:AP52 A49:A52 A66:A89 AP66:AP71 AJ66:AN71 AJ57:AM64 AP57:AR64 CW11:XFD31 E18 E21:E23 Z13:AC13 J12 CN32:CN89 AK14 AK16:AK31 A14:A35 BI32:BI89 E14:E16 I14:I31 BM32:BM89 M14:M31 BT32:BT89 Q14:Q31 N12 R12 BX32:BX89 U14:U31 CB32:CF89 V12 CS32:XFD89 AE70:AO70 AE32:AP33 AE34:AG73 BB32:BB89 E26:E31 CJ32:CJ89 AG16:AG31 AG14 AD11:AD12 AG74:AK75 Y14:AC31 V3:V7 AV1:AX1 AS34:AU50 AS53:AU65 AV32:AX1048576 W1:AT1 AR32:AU33 AR51:AU52 AR66:AU71 AV3:AX8 AY1:XFD8 A4:XFD11 A74:AR74 A75:AK75 A89:XFD89 AT79:AT80 AT84:AT85 AV73:XFD88 A87:AT88 A85:AK85 A86:AJ86 AN85:AS86 AN77:AT77 A79:AS84 A78:AJ78 AN78:AS78 AN75:AT75 A77:AK77 A76:AJ76 AN76:AS76 A105:XFD107 A91:AR91 A90:AS90 A123:XFD125 A108:AS109 AR73:AS73 AU73 A92:AS92 AV90:XFD104 A93:AR104 A141:XFD143 A128:AR140 A126:AS127 AV126:XFD140 A159:XFD161 A144:AS145 A177:XFD179 A162:AS163 A195:XFD197 A180:AS181 A213:XFD215 A198:AS199 A231:XFD233 A216:AS217 A249:XFD251 A234:AS235 A267:XFD269 A252:AS253 A285:XFD287 A270:AS271 A303:XFD305 A288:AS289 A321:XFD323 A306:AS307 A339:XFD341 A324:AS325 A357:XFD359 A342:AS343 A375:XFD377 A360:AS361 A393:XFD1048576 A378:AS379 A146:AR158 AV144:XFD158 A164:AR176 AV162:XFD176 A182:AR194 AV180:XFD194 A200:AR212 AV198:XFD212 A218:AR230 AV216:XFD230 A236:AR248 AV234:XFD248 A254:AR266 AV252:XFD266 A272:AR284 AV270:XFD284 A110:AR122 AV108:XFD122 A290:AR302 AV288:XFD302 A308:AR320 AV306:XFD320 A326:AR338 AV324:XFD338 A344:AR356 AV342:XFD356 A362:AR374 AV360:XFD374 A380:AR392 AV378:XFD392">
    <cfRule type="cellIs" dxfId="2922" priority="4071" operator="equal">
      <formula>0</formula>
    </cfRule>
  </conditionalFormatting>
  <conditionalFormatting sqref="A73:A74">
    <cfRule type="cellIs" dxfId="2921" priority="4070" operator="equal">
      <formula>0</formula>
    </cfRule>
  </conditionalFormatting>
  <conditionalFormatting sqref="AT77">
    <cfRule type="cellIs" dxfId="2920" priority="4061" operator="equal">
      <formula>0</formula>
    </cfRule>
  </conditionalFormatting>
  <conditionalFormatting sqref="AT77">
    <cfRule type="cellIs" dxfId="2919" priority="4060" operator="equal">
      <formula>0</formula>
    </cfRule>
  </conditionalFormatting>
  <conditionalFormatting sqref="AR236 AR240:AR241">
    <cfRule type="cellIs" dxfId="2918" priority="3328" operator="equal">
      <formula>0</formula>
    </cfRule>
  </conditionalFormatting>
  <conditionalFormatting sqref="AR236 AR240:AR241">
    <cfRule type="cellIs" dxfId="2917" priority="3327" operator="equal">
      <formula>0</formula>
    </cfRule>
  </conditionalFormatting>
  <conditionalFormatting sqref="AT75">
    <cfRule type="cellIs" dxfId="2916" priority="3369" operator="equal">
      <formula>0</formula>
    </cfRule>
  </conditionalFormatting>
  <conditionalFormatting sqref="AT75">
    <cfRule type="cellIs" dxfId="2915" priority="3368" operator="equal">
      <formula>0</formula>
    </cfRule>
  </conditionalFormatting>
  <conditionalFormatting sqref="AR382">
    <cfRule type="cellIs" dxfId="2914" priority="3286" operator="equal">
      <formula>0</formula>
    </cfRule>
  </conditionalFormatting>
  <conditionalFormatting sqref="AR382">
    <cfRule type="cellIs" dxfId="2913" priority="3285" operator="equal">
      <formula>0</formula>
    </cfRule>
  </conditionalFormatting>
  <conditionalFormatting sqref="AR238">
    <cfRule type="cellIs" dxfId="2912" priority="3326" operator="equal">
      <formula>0</formula>
    </cfRule>
  </conditionalFormatting>
  <conditionalFormatting sqref="A45 AJ45:AM45">
    <cfRule type="cellIs" dxfId="2911" priority="3202" operator="equal">
      <formula>0</formula>
    </cfRule>
  </conditionalFormatting>
  <conditionalFormatting sqref="AR338">
    <cfRule type="cellIs" dxfId="2910" priority="3614" operator="equal">
      <formula>0</formula>
    </cfRule>
  </conditionalFormatting>
  <conditionalFormatting sqref="AR230">
    <cfRule type="cellIs" dxfId="2909" priority="3656" operator="equal">
      <formula>0</formula>
    </cfRule>
  </conditionalFormatting>
  <conditionalFormatting sqref="AR230">
    <cfRule type="cellIs" dxfId="2908" priority="3655" operator="equal">
      <formula>0</formula>
    </cfRule>
  </conditionalFormatting>
  <conditionalFormatting sqref="AR122">
    <cfRule type="cellIs" dxfId="2907" priority="3697" operator="equal">
      <formula>0</formula>
    </cfRule>
  </conditionalFormatting>
  <conditionalFormatting sqref="AR338">
    <cfRule type="cellIs" dxfId="2906" priority="3613" operator="equal">
      <formula>0</formula>
    </cfRule>
  </conditionalFormatting>
  <conditionalFormatting sqref="AR94">
    <cfRule type="cellIs" dxfId="2905" priority="3820" operator="equal">
      <formula>0</formula>
    </cfRule>
  </conditionalFormatting>
  <conditionalFormatting sqref="AR92 AR96:AR97">
    <cfRule type="cellIs" dxfId="2904" priority="4025" operator="equal">
      <formula>0</formula>
    </cfRule>
  </conditionalFormatting>
  <conditionalFormatting sqref="AR92 AR96:AR97">
    <cfRule type="cellIs" dxfId="2903" priority="4024" operator="equal">
      <formula>0</formula>
    </cfRule>
  </conditionalFormatting>
  <conditionalFormatting sqref="AR130">
    <cfRule type="cellIs" dxfId="2902" priority="3356" operator="equal">
      <formula>0</formula>
    </cfRule>
  </conditionalFormatting>
  <conditionalFormatting sqref="AR130">
    <cfRule type="cellIs" dxfId="2901" priority="3355" operator="equal">
      <formula>0</formula>
    </cfRule>
  </conditionalFormatting>
  <conditionalFormatting sqref="AR77">
    <cfRule type="cellIs" dxfId="2900" priority="3284" operator="equal">
      <formula>0</formula>
    </cfRule>
  </conditionalFormatting>
  <conditionalFormatting sqref="A44">
    <cfRule type="cellIs" dxfId="2899" priority="3480" operator="equal">
      <formula>0</formula>
    </cfRule>
  </conditionalFormatting>
  <conditionalFormatting sqref="AR299:AR300">
    <cfRule type="cellIs" dxfId="2898" priority="3314" operator="equal">
      <formula>0</formula>
    </cfRule>
  </conditionalFormatting>
  <conditionalFormatting sqref="AR166">
    <cfRule type="cellIs" dxfId="2897" priority="3346" operator="equal">
      <formula>0</formula>
    </cfRule>
  </conditionalFormatting>
  <conditionalFormatting sqref="AR166">
    <cfRule type="cellIs" dxfId="2896" priority="3345" operator="equal">
      <formula>0</formula>
    </cfRule>
  </conditionalFormatting>
  <conditionalFormatting sqref="AV11:AW17">
    <cfRule type="cellIs" dxfId="2895" priority="3212" operator="equal">
      <formula>0</formula>
    </cfRule>
  </conditionalFormatting>
  <conditionalFormatting sqref="AR35">
    <cfRule type="cellIs" dxfId="2894" priority="3273" operator="equal">
      <formula>0</formula>
    </cfRule>
  </conditionalFormatting>
  <conditionalFormatting sqref="AR284">
    <cfRule type="cellIs" dxfId="2893" priority="3635" operator="equal">
      <formula>0</formula>
    </cfRule>
  </conditionalFormatting>
  <conditionalFormatting sqref="AR284">
    <cfRule type="cellIs" dxfId="2892" priority="3634" operator="equal">
      <formula>0</formula>
    </cfRule>
  </conditionalFormatting>
  <conditionalFormatting sqref="AR202">
    <cfRule type="cellIs" dxfId="2891" priority="3336" operator="equal">
      <formula>0</formula>
    </cfRule>
  </conditionalFormatting>
  <conditionalFormatting sqref="AR202">
    <cfRule type="cellIs" dxfId="2890" priority="3335" operator="equal">
      <formula>0</formula>
    </cfRule>
  </conditionalFormatting>
  <conditionalFormatting sqref="AR392">
    <cfRule type="cellIs" dxfId="2889" priority="3593" operator="equal">
      <formula>0</formula>
    </cfRule>
  </conditionalFormatting>
  <conditionalFormatting sqref="AR94">
    <cfRule type="cellIs" dxfId="2888" priority="3821" operator="equal">
      <formula>0</formula>
    </cfRule>
  </conditionalFormatting>
  <conditionalFormatting sqref="AR122">
    <cfRule type="cellIs" dxfId="2887" priority="3698" operator="equal">
      <formula>0</formula>
    </cfRule>
  </conditionalFormatting>
  <conditionalFormatting sqref="AR374">
    <cfRule type="cellIs" dxfId="2886" priority="3600" operator="equal">
      <formula>0</formula>
    </cfRule>
  </conditionalFormatting>
  <conditionalFormatting sqref="AR374">
    <cfRule type="cellIs" dxfId="2885" priority="3599" operator="equal">
      <formula>0</formula>
    </cfRule>
  </conditionalFormatting>
  <conditionalFormatting sqref="AR140">
    <cfRule type="cellIs" dxfId="2884" priority="3691" operator="equal">
      <formula>0</formula>
    </cfRule>
  </conditionalFormatting>
  <conditionalFormatting sqref="AR140">
    <cfRule type="cellIs" dxfId="2883" priority="3690" operator="equal">
      <formula>0</formula>
    </cfRule>
  </conditionalFormatting>
  <conditionalFormatting sqref="AR158">
    <cfRule type="cellIs" dxfId="2882" priority="3684" operator="equal">
      <formula>0</formula>
    </cfRule>
  </conditionalFormatting>
  <conditionalFormatting sqref="AR158">
    <cfRule type="cellIs" dxfId="2881" priority="3683" operator="equal">
      <formula>0</formula>
    </cfRule>
  </conditionalFormatting>
  <conditionalFormatting sqref="AR176">
    <cfRule type="cellIs" dxfId="2880" priority="3677" operator="equal">
      <formula>0</formula>
    </cfRule>
  </conditionalFormatting>
  <conditionalFormatting sqref="AR176">
    <cfRule type="cellIs" dxfId="2879" priority="3676" operator="equal">
      <formula>0</formula>
    </cfRule>
  </conditionalFormatting>
  <conditionalFormatting sqref="AR194">
    <cfRule type="cellIs" dxfId="2878" priority="3670" operator="equal">
      <formula>0</formula>
    </cfRule>
  </conditionalFormatting>
  <conditionalFormatting sqref="AR194">
    <cfRule type="cellIs" dxfId="2877" priority="3669" operator="equal">
      <formula>0</formula>
    </cfRule>
  </conditionalFormatting>
  <conditionalFormatting sqref="AR212">
    <cfRule type="cellIs" dxfId="2876" priority="3663" operator="equal">
      <formula>0</formula>
    </cfRule>
  </conditionalFormatting>
  <conditionalFormatting sqref="AR212">
    <cfRule type="cellIs" dxfId="2875" priority="3662" operator="equal">
      <formula>0</formula>
    </cfRule>
  </conditionalFormatting>
  <conditionalFormatting sqref="AR392">
    <cfRule type="cellIs" dxfId="2874" priority="3592" operator="equal">
      <formula>0</formula>
    </cfRule>
  </conditionalFormatting>
  <conditionalFormatting sqref="AR238">
    <cfRule type="cellIs" dxfId="2873" priority="3325" operator="equal">
      <formula>0</formula>
    </cfRule>
  </conditionalFormatting>
  <conditionalFormatting sqref="AR248">
    <cfRule type="cellIs" dxfId="2872" priority="3649" operator="equal">
      <formula>0</formula>
    </cfRule>
  </conditionalFormatting>
  <conditionalFormatting sqref="AR248">
    <cfRule type="cellIs" dxfId="2871" priority="3648" operator="equal">
      <formula>0</formula>
    </cfRule>
  </conditionalFormatting>
  <conditionalFormatting sqref="AR266">
    <cfRule type="cellIs" dxfId="2870" priority="3642" operator="equal">
      <formula>0</formula>
    </cfRule>
  </conditionalFormatting>
  <conditionalFormatting sqref="AR266">
    <cfRule type="cellIs" dxfId="2869" priority="3641" operator="equal">
      <formula>0</formula>
    </cfRule>
  </conditionalFormatting>
  <conditionalFormatting sqref="AR310">
    <cfRule type="cellIs" dxfId="2868" priority="3305" operator="equal">
      <formula>0</formula>
    </cfRule>
  </conditionalFormatting>
  <conditionalFormatting sqref="AR335:AR336">
    <cfRule type="cellIs" dxfId="2867" priority="3304" operator="equal">
      <formula>0</formula>
    </cfRule>
  </conditionalFormatting>
  <conditionalFormatting sqref="AR302">
    <cfRule type="cellIs" dxfId="2866" priority="3628" operator="equal">
      <formula>0</formula>
    </cfRule>
  </conditionalFormatting>
  <conditionalFormatting sqref="AR302">
    <cfRule type="cellIs" dxfId="2865" priority="3627" operator="equal">
      <formula>0</formula>
    </cfRule>
  </conditionalFormatting>
  <conditionalFormatting sqref="A36 AJ36:AM36">
    <cfRule type="cellIs" dxfId="2864" priority="3587" operator="equal">
      <formula>0</formula>
    </cfRule>
  </conditionalFormatting>
  <conditionalFormatting sqref="AR320">
    <cfRule type="cellIs" dxfId="2863" priority="3621" operator="equal">
      <formula>0</formula>
    </cfRule>
  </conditionalFormatting>
  <conditionalFormatting sqref="AR320">
    <cfRule type="cellIs" dxfId="2862" priority="3620" operator="equal">
      <formula>0</formula>
    </cfRule>
  </conditionalFormatting>
  <conditionalFormatting sqref="A36">
    <cfRule type="cellIs" dxfId="2861" priority="3586" operator="equal">
      <formula>0</formula>
    </cfRule>
  </conditionalFormatting>
  <conditionalFormatting sqref="AR356">
    <cfRule type="cellIs" dxfId="2860" priority="3607" operator="equal">
      <formula>0</formula>
    </cfRule>
  </conditionalFormatting>
  <conditionalFormatting sqref="AR356">
    <cfRule type="cellIs" dxfId="2859" priority="3606" operator="equal">
      <formula>0</formula>
    </cfRule>
  </conditionalFormatting>
  <conditionalFormatting sqref="AH92:AJ92">
    <cfRule type="cellIs" dxfId="2858" priority="3584" operator="equal">
      <formula>0</formula>
    </cfRule>
  </conditionalFormatting>
  <conditionalFormatting sqref="AP36">
    <cfRule type="cellIs" dxfId="2857" priority="3581" operator="equal">
      <formula>0</formula>
    </cfRule>
  </conditionalFormatting>
  <conditionalFormatting sqref="AP35">
    <cfRule type="cellIs" dxfId="2856" priority="3580" operator="equal">
      <formula>0</formula>
    </cfRule>
  </conditionalFormatting>
  <conditionalFormatting sqref="AP37">
    <cfRule type="cellIs" dxfId="2855" priority="3579" operator="equal">
      <formula>0</formula>
    </cfRule>
  </conditionalFormatting>
  <conditionalFormatting sqref="AR274">
    <cfRule type="cellIs" dxfId="2854" priority="3315" operator="equal">
      <formula>0</formula>
    </cfRule>
  </conditionalFormatting>
  <conditionalFormatting sqref="A40:A43 AJ41:AM42">
    <cfRule type="cellIs" dxfId="2853" priority="3478" operator="equal">
      <formula>0</formula>
    </cfRule>
  </conditionalFormatting>
  <conditionalFormatting sqref="AJ37:AM37">
    <cfRule type="cellIs" dxfId="2852" priority="3371" operator="equal">
      <formula>0</formula>
    </cfRule>
  </conditionalFormatting>
  <conditionalFormatting sqref="AG110">
    <cfRule type="cellIs" dxfId="2851" priority="3375" operator="equal">
      <formula>0</formula>
    </cfRule>
  </conditionalFormatting>
  <conditionalFormatting sqref="A40">
    <cfRule type="cellIs" dxfId="2850" priority="3372" operator="equal">
      <formula>0</formula>
    </cfRule>
  </conditionalFormatting>
  <conditionalFormatting sqref="AT75">
    <cfRule type="cellIs" dxfId="2849" priority="3370" operator="equal">
      <formula>0</formula>
    </cfRule>
  </conditionalFormatting>
  <conditionalFormatting sqref="AU14">
    <cfRule type="cellIs" dxfId="2848" priority="3204" operator="equal">
      <formula>0</formula>
    </cfRule>
  </conditionalFormatting>
  <conditionalFormatting sqref="AR119:AR120">
    <cfRule type="cellIs" dxfId="2847" priority="3364" operator="equal">
      <formula>0</formula>
    </cfRule>
  </conditionalFormatting>
  <conditionalFormatting sqref="AR110 AR114:AR115">
    <cfRule type="cellIs" dxfId="2846" priority="3363" operator="equal">
      <formula>0</formula>
    </cfRule>
  </conditionalFormatting>
  <conditionalFormatting sqref="AR110 AR114:AR115">
    <cfRule type="cellIs" dxfId="2845" priority="3362" operator="equal">
      <formula>0</formula>
    </cfRule>
  </conditionalFormatting>
  <conditionalFormatting sqref="AR112">
    <cfRule type="cellIs" dxfId="2844" priority="3361" operator="equal">
      <formula>0</formula>
    </cfRule>
  </conditionalFormatting>
  <conditionalFormatting sqref="AR112">
    <cfRule type="cellIs" dxfId="2843" priority="3360" operator="equal">
      <formula>0</formula>
    </cfRule>
  </conditionalFormatting>
  <conditionalFormatting sqref="AR137:AR138">
    <cfRule type="cellIs" dxfId="2842" priority="3359" operator="equal">
      <formula>0</formula>
    </cfRule>
  </conditionalFormatting>
  <conditionalFormatting sqref="AR128 AR132:AR133">
    <cfRule type="cellIs" dxfId="2841" priority="3358" operator="equal">
      <formula>0</formula>
    </cfRule>
  </conditionalFormatting>
  <conditionalFormatting sqref="AR128 AR132:AR133">
    <cfRule type="cellIs" dxfId="2840" priority="3357" operator="equal">
      <formula>0</formula>
    </cfRule>
  </conditionalFormatting>
  <conditionalFormatting sqref="A55">
    <cfRule type="cellIs" dxfId="2839" priority="3191" operator="equal">
      <formula>0</formula>
    </cfRule>
  </conditionalFormatting>
  <conditionalFormatting sqref="AP55:AQ55 AR54">
    <cfRule type="cellIs" dxfId="2838" priority="3190" operator="equal">
      <formula>0</formula>
    </cfRule>
  </conditionalFormatting>
  <conditionalFormatting sqref="AR155:AR156">
    <cfRule type="cellIs" dxfId="2837" priority="3354" operator="equal">
      <formula>0</formula>
    </cfRule>
  </conditionalFormatting>
  <conditionalFormatting sqref="AR146 AR150:AR151">
    <cfRule type="cellIs" dxfId="2836" priority="3353" operator="equal">
      <formula>0</formula>
    </cfRule>
  </conditionalFormatting>
  <conditionalFormatting sqref="AR146 AR150:AR151">
    <cfRule type="cellIs" dxfId="2835" priority="3352" operator="equal">
      <formula>0</formula>
    </cfRule>
  </conditionalFormatting>
  <conditionalFormatting sqref="AR148">
    <cfRule type="cellIs" dxfId="2834" priority="3351" operator="equal">
      <formula>0</formula>
    </cfRule>
  </conditionalFormatting>
  <conditionalFormatting sqref="AR148">
    <cfRule type="cellIs" dxfId="2833" priority="3350" operator="equal">
      <formula>0</formula>
    </cfRule>
  </conditionalFormatting>
  <conditionalFormatting sqref="AR173:AR174">
    <cfRule type="cellIs" dxfId="2832" priority="3349" operator="equal">
      <formula>0</formula>
    </cfRule>
  </conditionalFormatting>
  <conditionalFormatting sqref="AR164 AR168:AR169">
    <cfRule type="cellIs" dxfId="2831" priority="3348" operator="equal">
      <formula>0</formula>
    </cfRule>
  </conditionalFormatting>
  <conditionalFormatting sqref="AR164 AR168:AR169">
    <cfRule type="cellIs" dxfId="2830" priority="3347" operator="equal">
      <formula>0</formula>
    </cfRule>
  </conditionalFormatting>
  <conditionalFormatting sqref="AR191:AR192">
    <cfRule type="cellIs" dxfId="2829" priority="3344" operator="equal">
      <formula>0</formula>
    </cfRule>
  </conditionalFormatting>
  <conditionalFormatting sqref="AR182 AR186:AR187">
    <cfRule type="cellIs" dxfId="2828" priority="3343" operator="equal">
      <formula>0</formula>
    </cfRule>
  </conditionalFormatting>
  <conditionalFormatting sqref="AR182 AR186:AR187">
    <cfRule type="cellIs" dxfId="2827" priority="3342" operator="equal">
      <formula>0</formula>
    </cfRule>
  </conditionalFormatting>
  <conditionalFormatting sqref="AR184">
    <cfRule type="cellIs" dxfId="2826" priority="3341" operator="equal">
      <formula>0</formula>
    </cfRule>
  </conditionalFormatting>
  <conditionalFormatting sqref="AR184">
    <cfRule type="cellIs" dxfId="2825" priority="3340" operator="equal">
      <formula>0</formula>
    </cfRule>
  </conditionalFormatting>
  <conditionalFormatting sqref="AR209:AR210">
    <cfRule type="cellIs" dxfId="2824" priority="3339" operator="equal">
      <formula>0</formula>
    </cfRule>
  </conditionalFormatting>
  <conditionalFormatting sqref="AR200 AR204:AR205">
    <cfRule type="cellIs" dxfId="2823" priority="3338" operator="equal">
      <formula>0</formula>
    </cfRule>
  </conditionalFormatting>
  <conditionalFormatting sqref="AR200 AR204:AR205">
    <cfRule type="cellIs" dxfId="2822" priority="3337" operator="equal">
      <formula>0</formula>
    </cfRule>
  </conditionalFormatting>
  <conditionalFormatting sqref="AR227:AR228">
    <cfRule type="cellIs" dxfId="2821" priority="3334" operator="equal">
      <formula>0</formula>
    </cfRule>
  </conditionalFormatting>
  <conditionalFormatting sqref="AR218 AR222:AR223">
    <cfRule type="cellIs" dxfId="2820" priority="3333" operator="equal">
      <formula>0</formula>
    </cfRule>
  </conditionalFormatting>
  <conditionalFormatting sqref="AR218 AR222:AR223">
    <cfRule type="cellIs" dxfId="2819" priority="3332" operator="equal">
      <formula>0</formula>
    </cfRule>
  </conditionalFormatting>
  <conditionalFormatting sqref="AR220">
    <cfRule type="cellIs" dxfId="2818" priority="3331" operator="equal">
      <formula>0</formula>
    </cfRule>
  </conditionalFormatting>
  <conditionalFormatting sqref="AR220">
    <cfRule type="cellIs" dxfId="2817" priority="3330" operator="equal">
      <formula>0</formula>
    </cfRule>
  </conditionalFormatting>
  <conditionalFormatting sqref="AR245:AR246">
    <cfRule type="cellIs" dxfId="2816" priority="3329" operator="equal">
      <formula>0</formula>
    </cfRule>
  </conditionalFormatting>
  <conditionalFormatting sqref="AR263:AR264">
    <cfRule type="cellIs" dxfId="2815" priority="3324" operator="equal">
      <formula>0</formula>
    </cfRule>
  </conditionalFormatting>
  <conditionalFormatting sqref="AR254 AR258:AR259">
    <cfRule type="cellIs" dxfId="2814" priority="3323" operator="equal">
      <formula>0</formula>
    </cfRule>
  </conditionalFormatting>
  <conditionalFormatting sqref="AR254 AR258:AR259">
    <cfRule type="cellIs" dxfId="2813" priority="3322" operator="equal">
      <formula>0</formula>
    </cfRule>
  </conditionalFormatting>
  <conditionalFormatting sqref="AR256">
    <cfRule type="cellIs" dxfId="2812" priority="3321" operator="equal">
      <formula>0</formula>
    </cfRule>
  </conditionalFormatting>
  <conditionalFormatting sqref="AR256">
    <cfRule type="cellIs" dxfId="2811" priority="3320" operator="equal">
      <formula>0</formula>
    </cfRule>
  </conditionalFormatting>
  <conditionalFormatting sqref="AR281:AR282">
    <cfRule type="cellIs" dxfId="2810" priority="3319" operator="equal">
      <formula>0</formula>
    </cfRule>
  </conditionalFormatting>
  <conditionalFormatting sqref="AR272 AR276:AR277">
    <cfRule type="cellIs" dxfId="2809" priority="3318" operator="equal">
      <formula>0</formula>
    </cfRule>
  </conditionalFormatting>
  <conditionalFormatting sqref="AR272 AR276:AR277">
    <cfRule type="cellIs" dxfId="2808" priority="3317" operator="equal">
      <formula>0</formula>
    </cfRule>
  </conditionalFormatting>
  <conditionalFormatting sqref="AR274">
    <cfRule type="cellIs" dxfId="2807" priority="3316" operator="equal">
      <formula>0</formula>
    </cfRule>
  </conditionalFormatting>
  <conditionalFormatting sqref="AR290 AR294:AR295">
    <cfRule type="cellIs" dxfId="2806" priority="3313" operator="equal">
      <formula>0</formula>
    </cfRule>
  </conditionalFormatting>
  <conditionalFormatting sqref="AR290 AR294:AR295">
    <cfRule type="cellIs" dxfId="2805" priority="3312" operator="equal">
      <formula>0</formula>
    </cfRule>
  </conditionalFormatting>
  <conditionalFormatting sqref="AR292">
    <cfRule type="cellIs" dxfId="2804" priority="3311" operator="equal">
      <formula>0</formula>
    </cfRule>
  </conditionalFormatting>
  <conditionalFormatting sqref="AR292">
    <cfRule type="cellIs" dxfId="2803" priority="3310" operator="equal">
      <formula>0</formula>
    </cfRule>
  </conditionalFormatting>
  <conditionalFormatting sqref="AR317:AR318">
    <cfRule type="cellIs" dxfId="2802" priority="3309" operator="equal">
      <formula>0</formula>
    </cfRule>
  </conditionalFormatting>
  <conditionalFormatting sqref="AR308 AR312:AR313">
    <cfRule type="cellIs" dxfId="2801" priority="3308" operator="equal">
      <formula>0</formula>
    </cfRule>
  </conditionalFormatting>
  <conditionalFormatting sqref="AR308 AR312:AR313">
    <cfRule type="cellIs" dxfId="2800" priority="3307" operator="equal">
      <formula>0</formula>
    </cfRule>
  </conditionalFormatting>
  <conditionalFormatting sqref="AR310">
    <cfRule type="cellIs" dxfId="2799" priority="3306" operator="equal">
      <formula>0</formula>
    </cfRule>
  </conditionalFormatting>
  <conditionalFormatting sqref="AR326 AR330:AR331">
    <cfRule type="cellIs" dxfId="2798" priority="3303" operator="equal">
      <formula>0</formula>
    </cfRule>
  </conditionalFormatting>
  <conditionalFormatting sqref="AR326 AR330:AR331">
    <cfRule type="cellIs" dxfId="2797" priority="3302" operator="equal">
      <formula>0</formula>
    </cfRule>
  </conditionalFormatting>
  <conditionalFormatting sqref="AR328">
    <cfRule type="cellIs" dxfId="2796" priority="3301" operator="equal">
      <formula>0</formula>
    </cfRule>
  </conditionalFormatting>
  <conditionalFormatting sqref="AR328">
    <cfRule type="cellIs" dxfId="2795" priority="3300" operator="equal">
      <formula>0</formula>
    </cfRule>
  </conditionalFormatting>
  <conditionalFormatting sqref="AR353:AR354">
    <cfRule type="cellIs" dxfId="2794" priority="3299" operator="equal">
      <formula>0</formula>
    </cfRule>
  </conditionalFormatting>
  <conditionalFormatting sqref="AR344 AR348:AR349">
    <cfRule type="cellIs" dxfId="2793" priority="3298" operator="equal">
      <formula>0</formula>
    </cfRule>
  </conditionalFormatting>
  <conditionalFormatting sqref="AR344 AR348:AR349">
    <cfRule type="cellIs" dxfId="2792" priority="3297" operator="equal">
      <formula>0</formula>
    </cfRule>
  </conditionalFormatting>
  <conditionalFormatting sqref="AR346">
    <cfRule type="cellIs" dxfId="2791" priority="3296" operator="equal">
      <formula>0</formula>
    </cfRule>
  </conditionalFormatting>
  <conditionalFormatting sqref="AR346">
    <cfRule type="cellIs" dxfId="2790" priority="3295" operator="equal">
      <formula>0</formula>
    </cfRule>
  </conditionalFormatting>
  <conditionalFormatting sqref="AR371:AR372">
    <cfRule type="cellIs" dxfId="2789" priority="3294" operator="equal">
      <formula>0</formula>
    </cfRule>
  </conditionalFormatting>
  <conditionalFormatting sqref="AR362 AR366:AR367">
    <cfRule type="cellIs" dxfId="2788" priority="3293" operator="equal">
      <formula>0</formula>
    </cfRule>
  </conditionalFormatting>
  <conditionalFormatting sqref="AR362 AR366:AR367">
    <cfRule type="cellIs" dxfId="2787" priority="3292" operator="equal">
      <formula>0</formula>
    </cfRule>
  </conditionalFormatting>
  <conditionalFormatting sqref="AR364">
    <cfRule type="cellIs" dxfId="2786" priority="3291" operator="equal">
      <formula>0</formula>
    </cfRule>
  </conditionalFormatting>
  <conditionalFormatting sqref="AR364">
    <cfRule type="cellIs" dxfId="2785" priority="3290" operator="equal">
      <formula>0</formula>
    </cfRule>
  </conditionalFormatting>
  <conditionalFormatting sqref="AR389:AR390">
    <cfRule type="cellIs" dxfId="2784" priority="3289" operator="equal">
      <formula>0</formula>
    </cfRule>
  </conditionalFormatting>
  <conditionalFormatting sqref="AR380 AR384:AR385">
    <cfRule type="cellIs" dxfId="2783" priority="3288" operator="equal">
      <formula>0</formula>
    </cfRule>
  </conditionalFormatting>
  <conditionalFormatting sqref="AR380 AR384:AR385">
    <cfRule type="cellIs" dxfId="2782" priority="3287" operator="equal">
      <formula>0</formula>
    </cfRule>
  </conditionalFormatting>
  <conditionalFormatting sqref="AP56:AQ56">
    <cfRule type="cellIs" dxfId="2781" priority="3120" operator="equal">
      <formula>0</formula>
    </cfRule>
  </conditionalFormatting>
  <conditionalFormatting sqref="AR56">
    <cfRule type="cellIs" dxfId="2780" priority="3119" operator="equal">
      <formula>0</formula>
    </cfRule>
  </conditionalFormatting>
  <conditionalFormatting sqref="AQ37">
    <cfRule type="cellIs" dxfId="2779" priority="3280" operator="equal">
      <formula>0</formula>
    </cfRule>
  </conditionalFormatting>
  <conditionalFormatting sqref="AP44:AR44 AP49:AR49">
    <cfRule type="cellIs" dxfId="2778" priority="3271" operator="equal">
      <formula>0</formula>
    </cfRule>
  </conditionalFormatting>
  <conditionalFormatting sqref="AT87">
    <cfRule type="cellIs" dxfId="2777" priority="3269" operator="equal">
      <formula>0</formula>
    </cfRule>
  </conditionalFormatting>
  <conditionalFormatting sqref="AJ57:AM64">
    <cfRule type="cellIs" dxfId="2776" priority="3217" operator="equal">
      <formula>0</formula>
    </cfRule>
    <cfRule type="cellIs" dxfId="2775" priority="3218" operator="equal">
      <formula>0</formula>
    </cfRule>
  </conditionalFormatting>
  <conditionalFormatting sqref="AF6">
    <cfRule type="cellIs" dxfId="2774" priority="3216" operator="equal">
      <formula>0</formula>
    </cfRule>
  </conditionalFormatting>
  <conditionalFormatting sqref="E14 M14">
    <cfRule type="cellIs" dxfId="2773" priority="3215" operator="equal">
      <formula>0</formula>
    </cfRule>
  </conditionalFormatting>
  <conditionalFormatting sqref="M16:M30">
    <cfRule type="cellIs" dxfId="2772" priority="3206" operator="equal">
      <formula>0</formula>
    </cfRule>
  </conditionalFormatting>
  <conditionalFormatting sqref="E15 AG15 AK15">
    <cfRule type="cellIs" dxfId="2771" priority="3207" operator="equal">
      <formula>0</formula>
    </cfRule>
  </conditionalFormatting>
  <conditionalFormatting sqref="AV18:AW24">
    <cfRule type="cellIs" dxfId="2770" priority="3209" operator="equal">
      <formula>0</formula>
    </cfRule>
  </conditionalFormatting>
  <conditionalFormatting sqref="AP45:AR45">
    <cfRule type="cellIs" dxfId="2769" priority="3201" operator="equal">
      <formula>0</formula>
    </cfRule>
  </conditionalFormatting>
  <conditionalFormatting sqref="AJ47:AM48 AP46:AR47">
    <cfRule type="cellIs" dxfId="2768" priority="3200" operator="equal">
      <formula>0</formula>
    </cfRule>
  </conditionalFormatting>
  <conditionalFormatting sqref="A48">
    <cfRule type="cellIs" dxfId="2767" priority="3199" operator="equal">
      <formula>0</formula>
    </cfRule>
  </conditionalFormatting>
  <conditionalFormatting sqref="A46:A47 AJ46:AM46">
    <cfRule type="cellIs" dxfId="2766" priority="3198" operator="equal">
      <formula>0</formula>
    </cfRule>
  </conditionalFormatting>
  <conditionalFormatting sqref="AP48:AR48">
    <cfRule type="cellIs" dxfId="2765" priority="3197" operator="equal">
      <formula>0</formula>
    </cfRule>
  </conditionalFormatting>
  <conditionalFormatting sqref="AJ65:AM65">
    <cfRule type="cellIs" dxfId="2764" priority="3195" operator="equal">
      <formula>0</formula>
    </cfRule>
    <cfRule type="cellIs" dxfId="2763" priority="3196" operator="equal">
      <formula>0</formula>
    </cfRule>
  </conditionalFormatting>
  <conditionalFormatting sqref="AP65:AR65 A63:A65">
    <cfRule type="cellIs" dxfId="2762" priority="3194" operator="equal">
      <formula>0</formula>
    </cfRule>
  </conditionalFormatting>
  <conditionalFormatting sqref="AJ65:AN65 AP54 AN54 A53:A54">
    <cfRule type="cellIs" dxfId="2761" priority="3193" operator="equal">
      <formula>0</formula>
    </cfRule>
  </conditionalFormatting>
  <conditionalFormatting sqref="A55 AJ55:AM55">
    <cfRule type="cellIs" dxfId="2760" priority="3192" operator="equal">
      <formula>0</formula>
    </cfRule>
  </conditionalFormatting>
  <conditionalFormatting sqref="AP54 AR54">
    <cfRule type="cellIs" dxfId="2759" priority="3189" operator="equal">
      <formula>0</formula>
    </cfRule>
  </conditionalFormatting>
  <conditionalFormatting sqref="A62">
    <cfRule type="cellIs" dxfId="2758" priority="3170" operator="equal">
      <formula>0</formula>
    </cfRule>
  </conditionalFormatting>
  <conditionalFormatting sqref="AJ56:AM56">
    <cfRule type="cellIs" dxfId="2757" priority="3131" operator="equal">
      <formula>0</formula>
    </cfRule>
  </conditionalFormatting>
  <conditionalFormatting sqref="A59">
    <cfRule type="cellIs" dxfId="2756" priority="3126" operator="equal">
      <formula>0</formula>
    </cfRule>
  </conditionalFormatting>
  <conditionalFormatting sqref="AJ56:AM56">
    <cfRule type="cellIs" dxfId="2755" priority="3132" operator="equal">
      <formula>0</formula>
    </cfRule>
    <cfRule type="cellIs" dxfId="2754" priority="3133" operator="equal">
      <formula>0</formula>
    </cfRule>
  </conditionalFormatting>
  <conditionalFormatting sqref="A56">
    <cfRule type="cellIs" dxfId="2753" priority="3127" operator="equal">
      <formula>0</formula>
    </cfRule>
  </conditionalFormatting>
  <conditionalFormatting sqref="A58">
    <cfRule type="cellIs" dxfId="2752" priority="3125" operator="equal">
      <formula>0</formula>
    </cfRule>
  </conditionalFormatting>
  <conditionalFormatting sqref="A57">
    <cfRule type="cellIs" dxfId="2751" priority="3124" operator="equal">
      <formula>0</formula>
    </cfRule>
  </conditionalFormatting>
  <conditionalFormatting sqref="A61">
    <cfRule type="cellIs" dxfId="2750" priority="3115" operator="equal">
      <formula>0</formula>
    </cfRule>
  </conditionalFormatting>
  <conditionalFormatting sqref="A60">
    <cfRule type="cellIs" dxfId="2749" priority="3114" operator="equal">
      <formula>0</formula>
    </cfRule>
  </conditionalFormatting>
  <conditionalFormatting sqref="B49:B52 B393:B1048576 B375:B377 B357:B359 B339:B341 B321:B323 B303:B305 B285:B287 B267:B269 B213:B215 B195:B197 B177:B179 B141:B143 B66:B74 B105:B107 B37:B39 B1 B32:B35 B123:B125 B231:B233 B249:B251 B159:B161 B88:B89 B8:B10">
    <cfRule type="cellIs" dxfId="2748" priority="3113" operator="equal">
      <formula>0</formula>
    </cfRule>
  </conditionalFormatting>
  <conditionalFormatting sqref="B73:B74">
    <cfRule type="cellIs" dxfId="2747" priority="3112" operator="equal">
      <formula>0</formula>
    </cfRule>
  </conditionalFormatting>
  <conditionalFormatting sqref="M108 I108">
    <cfRule type="cellIs" dxfId="2746" priority="2050" operator="equal">
      <formula>0</formula>
    </cfRule>
  </conditionalFormatting>
  <conditionalFormatting sqref="C108:D108">
    <cfRule type="cellIs" dxfId="2745" priority="2049" operator="equal">
      <formula>0</formula>
    </cfRule>
  </conditionalFormatting>
  <conditionalFormatting sqref="C90:D90">
    <cfRule type="cellIs" dxfId="2744" priority="2091" operator="equal">
      <formula>0</formula>
    </cfRule>
  </conditionalFormatting>
  <conditionalFormatting sqref="AB90:AD90">
    <cfRule type="cellIs" dxfId="2743" priority="2086" operator="equal">
      <formula>0</formula>
    </cfRule>
  </conditionalFormatting>
  <conditionalFormatting sqref="Z55">
    <cfRule type="cellIs" dxfId="2742" priority="2503" operator="equal">
      <formula>0</formula>
    </cfRule>
  </conditionalFormatting>
  <conditionalFormatting sqref="Z55">
    <cfRule type="cellIs" dxfId="2741" priority="2502" operator="equal">
      <formula>0</formula>
    </cfRule>
  </conditionalFormatting>
  <conditionalFormatting sqref="T55:V55">
    <cfRule type="cellIs" dxfId="2740" priority="2337" operator="equal">
      <formula>0</formula>
    </cfRule>
  </conditionalFormatting>
  <conditionalFormatting sqref="Z62">
    <cfRule type="cellIs" dxfId="2739" priority="2501" operator="equal">
      <formula>0</formula>
    </cfRule>
  </conditionalFormatting>
  <conditionalFormatting sqref="C62:D62">
    <cfRule type="cellIs" dxfId="2738" priority="2831" operator="equal">
      <formula>0</formula>
    </cfRule>
  </conditionalFormatting>
  <conditionalFormatting sqref="C56:D56">
    <cfRule type="cellIs" dxfId="2737" priority="2830" operator="equal">
      <formula>0</formula>
    </cfRule>
  </conditionalFormatting>
  <conditionalFormatting sqref="C59:D59">
    <cfRule type="cellIs" dxfId="2736" priority="2829" operator="equal">
      <formula>0</formula>
    </cfRule>
  </conditionalFormatting>
  <conditionalFormatting sqref="B36">
    <cfRule type="cellIs" dxfId="2735" priority="3077" operator="equal">
      <formula>0</formula>
    </cfRule>
  </conditionalFormatting>
  <conditionalFormatting sqref="B36">
    <cfRule type="cellIs" dxfId="2734" priority="3076" operator="equal">
      <formula>0</formula>
    </cfRule>
  </conditionalFormatting>
  <conditionalFormatting sqref="B44">
    <cfRule type="cellIs" dxfId="2733" priority="3075" operator="equal">
      <formula>0</formula>
    </cfRule>
  </conditionalFormatting>
  <conditionalFormatting sqref="B40:B43">
    <cfRule type="cellIs" dxfId="2732" priority="3074" operator="equal">
      <formula>0</formula>
    </cfRule>
  </conditionalFormatting>
  <conditionalFormatting sqref="B40">
    <cfRule type="cellIs" dxfId="2731" priority="3073" operator="equal">
      <formula>0</formula>
    </cfRule>
  </conditionalFormatting>
  <conditionalFormatting sqref="B45">
    <cfRule type="cellIs" dxfId="2730" priority="3072" operator="equal">
      <formula>0</formula>
    </cfRule>
  </conditionalFormatting>
  <conditionalFormatting sqref="B48">
    <cfRule type="cellIs" dxfId="2729" priority="3071" operator="equal">
      <formula>0</formula>
    </cfRule>
  </conditionalFormatting>
  <conditionalFormatting sqref="B46:B47">
    <cfRule type="cellIs" dxfId="2728" priority="3070" operator="equal">
      <formula>0</formula>
    </cfRule>
  </conditionalFormatting>
  <conditionalFormatting sqref="B63:B65">
    <cfRule type="cellIs" dxfId="2727" priority="3069" operator="equal">
      <formula>0</formula>
    </cfRule>
  </conditionalFormatting>
  <conditionalFormatting sqref="B53:B54">
    <cfRule type="cellIs" dxfId="2726" priority="3068" operator="equal">
      <formula>0</formula>
    </cfRule>
  </conditionalFormatting>
  <conditionalFormatting sqref="B55">
    <cfRule type="cellIs" dxfId="2725" priority="3067" operator="equal">
      <formula>0</formula>
    </cfRule>
  </conditionalFormatting>
  <conditionalFormatting sqref="B55">
    <cfRule type="cellIs" dxfId="2724" priority="3066" operator="equal">
      <formula>0</formula>
    </cfRule>
  </conditionalFormatting>
  <conditionalFormatting sqref="B62">
    <cfRule type="cellIs" dxfId="2723" priority="3065" operator="equal">
      <formula>0</formula>
    </cfRule>
  </conditionalFormatting>
  <conditionalFormatting sqref="B59">
    <cfRule type="cellIs" dxfId="2722" priority="3063" operator="equal">
      <formula>0</formula>
    </cfRule>
  </conditionalFormatting>
  <conditionalFormatting sqref="B56">
    <cfRule type="cellIs" dxfId="2721" priority="3064" operator="equal">
      <formula>0</formula>
    </cfRule>
  </conditionalFormatting>
  <conditionalFormatting sqref="B58">
    <cfRule type="cellIs" dxfId="2720" priority="3062" operator="equal">
      <formula>0</formula>
    </cfRule>
  </conditionalFormatting>
  <conditionalFormatting sqref="B57">
    <cfRule type="cellIs" dxfId="2719" priority="3061" operator="equal">
      <formula>0</formula>
    </cfRule>
  </conditionalFormatting>
  <conditionalFormatting sqref="B61">
    <cfRule type="cellIs" dxfId="2718" priority="3060" operator="equal">
      <formula>0</formula>
    </cfRule>
  </conditionalFormatting>
  <conditionalFormatting sqref="B60">
    <cfRule type="cellIs" dxfId="2717" priority="3059" operator="equal">
      <formula>0</formula>
    </cfRule>
  </conditionalFormatting>
  <conditionalFormatting sqref="CO32:CR89 CO92:CR107 CO110:CR125 CO128:CR143 CO146:CR161 CO164:CR179 CO182:CR197 CO200:CR215 CO218:CR233 CO236:CR251 CO254:CR269 CO272:CR287 CO290:CR305 CO308:CR323 CO326:CR341 CO344:CR359 CO362:CR377 CO380:CR1048576 AL14:AO31">
    <cfRule type="cellIs" dxfId="2716" priority="2947" operator="equal">
      <formula>0</formula>
    </cfRule>
  </conditionalFormatting>
  <conditionalFormatting sqref="AY32:BA89 B13:D13 AY92:BA107 AY110:BA125 AY128:BA143 AY146:BA161 AY164:BA179 AY182:BA197 AY200:BA215 AY218:BA233 AY236:BA251 AY254:BA269 AY272:BA287 AY290:BA305 AY308:BA323 AY326:BA341 AY344:BA359 AY362:BA377 AY380:BA1048576 B31:D31">
    <cfRule type="cellIs" dxfId="2715" priority="2946" operator="equal">
      <formula>0</formula>
    </cfRule>
  </conditionalFormatting>
  <conditionalFormatting sqref="BC32:BE89 BC92:BE107 BC110:BE125 BC128:BE143 BC146:BE161 BC164:BE179 BC182:BE197 BC200:BE215 BC218:BE233 BC236:BE251 BC254:BE269 BC272:BE287 BC290:BE305 BC308:BE323 BC326:BE341 BC344:BE359 BC362:BE377 BC380:BE1048576">
    <cfRule type="cellIs" dxfId="2714" priority="2945" operator="equal">
      <formula>0</formula>
    </cfRule>
  </conditionalFormatting>
  <conditionalFormatting sqref="BF32:BH89 F13:H13 BF92:BH107 BF110:BH125 BF128:BH143 BF146:BH161 BF164:BH179 BF182:BH197 BF200:BH215 BF218:BH233 BF236:BH251 BF254:BH269 BF272:BH287 BF290:BH305 BF308:BH323 BF326:BH341 BF344:BH359 BF362:BH377 BF380:BH1048576 F31:H31">
    <cfRule type="cellIs" dxfId="2713" priority="2944" operator="equal">
      <formula>0</formula>
    </cfRule>
  </conditionalFormatting>
  <conditionalFormatting sqref="BJ32:BL89 J13:L13 BJ92:BL107 BJ110:BL125 BJ128:BL143 BJ146:BL161 BJ164:BL179 BJ182:BL197 BJ200:BL215 BJ218:BL233 BJ236:BL251 BJ254:BL269 BJ272:BL287 BJ290:BL305 BJ308:BL323 BJ326:BL341 BJ344:BL359 BJ362:BL377 BJ380:BL1048576 J31:L31">
    <cfRule type="cellIs" dxfId="2712" priority="2943" operator="equal">
      <formula>0</formula>
    </cfRule>
  </conditionalFormatting>
  <conditionalFormatting sqref="BN32:BP89 BN92:BP107 BN110:BP125 BN128:BP143 BN146:BP161 BN164:BP179 BN182:BP197 BN200:BP215 BN218:BP233 BN236:BP251 BN254:BP269 BN272:BP287 BN290:BP305 BN308:BP323 BN326:BP341 BN344:BP359 BN362:BP377 BN380:BP1048576">
    <cfRule type="cellIs" dxfId="2711" priority="2942" operator="equal">
      <formula>0</formula>
    </cfRule>
  </conditionalFormatting>
  <conditionalFormatting sqref="BQ32:BS89 N13:P13 BQ92:BS107 BQ110:BS125 BQ128:BS143 BQ146:BS161 BQ164:BS179 BQ182:BS197 BQ200:BS215 BQ218:BS233 BQ236:BS251 BQ254:BS269 BQ272:BS287 BQ290:BS305 BQ308:BS323 BQ326:BS341 BQ344:BS359 BQ362:BS377 BQ380:BS1048576 N31:P31">
    <cfRule type="cellIs" dxfId="2710" priority="2941" operator="equal">
      <formula>0</formula>
    </cfRule>
  </conditionalFormatting>
  <conditionalFormatting sqref="BU32:BW89 R13:T13 BU92:BW107 BU110:BW125 BU128:BW143 BU146:BW161 BU164:BW179 BU182:BW197 BU200:BW215 BU218:BW233 BU236:BW251 BU254:BW269 BU272:BW287 BU290:BW305 BU308:BW323 BU326:BW341 BU344:BW359 BU362:BW377 BU380:BW1048576 R31:T31">
    <cfRule type="cellIs" dxfId="2709" priority="2940" operator="equal">
      <formula>0</formula>
    </cfRule>
  </conditionalFormatting>
  <conditionalFormatting sqref="BY32:CA89 V13:X13 BY92:CA107 BY110:CA125 BY128:CA143 BY146:CA161 BY164:CA179 BY182:CA197 BY200:CA215 BY218:CA233 BY236:CA251 BY254:CA269 BY272:CA287 BY290:CA305 BY308:CA323 BY326:CA341 BY344:CA359 BY362:CA377 BY380:CA1048576 V31:X31">
    <cfRule type="cellIs" dxfId="2708" priority="2939" operator="equal">
      <formula>0</formula>
    </cfRule>
  </conditionalFormatting>
  <conditionalFormatting sqref="AD13:AF13 CG32:CI89 CG92:CI107 CG110:CI125 CG128:CI143 CG146:CI161 CG164:CI179 CG182:CI197 CG200:CI215 CG218:CI233 CG236:CI251 CG254:CI269 CG272:CI287 CG290:CI305 CG308:CI323 CG326:CI341 CG344:CI359 CG362:CI377 CG380:CI1048576">
    <cfRule type="cellIs" dxfId="2707" priority="2936" operator="equal">
      <formula>0</formula>
    </cfRule>
  </conditionalFormatting>
  <conditionalFormatting sqref="AH13:AJ13 CK32:CM89 CK92:CM107 CK110:CM125 CK128:CM143 CK146:CM161 CK164:CM179 CK182:CM197 CK200:CM215 CK218:CM233 CK236:CM251 CK254:CM269 CK272:CM287 CK290:CM305 CK308:CM323 CK326:CM341 CK344:CM359 CK362:CM377 CK380:CM1048576">
    <cfRule type="cellIs" dxfId="2706" priority="2935" operator="equal">
      <formula>0</formula>
    </cfRule>
  </conditionalFormatting>
  <conditionalFormatting sqref="M105:M107 M159:M161 M249:M251 M231:M233 M123:M125 M32:M35 M1 M37:M39 M66:M74 M141:M143 M177:M179 M195:M197 M213:M215 M267:M269 M285:M287 M303:M305 M321:M323 M339:M341 M357:M359 M375:M377 M393:M1048576 M49:M52 I105:I107 I159:I161 I249:I251 I231:I233 I123:I125 I32:I35 I1 I37:I39 I66:I74 I141:I143 I177:I179 I195:I197 I213:I215 I267:I269 I285:I287 I303:I305 I321:I323 I339:I341 I357:I359 I375:I377 I393:I1048576 I49:I52 I88:I89 M88:M89 I8:I10 M8:M10">
    <cfRule type="cellIs" dxfId="2705" priority="2934" operator="equal">
      <formula>0</formula>
    </cfRule>
  </conditionalFormatting>
  <conditionalFormatting sqref="M73:M74 I73:I74">
    <cfRule type="cellIs" dxfId="2704" priority="2933" operator="equal">
      <formula>0</formula>
    </cfRule>
  </conditionalFormatting>
  <conditionalFormatting sqref="Y108">
    <cfRule type="cellIs" dxfId="2703" priority="2036" operator="equal">
      <formula>0</formula>
    </cfRule>
  </conditionalFormatting>
  <conditionalFormatting sqref="N108 W108">
    <cfRule type="cellIs" dxfId="2702" priority="2035" operator="equal">
      <formula>0</formula>
    </cfRule>
  </conditionalFormatting>
  <conditionalFormatting sqref="N90 W90">
    <cfRule type="cellIs" dxfId="2701" priority="2077" operator="equal">
      <formula>0</formula>
    </cfRule>
  </conditionalFormatting>
  <conditionalFormatting sqref="T90:V90">
    <cfRule type="cellIs" dxfId="2700" priority="2076" operator="equal">
      <formula>0</formula>
    </cfRule>
  </conditionalFormatting>
  <conditionalFormatting sqref="S55 O55:P55">
    <cfRule type="cellIs" dxfId="2699" priority="2283" operator="equal">
      <formula>0</formula>
    </cfRule>
  </conditionalFormatting>
  <conditionalFormatting sqref="S55 O55:P55">
    <cfRule type="cellIs" dxfId="2698" priority="2282" operator="equal">
      <formula>0</formula>
    </cfRule>
  </conditionalFormatting>
  <conditionalFormatting sqref="Y126">
    <cfRule type="cellIs" dxfId="2697" priority="1994" operator="equal">
      <formula>0</formula>
    </cfRule>
  </conditionalFormatting>
  <conditionalFormatting sqref="Y126">
    <cfRule type="cellIs" dxfId="2696" priority="1993" operator="equal">
      <formula>0</formula>
    </cfRule>
  </conditionalFormatting>
  <conditionalFormatting sqref="N108 W108">
    <cfRule type="cellIs" dxfId="2695" priority="2034" operator="equal">
      <formula>0</formula>
    </cfRule>
  </conditionalFormatting>
  <conditionalFormatting sqref="T90:V90">
    <cfRule type="cellIs" dxfId="2694" priority="2075" operator="equal">
      <formula>0</formula>
    </cfRule>
  </conditionalFormatting>
  <conditionalFormatting sqref="Y55">
    <cfRule type="cellIs" dxfId="2693" priority="2447" operator="equal">
      <formula>0</formula>
    </cfRule>
  </conditionalFormatting>
  <conditionalFormatting sqref="Y62">
    <cfRule type="cellIs" dxfId="2692" priority="2446" operator="equal">
      <formula>0</formula>
    </cfRule>
  </conditionalFormatting>
  <conditionalFormatting sqref="AB62:AD62">
    <cfRule type="cellIs" dxfId="2691" priority="2611" operator="equal">
      <formula>0</formula>
    </cfRule>
  </conditionalFormatting>
  <conditionalFormatting sqref="AB56:AD56">
    <cfRule type="cellIs" dxfId="2690" priority="2610" operator="equal">
      <formula>0</formula>
    </cfRule>
  </conditionalFormatting>
  <conditionalFormatting sqref="E36">
    <cfRule type="cellIs" dxfId="2689" priority="2733" operator="equal">
      <formula>0</formula>
    </cfRule>
  </conditionalFormatting>
  <conditionalFormatting sqref="M36 I36">
    <cfRule type="cellIs" dxfId="2688" priority="2898" operator="equal">
      <formula>0</formula>
    </cfRule>
  </conditionalFormatting>
  <conditionalFormatting sqref="M36 I36">
    <cfRule type="cellIs" dxfId="2687" priority="2897" operator="equal">
      <formula>0</formula>
    </cfRule>
  </conditionalFormatting>
  <conditionalFormatting sqref="M44 I44">
    <cfRule type="cellIs" dxfId="2686" priority="2896" operator="equal">
      <formula>0</formula>
    </cfRule>
  </conditionalFormatting>
  <conditionalFormatting sqref="M40:M43 I40:I43">
    <cfRule type="cellIs" dxfId="2685" priority="2895" operator="equal">
      <formula>0</formula>
    </cfRule>
  </conditionalFormatting>
  <conditionalFormatting sqref="M40 I40">
    <cfRule type="cellIs" dxfId="2684" priority="2894" operator="equal">
      <formula>0</formula>
    </cfRule>
  </conditionalFormatting>
  <conditionalFormatting sqref="M45 I45">
    <cfRule type="cellIs" dxfId="2683" priority="2893" operator="equal">
      <formula>0</formula>
    </cfRule>
  </conditionalFormatting>
  <conditionalFormatting sqref="M48 I48">
    <cfRule type="cellIs" dxfId="2682" priority="2892" operator="equal">
      <formula>0</formula>
    </cfRule>
  </conditionalFormatting>
  <conditionalFormatting sqref="M46:M47 I46:I47">
    <cfRule type="cellIs" dxfId="2681" priority="2891" operator="equal">
      <formula>0</formula>
    </cfRule>
  </conditionalFormatting>
  <conditionalFormatting sqref="M63:M65 I63:I65">
    <cfRule type="cellIs" dxfId="2680" priority="2890" operator="equal">
      <formula>0</formula>
    </cfRule>
  </conditionalFormatting>
  <conditionalFormatting sqref="M53:M54 I53:I54">
    <cfRule type="cellIs" dxfId="2679" priority="2889" operator="equal">
      <formula>0</formula>
    </cfRule>
  </conditionalFormatting>
  <conditionalFormatting sqref="M55 I55">
    <cfRule type="cellIs" dxfId="2678" priority="2888" operator="equal">
      <formula>0</formula>
    </cfRule>
  </conditionalFormatting>
  <conditionalFormatting sqref="M55 I55">
    <cfRule type="cellIs" dxfId="2677" priority="2887" operator="equal">
      <formula>0</formula>
    </cfRule>
  </conditionalFormatting>
  <conditionalFormatting sqref="M62 I62">
    <cfRule type="cellIs" dxfId="2676" priority="2886" operator="equal">
      <formula>0</formula>
    </cfRule>
  </conditionalFormatting>
  <conditionalFormatting sqref="M59 I59">
    <cfRule type="cellIs" dxfId="2675" priority="2884" operator="equal">
      <formula>0</formula>
    </cfRule>
  </conditionalFormatting>
  <conditionalFormatting sqref="M56 I56">
    <cfRule type="cellIs" dxfId="2674" priority="2885" operator="equal">
      <formula>0</formula>
    </cfRule>
  </conditionalFormatting>
  <conditionalFormatting sqref="M58 I58">
    <cfRule type="cellIs" dxfId="2673" priority="2883" operator="equal">
      <formula>0</formula>
    </cfRule>
  </conditionalFormatting>
  <conditionalFormatting sqref="M57 I57">
    <cfRule type="cellIs" dxfId="2672" priority="2882" operator="equal">
      <formula>0</formula>
    </cfRule>
  </conditionalFormatting>
  <conditionalFormatting sqref="M61 I61">
    <cfRule type="cellIs" dxfId="2671" priority="2881" operator="equal">
      <formula>0</formula>
    </cfRule>
  </conditionalFormatting>
  <conditionalFormatting sqref="M60 I60">
    <cfRule type="cellIs" dxfId="2670" priority="2880" operator="equal">
      <formula>0</formula>
    </cfRule>
  </conditionalFormatting>
  <conditionalFormatting sqref="C159:D161 C249:D251 C231:D233 C123:D125 C32:D35 C1:D1 C37:D39 C105:D107 C66:D74 C141:D143 C177:D179 C195:D197 C213:D215 C267:D269 C285:D287 C303:D305 C321:D323 C339:D341 C357:D359 C375:D377 C393:D1048576 C49:D52 C88:D89 C8:D10">
    <cfRule type="cellIs" dxfId="2669" priority="2879" operator="equal">
      <formula>0</formula>
    </cfRule>
  </conditionalFormatting>
  <conditionalFormatting sqref="C73:D74">
    <cfRule type="cellIs" dxfId="2668" priority="2878" operator="equal">
      <formula>0</formula>
    </cfRule>
  </conditionalFormatting>
  <conditionalFormatting sqref="X126">
    <cfRule type="cellIs" dxfId="2667" priority="1981" operator="equal">
      <formula>0</formula>
    </cfRule>
  </conditionalFormatting>
  <conditionalFormatting sqref="AR144 A144 CN144:CN145 BB144:BB145 BI144:BI145 BM144:BM145 BT144:BT145 BX144:BX145 CB144:CF145 CJ144:CJ145 CS144:XFD145 AE144:AG144">
    <cfRule type="cellIs" dxfId="2666" priority="1980" operator="equal">
      <formula>0</formula>
    </cfRule>
  </conditionalFormatting>
  <conditionalFormatting sqref="A126">
    <cfRule type="cellIs" dxfId="2665" priority="2022" operator="equal">
      <formula>0</formula>
    </cfRule>
  </conditionalFormatting>
  <conditionalFormatting sqref="B126">
    <cfRule type="cellIs" dxfId="2664" priority="2021" operator="equal">
      <formula>0</formula>
    </cfRule>
  </conditionalFormatting>
  <conditionalFormatting sqref="R55">
    <cfRule type="cellIs" dxfId="2663" priority="2228" operator="equal">
      <formula>0</formula>
    </cfRule>
  </conditionalFormatting>
  <conditionalFormatting sqref="R55">
    <cfRule type="cellIs" dxfId="2662" priority="2227" operator="equal">
      <formula>0</formula>
    </cfRule>
  </conditionalFormatting>
  <conditionalFormatting sqref="AY90:BA91">
    <cfRule type="cellIs" dxfId="2661" priority="2104" operator="equal">
      <formula>0</formula>
    </cfRule>
  </conditionalFormatting>
  <conditionalFormatting sqref="BC90:BE91">
    <cfRule type="cellIs" dxfId="2660" priority="2103" operator="equal">
      <formula>0</formula>
    </cfRule>
  </conditionalFormatting>
  <conditionalFormatting sqref="A144">
    <cfRule type="cellIs" dxfId="2659" priority="1979" operator="equal">
      <formula>0</formula>
    </cfRule>
  </conditionalFormatting>
  <conditionalFormatting sqref="B126">
    <cfRule type="cellIs" dxfId="2658" priority="2020" operator="equal">
      <formula>0</formula>
    </cfRule>
  </conditionalFormatting>
  <conditionalFormatting sqref="N55 W55">
    <cfRule type="cellIs" dxfId="2657" priority="2392" operator="equal">
      <formula>0</formula>
    </cfRule>
  </conditionalFormatting>
  <conditionalFormatting sqref="N62 W62">
    <cfRule type="cellIs" dxfId="2656" priority="2391" operator="equal">
      <formula>0</formula>
    </cfRule>
  </conditionalFormatting>
  <conditionalFormatting sqref="BF90:BH91">
    <cfRule type="cellIs" dxfId="2655" priority="2102" operator="equal">
      <formula>0</formula>
    </cfRule>
  </conditionalFormatting>
  <conditionalFormatting sqref="AA62">
    <cfRule type="cellIs" dxfId="2654" priority="2556" operator="equal">
      <formula>0</formula>
    </cfRule>
  </conditionalFormatting>
  <conditionalFormatting sqref="AA56">
    <cfRule type="cellIs" dxfId="2653" priority="2555" operator="equal">
      <formula>0</formula>
    </cfRule>
  </conditionalFormatting>
  <conditionalFormatting sqref="Z36">
    <cfRule type="cellIs" dxfId="2652" priority="2513" operator="equal">
      <formula>0</formula>
    </cfRule>
  </conditionalFormatting>
  <conditionalFormatting sqref="E56">
    <cfRule type="cellIs" dxfId="2651" priority="2720" operator="equal">
      <formula>0</formula>
    </cfRule>
  </conditionalFormatting>
  <conditionalFormatting sqref="E59">
    <cfRule type="cellIs" dxfId="2650" priority="2719" operator="equal">
      <formula>0</formula>
    </cfRule>
  </conditionalFormatting>
  <conditionalFormatting sqref="C36:D36">
    <cfRule type="cellIs" dxfId="2649" priority="2843" operator="equal">
      <formula>0</formula>
    </cfRule>
  </conditionalFormatting>
  <conditionalFormatting sqref="C36:D36">
    <cfRule type="cellIs" dxfId="2648" priority="2842" operator="equal">
      <formula>0</formula>
    </cfRule>
  </conditionalFormatting>
  <conditionalFormatting sqref="C44:D44">
    <cfRule type="cellIs" dxfId="2647" priority="2841" operator="equal">
      <formula>0</formula>
    </cfRule>
  </conditionalFormatting>
  <conditionalFormatting sqref="C40:D43">
    <cfRule type="cellIs" dxfId="2646" priority="2840" operator="equal">
      <formula>0</formula>
    </cfRule>
  </conditionalFormatting>
  <conditionalFormatting sqref="C40:D40">
    <cfRule type="cellIs" dxfId="2645" priority="2839" operator="equal">
      <formula>0</formula>
    </cfRule>
  </conditionalFormatting>
  <conditionalFormatting sqref="C45:D45">
    <cfRule type="cellIs" dxfId="2644" priority="2838" operator="equal">
      <formula>0</formula>
    </cfRule>
  </conditionalFormatting>
  <conditionalFormatting sqref="C48:D48">
    <cfRule type="cellIs" dxfId="2643" priority="2837" operator="equal">
      <formula>0</formula>
    </cfRule>
  </conditionalFormatting>
  <conditionalFormatting sqref="C46:D47">
    <cfRule type="cellIs" dxfId="2642" priority="2836" operator="equal">
      <formula>0</formula>
    </cfRule>
  </conditionalFormatting>
  <conditionalFormatting sqref="C63:D65">
    <cfRule type="cellIs" dxfId="2641" priority="2835" operator="equal">
      <formula>0</formula>
    </cfRule>
  </conditionalFormatting>
  <conditionalFormatting sqref="C53:D54">
    <cfRule type="cellIs" dxfId="2640" priority="2834" operator="equal">
      <formula>0</formula>
    </cfRule>
  </conditionalFormatting>
  <conditionalFormatting sqref="C55:D55">
    <cfRule type="cellIs" dxfId="2639" priority="2833" operator="equal">
      <formula>0</formula>
    </cfRule>
  </conditionalFormatting>
  <conditionalFormatting sqref="C55:D55">
    <cfRule type="cellIs" dxfId="2638" priority="2832" operator="equal">
      <formula>0</formula>
    </cfRule>
  </conditionalFormatting>
  <conditionalFormatting sqref="Z56">
    <cfRule type="cellIs" dxfId="2637" priority="2500" operator="equal">
      <formula>0</formula>
    </cfRule>
  </conditionalFormatting>
  <conditionalFormatting sqref="C58:D58">
    <cfRule type="cellIs" dxfId="2636" priority="2828" operator="equal">
      <formula>0</formula>
    </cfRule>
  </conditionalFormatting>
  <conditionalFormatting sqref="C57:D57">
    <cfRule type="cellIs" dxfId="2635" priority="2827" operator="equal">
      <formula>0</formula>
    </cfRule>
  </conditionalFormatting>
  <conditionalFormatting sqref="C61:D61">
    <cfRule type="cellIs" dxfId="2634" priority="2826" operator="equal">
      <formula>0</formula>
    </cfRule>
  </conditionalFormatting>
  <conditionalFormatting sqref="C60:D60">
    <cfRule type="cellIs" dxfId="2633" priority="2825" operator="equal">
      <formula>0</formula>
    </cfRule>
  </conditionalFormatting>
  <conditionalFormatting sqref="CG144:CI145">
    <cfRule type="cellIs" dxfId="2632" priority="1967" operator="equal">
      <formula>0</formula>
    </cfRule>
  </conditionalFormatting>
  <conditionalFormatting sqref="CK144:CM145">
    <cfRule type="cellIs" dxfId="2631" priority="1966" operator="equal">
      <formula>0</formula>
    </cfRule>
  </conditionalFormatting>
  <conditionalFormatting sqref="Q55">
    <cfRule type="cellIs" dxfId="2630" priority="2173" operator="equal">
      <formula>0</formula>
    </cfRule>
  </conditionalFormatting>
  <conditionalFormatting sqref="Q55">
    <cfRule type="cellIs" dxfId="2629" priority="2172" operator="equal">
      <formula>0</formula>
    </cfRule>
  </conditionalFormatting>
  <conditionalFormatting sqref="C108:D108">
    <cfRule type="cellIs" dxfId="2628" priority="2048" operator="equal">
      <formula>0</formula>
    </cfRule>
  </conditionalFormatting>
  <conditionalFormatting sqref="BY162:CA163">
    <cfRule type="cellIs" dxfId="2627" priority="1925" operator="equal">
      <formula>0</formula>
    </cfRule>
  </conditionalFormatting>
  <conditionalFormatting sqref="AB90:AD90">
    <cfRule type="cellIs" dxfId="2626" priority="2085" operator="equal">
      <formula>0</formula>
    </cfRule>
  </conditionalFormatting>
  <conditionalFormatting sqref="M144 I144">
    <cfRule type="cellIs" dxfId="2625" priority="1965" operator="equal">
      <formula>0</formula>
    </cfRule>
  </conditionalFormatting>
  <conditionalFormatting sqref="T62:V62">
    <cfRule type="cellIs" dxfId="2624" priority="2336" operator="equal">
      <formula>0</formula>
    </cfRule>
  </conditionalFormatting>
  <conditionalFormatting sqref="AB108:AD108">
    <cfRule type="cellIs" dxfId="2623" priority="2043" operator="equal">
      <formula>0</formula>
    </cfRule>
  </conditionalFormatting>
  <conditionalFormatting sqref="E90">
    <cfRule type="cellIs" dxfId="2622" priority="2088" operator="equal">
      <formula>0</formula>
    </cfRule>
  </conditionalFormatting>
  <conditionalFormatting sqref="AB36:AD36">
    <cfRule type="cellIs" dxfId="2621" priority="2623" operator="equal">
      <formula>0</formula>
    </cfRule>
  </conditionalFormatting>
  <conditionalFormatting sqref="T56:V56">
    <cfRule type="cellIs" dxfId="2620" priority="2335" operator="equal">
      <formula>0</formula>
    </cfRule>
  </conditionalFormatting>
  <conditionalFormatting sqref="Z59">
    <cfRule type="cellIs" dxfId="2619" priority="2499" operator="equal">
      <formula>0</formula>
    </cfRule>
  </conditionalFormatting>
  <conditionalFormatting sqref="E159:E161 E249:E251 E231:E233 E123:E125 E32:E35 E1 E37:E39 E105:E107 E66:E74 E141:E143 E177:E179 E195:E197 E213:E215 E267:E269 E285:E287 E303:E305 E321:E323 E339:E341 E357:E359 E375:E377 E393:E1048576 E49:E52 E88:E89 E8:E10">
    <cfRule type="cellIs" dxfId="2618" priority="2769" operator="equal">
      <formula>0</formula>
    </cfRule>
  </conditionalFormatting>
  <conditionalFormatting sqref="E73:E74">
    <cfRule type="cellIs" dxfId="2617" priority="2768" operator="equal">
      <formula>0</formula>
    </cfRule>
  </conditionalFormatting>
  <conditionalFormatting sqref="AB59:AD59">
    <cfRule type="cellIs" dxfId="2616" priority="2609" operator="equal">
      <formula>0</formula>
    </cfRule>
  </conditionalFormatting>
  <conditionalFormatting sqref="Y56">
    <cfRule type="cellIs" dxfId="2615" priority="2445" operator="equal">
      <formula>0</formula>
    </cfRule>
  </conditionalFormatting>
  <conditionalFormatting sqref="AB180:AD180">
    <cfRule type="cellIs" dxfId="2614" priority="1871" operator="equal">
      <formula>0</formula>
    </cfRule>
  </conditionalFormatting>
  <conditionalFormatting sqref="AB180:AD180">
    <cfRule type="cellIs" dxfId="2613" priority="1870" operator="equal">
      <formula>0</formula>
    </cfRule>
  </conditionalFormatting>
  <conditionalFormatting sqref="AA162">
    <cfRule type="cellIs" dxfId="2612" priority="1912" operator="equal">
      <formula>0</formula>
    </cfRule>
  </conditionalFormatting>
  <conditionalFormatting sqref="AA162">
    <cfRule type="cellIs" dxfId="2611" priority="1911" operator="equal">
      <formula>0</formula>
    </cfRule>
  </conditionalFormatting>
  <conditionalFormatting sqref="X55">
    <cfRule type="cellIs" dxfId="2610" priority="2118" operator="equal">
      <formula>0</formula>
    </cfRule>
  </conditionalFormatting>
  <conditionalFormatting sqref="X55">
    <cfRule type="cellIs" dxfId="2609" priority="2117" operator="equal">
      <formula>0</formula>
    </cfRule>
  </conditionalFormatting>
  <conditionalFormatting sqref="Z144">
    <cfRule type="cellIs" dxfId="2608" priority="1952" operator="equal">
      <formula>0</formula>
    </cfRule>
  </conditionalFormatting>
  <conditionalFormatting sqref="S62 O62:P62">
    <cfRule type="cellIs" dxfId="2607" priority="2281" operator="equal">
      <formula>0</formula>
    </cfRule>
  </conditionalFormatting>
  <conditionalFormatting sqref="N126 W126">
    <cfRule type="cellIs" dxfId="2606" priority="1992" operator="equal">
      <formula>0</formula>
    </cfRule>
  </conditionalFormatting>
  <conditionalFormatting sqref="T108:V108">
    <cfRule type="cellIs" dxfId="2605" priority="2033" operator="equal">
      <formula>0</formula>
    </cfRule>
  </conditionalFormatting>
  <conditionalFormatting sqref="S90 O90:P90">
    <cfRule type="cellIs" dxfId="2604" priority="2074" operator="equal">
      <formula>0</formula>
    </cfRule>
  </conditionalFormatting>
  <conditionalFormatting sqref="X62">
    <cfRule type="cellIs" dxfId="2603" priority="2116" operator="equal">
      <formula>0</formula>
    </cfRule>
  </conditionalFormatting>
  <conditionalFormatting sqref="AA36">
    <cfRule type="cellIs" dxfId="2602" priority="2568" operator="equal">
      <formula>0</formula>
    </cfRule>
  </conditionalFormatting>
  <conditionalFormatting sqref="S56 O56:P56">
    <cfRule type="cellIs" dxfId="2601" priority="2280" operator="equal">
      <formula>0</formula>
    </cfRule>
  </conditionalFormatting>
  <conditionalFormatting sqref="Y59">
    <cfRule type="cellIs" dxfId="2600" priority="2444" operator="equal">
      <formula>0</formula>
    </cfRule>
  </conditionalFormatting>
  <conditionalFormatting sqref="N36 W36">
    <cfRule type="cellIs" dxfId="2599" priority="2403" operator="equal">
      <formula>0</formula>
    </cfRule>
  </conditionalFormatting>
  <conditionalFormatting sqref="E36">
    <cfRule type="cellIs" dxfId="2598" priority="2732" operator="equal">
      <formula>0</formula>
    </cfRule>
  </conditionalFormatting>
  <conditionalFormatting sqref="E44">
    <cfRule type="cellIs" dxfId="2597" priority="2731" operator="equal">
      <formula>0</formula>
    </cfRule>
  </conditionalFormatting>
  <conditionalFormatting sqref="E40:E43">
    <cfRule type="cellIs" dxfId="2596" priority="2730" operator="equal">
      <formula>0</formula>
    </cfRule>
  </conditionalFormatting>
  <conditionalFormatting sqref="E40">
    <cfRule type="cellIs" dxfId="2595" priority="2729" operator="equal">
      <formula>0</formula>
    </cfRule>
  </conditionalFormatting>
  <conditionalFormatting sqref="E45">
    <cfRule type="cellIs" dxfId="2594" priority="2728" operator="equal">
      <formula>0</formula>
    </cfRule>
  </conditionalFormatting>
  <conditionalFormatting sqref="E48">
    <cfRule type="cellIs" dxfId="2593" priority="2727" operator="equal">
      <formula>0</formula>
    </cfRule>
  </conditionalFormatting>
  <conditionalFormatting sqref="E46:E47">
    <cfRule type="cellIs" dxfId="2592" priority="2726" operator="equal">
      <formula>0</formula>
    </cfRule>
  </conditionalFormatting>
  <conditionalFormatting sqref="E63:E65">
    <cfRule type="cellIs" dxfId="2591" priority="2725" operator="equal">
      <formula>0</formula>
    </cfRule>
  </conditionalFormatting>
  <conditionalFormatting sqref="E53:E54">
    <cfRule type="cellIs" dxfId="2590" priority="2724" operator="equal">
      <formula>0</formula>
    </cfRule>
  </conditionalFormatting>
  <conditionalFormatting sqref="E55">
    <cfRule type="cellIs" dxfId="2589" priority="2723" operator="equal">
      <formula>0</formula>
    </cfRule>
  </conditionalFormatting>
  <conditionalFormatting sqref="E55">
    <cfRule type="cellIs" dxfId="2588" priority="2722" operator="equal">
      <formula>0</formula>
    </cfRule>
  </conditionalFormatting>
  <conditionalFormatting sqref="E62">
    <cfRule type="cellIs" dxfId="2587" priority="2721" operator="equal">
      <formula>0</formula>
    </cfRule>
  </conditionalFormatting>
  <conditionalFormatting sqref="AA59">
    <cfRule type="cellIs" dxfId="2586" priority="2554" operator="equal">
      <formula>0</formula>
    </cfRule>
  </conditionalFormatting>
  <conditionalFormatting sqref="N56 W56">
    <cfRule type="cellIs" dxfId="2585" priority="2390" operator="equal">
      <formula>0</formula>
    </cfRule>
  </conditionalFormatting>
  <conditionalFormatting sqref="E58">
    <cfRule type="cellIs" dxfId="2584" priority="2718" operator="equal">
      <formula>0</formula>
    </cfRule>
  </conditionalFormatting>
  <conditionalFormatting sqref="E57">
    <cfRule type="cellIs" dxfId="2583" priority="2717" operator="equal">
      <formula>0</formula>
    </cfRule>
  </conditionalFormatting>
  <conditionalFormatting sqref="E61">
    <cfRule type="cellIs" dxfId="2582" priority="2716" operator="equal">
      <formula>0</formula>
    </cfRule>
  </conditionalFormatting>
  <conditionalFormatting sqref="E60">
    <cfRule type="cellIs" dxfId="2581" priority="2715" operator="equal">
      <formula>0</formula>
    </cfRule>
  </conditionalFormatting>
  <conditionalFormatting sqref="AB49:AD52 AB393:AD1048576 AB375:AD377 AB357:AD359 AB339:AD341 AB321:AD323 AB303:AD305 AB285:AD287 AB267:AD269 AB213:AD215 AB195:AD197 AB177:AD179 AB141:AD143 AB66:AD73 AB37:AD39 AB32:AD35 AB123:AD125 AB231:AD233 AB249:AD251 AB159:AD161 AB105:AD107 AB88:AD89 AB74:AC74 AB8:AD10">
    <cfRule type="cellIs" dxfId="2580" priority="2659" operator="equal">
      <formula>0</formula>
    </cfRule>
  </conditionalFormatting>
  <conditionalFormatting sqref="AB73:AD73 AB74:AC74">
    <cfRule type="cellIs" dxfId="2579" priority="2658" operator="equal">
      <formula>0</formula>
    </cfRule>
  </conditionalFormatting>
  <conditionalFormatting sqref="BU162:BW163">
    <cfRule type="cellIs" dxfId="2578" priority="1926" operator="equal">
      <formula>0</formula>
    </cfRule>
  </conditionalFormatting>
  <conditionalFormatting sqref="BC216:BE217">
    <cfRule type="cellIs" dxfId="2577" priority="1802" operator="equal">
      <formula>0</formula>
    </cfRule>
  </conditionalFormatting>
  <conditionalFormatting sqref="BF216:BH217">
    <cfRule type="cellIs" dxfId="2576" priority="1801" operator="equal">
      <formula>0</formula>
    </cfRule>
  </conditionalFormatting>
  <conditionalFormatting sqref="M126 I126">
    <cfRule type="cellIs" dxfId="2575" priority="2008" operator="equal">
      <formula>0</formula>
    </cfRule>
  </conditionalFormatting>
  <conditionalFormatting sqref="M126 I126">
    <cfRule type="cellIs" dxfId="2574" priority="2007" operator="equal">
      <formula>0</formula>
    </cfRule>
  </conditionalFormatting>
  <conditionalFormatting sqref="BQ180:BS181">
    <cfRule type="cellIs" dxfId="2573" priority="1884" operator="equal">
      <formula>0</formula>
    </cfRule>
  </conditionalFormatting>
  <conditionalFormatting sqref="BU180:BW181">
    <cfRule type="cellIs" dxfId="2572" priority="1883" operator="equal">
      <formula>0</formula>
    </cfRule>
  </conditionalFormatting>
  <conditionalFormatting sqref="AY234:BA235">
    <cfRule type="cellIs" dxfId="2571" priority="1760" operator="equal">
      <formula>0</formula>
    </cfRule>
  </conditionalFormatting>
  <conditionalFormatting sqref="CG162:CI163">
    <cfRule type="cellIs" dxfId="2570" priority="1924" operator="equal">
      <formula>0</formula>
    </cfRule>
  </conditionalFormatting>
  <conditionalFormatting sqref="BN198:BP199">
    <cfRule type="cellIs" dxfId="2569" priority="1842" operator="equal">
      <formula>0</formula>
    </cfRule>
  </conditionalFormatting>
  <conditionalFormatting sqref="Q62">
    <cfRule type="cellIs" dxfId="2568" priority="2171" operator="equal">
      <formula>0</formula>
    </cfRule>
  </conditionalFormatting>
  <conditionalFormatting sqref="M144 I144">
    <cfRule type="cellIs" dxfId="2567" priority="1964" operator="equal">
      <formula>0</formula>
    </cfRule>
  </conditionalFormatting>
  <conditionalFormatting sqref="C126:D126">
    <cfRule type="cellIs" dxfId="2566" priority="2006" operator="equal">
      <formula>0</formula>
    </cfRule>
  </conditionalFormatting>
  <conditionalFormatting sqref="AB108:AD108">
    <cfRule type="cellIs" dxfId="2565" priority="2042" operator="equal">
      <formula>0</formula>
    </cfRule>
  </conditionalFormatting>
  <conditionalFormatting sqref="E90">
    <cfRule type="cellIs" dxfId="2564" priority="2087" operator="equal">
      <formula>0</formula>
    </cfRule>
  </conditionalFormatting>
  <conditionalFormatting sqref="Y36">
    <cfRule type="cellIs" dxfId="2563" priority="2458" operator="equal">
      <formula>0</formula>
    </cfRule>
  </conditionalFormatting>
  <conditionalFormatting sqref="Q56">
    <cfRule type="cellIs" dxfId="2562" priority="2170" operator="equal">
      <formula>0</formula>
    </cfRule>
  </conditionalFormatting>
  <conditionalFormatting sqref="T59:V59">
    <cfRule type="cellIs" dxfId="2561" priority="2334" operator="equal">
      <formula>0</formula>
    </cfRule>
  </conditionalFormatting>
  <conditionalFormatting sqref="S36 O36:P36">
    <cfRule type="cellIs" dxfId="2560" priority="2293" operator="equal">
      <formula>0</formula>
    </cfRule>
  </conditionalFormatting>
  <conditionalFormatting sqref="AB36:AD36">
    <cfRule type="cellIs" dxfId="2559" priority="2622" operator="equal">
      <formula>0</formula>
    </cfRule>
  </conditionalFormatting>
  <conditionalFormatting sqref="AB44:AD44">
    <cfRule type="cellIs" dxfId="2558" priority="2621" operator="equal">
      <formula>0</formula>
    </cfRule>
  </conditionalFormatting>
  <conditionalFormatting sqref="AB40:AD43">
    <cfRule type="cellIs" dxfId="2557" priority="2620" operator="equal">
      <formula>0</formula>
    </cfRule>
  </conditionalFormatting>
  <conditionalFormatting sqref="AB40:AD40">
    <cfRule type="cellIs" dxfId="2556" priority="2619" operator="equal">
      <formula>0</formula>
    </cfRule>
  </conditionalFormatting>
  <conditionalFormatting sqref="AB45:AD45">
    <cfRule type="cellIs" dxfId="2555" priority="2618" operator="equal">
      <formula>0</formula>
    </cfRule>
  </conditionalFormatting>
  <conditionalFormatting sqref="AB48:AD48">
    <cfRule type="cellIs" dxfId="2554" priority="2617" operator="equal">
      <formula>0</formula>
    </cfRule>
  </conditionalFormatting>
  <conditionalFormatting sqref="AB46:AD47">
    <cfRule type="cellIs" dxfId="2553" priority="2616" operator="equal">
      <formula>0</formula>
    </cfRule>
  </conditionalFormatting>
  <conditionalFormatting sqref="AB63:AD65">
    <cfRule type="cellIs" dxfId="2552" priority="2615" operator="equal">
      <formula>0</formula>
    </cfRule>
  </conditionalFormatting>
  <conditionalFormatting sqref="AB53:AD54">
    <cfRule type="cellIs" dxfId="2551" priority="2614" operator="equal">
      <formula>0</formula>
    </cfRule>
  </conditionalFormatting>
  <conditionalFormatting sqref="AB55:AD55">
    <cfRule type="cellIs" dxfId="2550" priority="2613" operator="equal">
      <formula>0</formula>
    </cfRule>
  </conditionalFormatting>
  <conditionalFormatting sqref="AB55:AD55">
    <cfRule type="cellIs" dxfId="2549" priority="2612" operator="equal">
      <formula>0</formula>
    </cfRule>
  </conditionalFormatting>
  <conditionalFormatting sqref="AB58:AD58">
    <cfRule type="cellIs" dxfId="2548" priority="2608" operator="equal">
      <formula>0</formula>
    </cfRule>
  </conditionalFormatting>
  <conditionalFormatting sqref="AB57:AD57">
    <cfRule type="cellIs" dxfId="2547" priority="2607" operator="equal">
      <formula>0</formula>
    </cfRule>
  </conditionalFormatting>
  <conditionalFormatting sqref="AB61:AD61">
    <cfRule type="cellIs" dxfId="2546" priority="2606" operator="equal">
      <formula>0</formula>
    </cfRule>
  </conditionalFormatting>
  <conditionalFormatting sqref="AB60:AD60">
    <cfRule type="cellIs" dxfId="2545" priority="2605" operator="equal">
      <formula>0</formula>
    </cfRule>
  </conditionalFormatting>
  <conditionalFormatting sqref="AA159:AA161 AA249:AA251 AA231:AA233 AA123:AA125 AA32:AA35 AA37:AA39 AA105:AA107 AA66:AA74 AA141:AA143 AA177:AA179 AA195:AA197 AA213:AA215 AA267:AA269 AA285:AA287 AA303:AA305 AA321:AA323 AA339:AA341 AA357:AA359 AA375:AA377 AA393:AA1048576 AA49:AA52 AA88:AA89 AA8:AA10">
    <cfRule type="cellIs" dxfId="2544" priority="2604" operator="equal">
      <formula>0</formula>
    </cfRule>
  </conditionalFormatting>
  <conditionalFormatting sqref="AA73:AA74">
    <cfRule type="cellIs" dxfId="2543" priority="2603" operator="equal">
      <formula>0</formula>
    </cfRule>
  </conditionalFormatting>
  <conditionalFormatting sqref="Z144">
    <cfRule type="cellIs" dxfId="2542" priority="1953" operator="equal">
      <formula>0</formula>
    </cfRule>
  </conditionalFormatting>
  <conditionalFormatting sqref="E198">
    <cfRule type="cellIs" dxfId="2541" priority="1829" operator="equal">
      <formula>0</formula>
    </cfRule>
  </conditionalFormatting>
  <conditionalFormatting sqref="AB198:AD198">
    <cfRule type="cellIs" dxfId="2540" priority="1828" operator="equal">
      <formula>0</formula>
    </cfRule>
  </conditionalFormatting>
  <conditionalFormatting sqref="C252:D252">
    <cfRule type="cellIs" dxfId="2539" priority="1705" operator="equal">
      <formula>0</formula>
    </cfRule>
  </conditionalFormatting>
  <conditionalFormatting sqref="AA180">
    <cfRule type="cellIs" dxfId="2538" priority="1869" operator="equal">
      <formula>0</formula>
    </cfRule>
  </conditionalFormatting>
  <conditionalFormatting sqref="AB234:AD234">
    <cfRule type="cellIs" dxfId="2537" priority="1742" operator="equal">
      <formula>0</formula>
    </cfRule>
  </conditionalFormatting>
  <conditionalFormatting sqref="Z162">
    <cfRule type="cellIs" dxfId="2536" priority="1910" operator="equal">
      <formula>0</formula>
    </cfRule>
  </conditionalFormatting>
  <conditionalFormatting sqref="E216">
    <cfRule type="cellIs" dxfId="2535" priority="1787" operator="equal">
      <formula>0</formula>
    </cfRule>
  </conditionalFormatting>
  <conditionalFormatting sqref="Y144">
    <cfRule type="cellIs" dxfId="2534" priority="1951" operator="equal">
      <formula>0</formula>
    </cfRule>
  </conditionalFormatting>
  <conditionalFormatting sqref="N126 W126">
    <cfRule type="cellIs" dxfId="2533" priority="1991" operator="equal">
      <formula>0</formula>
    </cfRule>
  </conditionalFormatting>
  <conditionalFormatting sqref="T108:V108">
    <cfRule type="cellIs" dxfId="2532" priority="2032" operator="equal">
      <formula>0</formula>
    </cfRule>
  </conditionalFormatting>
  <conditionalFormatting sqref="X56">
    <cfRule type="cellIs" dxfId="2531" priority="2115" operator="equal">
      <formula>0</formula>
    </cfRule>
  </conditionalFormatting>
  <conditionalFormatting sqref="S59 O59:P59">
    <cfRule type="cellIs" dxfId="2530" priority="2279" operator="equal">
      <formula>0</formula>
    </cfRule>
  </conditionalFormatting>
  <conditionalFormatting sqref="R36">
    <cfRule type="cellIs" dxfId="2529" priority="2238" operator="equal">
      <formula>0</formula>
    </cfRule>
  </conditionalFormatting>
  <conditionalFormatting sqref="AA36">
    <cfRule type="cellIs" dxfId="2528" priority="2567" operator="equal">
      <formula>0</formula>
    </cfRule>
  </conditionalFormatting>
  <conditionalFormatting sqref="AA44">
    <cfRule type="cellIs" dxfId="2527" priority="2566" operator="equal">
      <formula>0</formula>
    </cfRule>
  </conditionalFormatting>
  <conditionalFormatting sqref="AA40:AA43">
    <cfRule type="cellIs" dxfId="2526" priority="2565" operator="equal">
      <formula>0</formula>
    </cfRule>
  </conditionalFormatting>
  <conditionalFormatting sqref="AA40">
    <cfRule type="cellIs" dxfId="2525" priority="2564" operator="equal">
      <formula>0</formula>
    </cfRule>
  </conditionalFormatting>
  <conditionalFormatting sqref="AA45">
    <cfRule type="cellIs" dxfId="2524" priority="2563" operator="equal">
      <formula>0</formula>
    </cfRule>
  </conditionalFormatting>
  <conditionalFormatting sqref="AA48">
    <cfRule type="cellIs" dxfId="2523" priority="2562" operator="equal">
      <formula>0</formula>
    </cfRule>
  </conditionalFormatting>
  <conditionalFormatting sqref="AA46:AA47">
    <cfRule type="cellIs" dxfId="2522" priority="2561" operator="equal">
      <formula>0</formula>
    </cfRule>
  </conditionalFormatting>
  <conditionalFormatting sqref="AA63:AA65">
    <cfRule type="cellIs" dxfId="2521" priority="2560" operator="equal">
      <formula>0</formula>
    </cfRule>
  </conditionalFormatting>
  <conditionalFormatting sqref="AA53:AA54">
    <cfRule type="cellIs" dxfId="2520" priority="2559" operator="equal">
      <formula>0</formula>
    </cfRule>
  </conditionalFormatting>
  <conditionalFormatting sqref="AA55">
    <cfRule type="cellIs" dxfId="2519" priority="2558" operator="equal">
      <formula>0</formula>
    </cfRule>
  </conditionalFormatting>
  <conditionalFormatting sqref="AA55">
    <cfRule type="cellIs" dxfId="2518" priority="2557" operator="equal">
      <formula>0</formula>
    </cfRule>
  </conditionalFormatting>
  <conditionalFormatting sqref="R62">
    <cfRule type="cellIs" dxfId="2517" priority="2226" operator="equal">
      <formula>0</formula>
    </cfRule>
  </conditionalFormatting>
  <conditionalFormatting sqref="N59 W59">
    <cfRule type="cellIs" dxfId="2516" priority="2389" operator="equal">
      <formula>0</formula>
    </cfRule>
  </conditionalFormatting>
  <conditionalFormatting sqref="AA58">
    <cfRule type="cellIs" dxfId="2515" priority="2553" operator="equal">
      <formula>0</formula>
    </cfRule>
  </conditionalFormatting>
  <conditionalFormatting sqref="AA57">
    <cfRule type="cellIs" dxfId="2514" priority="2552" operator="equal">
      <formula>0</formula>
    </cfRule>
  </conditionalFormatting>
  <conditionalFormatting sqref="AA61">
    <cfRule type="cellIs" dxfId="2513" priority="2551" operator="equal">
      <formula>0</formula>
    </cfRule>
  </conditionalFormatting>
  <conditionalFormatting sqref="AA60">
    <cfRule type="cellIs" dxfId="2512" priority="2550" operator="equal">
      <formula>0</formula>
    </cfRule>
  </conditionalFormatting>
  <conditionalFormatting sqref="Z49:Z52 Z393:Z1048576 Z375:Z377 Z357:Z359 Z339:Z341 Z321:Z323 Z303:Z305 Z285:Z287 Z267:Z269 Z213:Z215 Z195:Z197 Z177:Z179 Z141:Z143 Z66:Z74 Z105:Z107 Z37:Z39 Z32:Z35 Z123:Z125 Z231:Z233 Z249:Z251 Z159:Z161 Z88:Z89 Z8:Z10">
    <cfRule type="cellIs" dxfId="2511" priority="2549" operator="equal">
      <formula>0</formula>
    </cfRule>
  </conditionalFormatting>
  <conditionalFormatting sqref="Z73:Z74">
    <cfRule type="cellIs" dxfId="2510" priority="2548" operator="equal">
      <formula>0</formula>
    </cfRule>
  </conditionalFormatting>
  <conditionalFormatting sqref="S198 O198:P198">
    <cfRule type="cellIs" dxfId="2509" priority="1816" operator="equal">
      <formula>0</formula>
    </cfRule>
  </conditionalFormatting>
  <conditionalFormatting sqref="S198 O198:P198">
    <cfRule type="cellIs" dxfId="2508" priority="1815" operator="equal">
      <formula>0</formula>
    </cfRule>
  </conditionalFormatting>
  <conditionalFormatting sqref="R180">
    <cfRule type="cellIs" dxfId="2507" priority="1857" operator="equal">
      <formula>0</formula>
    </cfRule>
  </conditionalFormatting>
  <conditionalFormatting sqref="R180">
    <cfRule type="cellIs" dxfId="2506" priority="1856" operator="equal">
      <formula>0</formula>
    </cfRule>
  </conditionalFormatting>
  <conditionalFormatting sqref="Q162">
    <cfRule type="cellIs" dxfId="2505" priority="1898" operator="equal">
      <formula>0</formula>
    </cfRule>
  </conditionalFormatting>
  <conditionalFormatting sqref="Q162">
    <cfRule type="cellIs" dxfId="2504" priority="1897" operator="equal">
      <formula>0</formula>
    </cfRule>
  </conditionalFormatting>
  <conditionalFormatting sqref="X144">
    <cfRule type="cellIs" dxfId="2503" priority="1939" operator="equal">
      <formula>0</formula>
    </cfRule>
  </conditionalFormatting>
  <conditionalFormatting sqref="X144">
    <cfRule type="cellIs" dxfId="2502" priority="1938" operator="equal">
      <formula>0</formula>
    </cfRule>
  </conditionalFormatting>
  <conditionalFormatting sqref="CO108:CR109">
    <cfRule type="cellIs" dxfId="2501" priority="2062" operator="equal">
      <formula>0</formula>
    </cfRule>
  </conditionalFormatting>
  <conditionalFormatting sqref="AY108:BA109">
    <cfRule type="cellIs" dxfId="2500" priority="2061" operator="equal">
      <formula>0</formula>
    </cfRule>
  </conditionalFormatting>
  <conditionalFormatting sqref="R198">
    <cfRule type="cellIs" dxfId="2499" priority="1814" operator="equal">
      <formula>0</formula>
    </cfRule>
  </conditionalFormatting>
  <conditionalFormatting sqref="B144">
    <cfRule type="cellIs" dxfId="2498" priority="1978" operator="equal">
      <formula>0</formula>
    </cfRule>
  </conditionalFormatting>
  <conditionalFormatting sqref="Q180">
    <cfRule type="cellIs" dxfId="2497" priority="1855" operator="equal">
      <formula>0</formula>
    </cfRule>
  </conditionalFormatting>
  <conditionalFormatting sqref="CO126:CR127">
    <cfRule type="cellIs" dxfId="2496" priority="2019" operator="equal">
      <formula>0</formula>
    </cfRule>
  </conditionalFormatting>
  <conditionalFormatting sqref="R56">
    <cfRule type="cellIs" dxfId="2495" priority="2225" operator="equal">
      <formula>0</formula>
    </cfRule>
  </conditionalFormatting>
  <conditionalFormatting sqref="AR162 A162 CN162:CN163 BB162:BB163 BI162:BI163 BM162:BM163 BT162:BT163 BX162:BX163 CB162:CF163 CJ162:CJ163 CS162:XFD163 AE162:AG162">
    <cfRule type="cellIs" dxfId="2494" priority="1937" operator="equal">
      <formula>0</formula>
    </cfRule>
  </conditionalFormatting>
  <conditionalFormatting sqref="BJ90:BL91">
    <cfRule type="cellIs" dxfId="2493" priority="2101" operator="equal">
      <formula>0</formula>
    </cfRule>
  </conditionalFormatting>
  <conditionalFormatting sqref="B144">
    <cfRule type="cellIs" dxfId="2492" priority="1977" operator="equal">
      <formula>0</formula>
    </cfRule>
  </conditionalFormatting>
  <conditionalFormatting sqref="T36:V36">
    <cfRule type="cellIs" dxfId="2491" priority="2348" operator="equal">
      <formula>0</formula>
    </cfRule>
  </conditionalFormatting>
  <conditionalFormatting sqref="BN90:BP91">
    <cfRule type="cellIs" dxfId="2490" priority="2100" operator="equal">
      <formula>0</formula>
    </cfRule>
  </conditionalFormatting>
  <conditionalFormatting sqref="Z36">
    <cfRule type="cellIs" dxfId="2489" priority="2512" operator="equal">
      <formula>0</formula>
    </cfRule>
  </conditionalFormatting>
  <conditionalFormatting sqref="Z44">
    <cfRule type="cellIs" dxfId="2488" priority="2511" operator="equal">
      <formula>0</formula>
    </cfRule>
  </conditionalFormatting>
  <conditionalFormatting sqref="Z40:Z43">
    <cfRule type="cellIs" dxfId="2487" priority="2510" operator="equal">
      <formula>0</formula>
    </cfRule>
  </conditionalFormatting>
  <conditionalFormatting sqref="Z40">
    <cfRule type="cellIs" dxfId="2486" priority="2509" operator="equal">
      <formula>0</formula>
    </cfRule>
  </conditionalFormatting>
  <conditionalFormatting sqref="Z45">
    <cfRule type="cellIs" dxfId="2485" priority="2508" operator="equal">
      <formula>0</formula>
    </cfRule>
  </conditionalFormatting>
  <conditionalFormatting sqref="Z48">
    <cfRule type="cellIs" dxfId="2484" priority="2507" operator="equal">
      <formula>0</formula>
    </cfRule>
  </conditionalFormatting>
  <conditionalFormatting sqref="Z46:Z47">
    <cfRule type="cellIs" dxfId="2483" priority="2506" operator="equal">
      <formula>0</formula>
    </cfRule>
  </conditionalFormatting>
  <conditionalFormatting sqref="Z63:Z65">
    <cfRule type="cellIs" dxfId="2482" priority="2505" operator="equal">
      <formula>0</formula>
    </cfRule>
  </conditionalFormatting>
  <conditionalFormatting sqref="Z53:Z54">
    <cfRule type="cellIs" dxfId="2481" priority="2504" operator="equal">
      <formula>0</formula>
    </cfRule>
  </conditionalFormatting>
  <conditionalFormatting sqref="T55:V55">
    <cfRule type="cellIs" dxfId="2480" priority="2338" operator="equal">
      <formula>0</formula>
    </cfRule>
  </conditionalFormatting>
  <conditionalFormatting sqref="Z58">
    <cfRule type="cellIs" dxfId="2479" priority="2498" operator="equal">
      <formula>0</formula>
    </cfRule>
  </conditionalFormatting>
  <conditionalFormatting sqref="Z57">
    <cfRule type="cellIs" dxfId="2478" priority="2497" operator="equal">
      <formula>0</formula>
    </cfRule>
  </conditionalFormatting>
  <conditionalFormatting sqref="Z61">
    <cfRule type="cellIs" dxfId="2477" priority="2496" operator="equal">
      <formula>0</formula>
    </cfRule>
  </conditionalFormatting>
  <conditionalFormatting sqref="Z60">
    <cfRule type="cellIs" dxfId="2476" priority="2495" operator="equal">
      <formula>0</formula>
    </cfRule>
  </conditionalFormatting>
  <conditionalFormatting sqref="Y159:Y161 Y249:Y251 Y231:Y233 Y123:Y125 Y32:Y35 Y37:Y39 Y105:Y107 Y66:Y74 Y141:Y143 Y177:Y179 Y195:Y197 Y213:Y215 Y267:Y269 Y285:Y287 Y303:Y305 Y321:Y323 Y339:Y341 Y357:Y359 Y375:Y377 Y393:Y1048576 Y49:Y52 Y88:Y89 Y8:Y10">
    <cfRule type="cellIs" dxfId="2475" priority="2494" operator="equal">
      <formula>0</formula>
    </cfRule>
  </conditionalFormatting>
  <conditionalFormatting sqref="Y73:Y74">
    <cfRule type="cellIs" dxfId="2474" priority="2493" operator="equal">
      <formula>0</formula>
    </cfRule>
  </conditionalFormatting>
  <conditionalFormatting sqref="CO234:CR235">
    <cfRule type="cellIs" dxfId="2473" priority="1761" operator="equal">
      <formula>0</formula>
    </cfRule>
  </conditionalFormatting>
  <conditionalFormatting sqref="BJ198:BL199">
    <cfRule type="cellIs" dxfId="2472" priority="1843" operator="equal">
      <formula>0</formula>
    </cfRule>
  </conditionalFormatting>
  <conditionalFormatting sqref="X288">
    <cfRule type="cellIs" dxfId="2471" priority="1595" operator="equal">
      <formula>0</formula>
    </cfRule>
  </conditionalFormatting>
  <conditionalFormatting sqref="AR288 A288 CN288:CN289 BB288:BB289 BI288:BI289 BM288:BM289 BT288:BT289 BX288:BX289 CB288:CF289 CJ288:CJ289 CS288:XFD289 AE288:AG288">
    <cfRule type="cellIs" dxfId="2470" priority="1636" operator="equal">
      <formula>0</formula>
    </cfRule>
  </conditionalFormatting>
  <conditionalFormatting sqref="BJ216:BL217">
    <cfRule type="cellIs" dxfId="2469" priority="1800" operator="equal">
      <formula>0</formula>
    </cfRule>
  </conditionalFormatting>
  <conditionalFormatting sqref="B270">
    <cfRule type="cellIs" dxfId="2468" priority="1677" operator="equal">
      <formula>0</formula>
    </cfRule>
  </conditionalFormatting>
  <conditionalFormatting sqref="CO252:CR253">
    <cfRule type="cellIs" dxfId="2467" priority="1718" operator="equal">
      <formula>0</formula>
    </cfRule>
  </conditionalFormatting>
  <conditionalFormatting sqref="BY180:CA181">
    <cfRule type="cellIs" dxfId="2466" priority="1882" operator="equal">
      <formula>0</formula>
    </cfRule>
  </conditionalFormatting>
  <conditionalFormatting sqref="BC234:BE235">
    <cfRule type="cellIs" dxfId="2465" priority="1759" operator="equal">
      <formula>0</formula>
    </cfRule>
  </conditionalFormatting>
  <conditionalFormatting sqref="CK162:CM163">
    <cfRule type="cellIs" dxfId="2464" priority="1923" operator="equal">
      <formula>0</formula>
    </cfRule>
  </conditionalFormatting>
  <conditionalFormatting sqref="BQ198:BS199">
    <cfRule type="cellIs" dxfId="2463" priority="1841" operator="equal">
      <formula>0</formula>
    </cfRule>
  </conditionalFormatting>
  <conditionalFormatting sqref="C126:D126">
    <cfRule type="cellIs" dxfId="2462" priority="2005" operator="equal">
      <formula>0</formula>
    </cfRule>
  </conditionalFormatting>
  <conditionalFormatting sqref="Q59">
    <cfRule type="cellIs" dxfId="2461" priority="2169" operator="equal">
      <formula>0</formula>
    </cfRule>
  </conditionalFormatting>
  <conditionalFormatting sqref="E108">
    <cfRule type="cellIs" dxfId="2460" priority="2045" operator="equal">
      <formula>0</formula>
    </cfRule>
  </conditionalFormatting>
  <conditionalFormatting sqref="Y90">
    <cfRule type="cellIs" dxfId="2459" priority="2079" operator="equal">
      <formula>0</formula>
    </cfRule>
  </conditionalFormatting>
  <conditionalFormatting sqref="X36">
    <cfRule type="cellIs" dxfId="2458" priority="2128" operator="equal">
      <formula>0</formula>
    </cfRule>
  </conditionalFormatting>
  <conditionalFormatting sqref="Y36">
    <cfRule type="cellIs" dxfId="2457" priority="2457" operator="equal">
      <formula>0</formula>
    </cfRule>
  </conditionalFormatting>
  <conditionalFormatting sqref="Y44">
    <cfRule type="cellIs" dxfId="2456" priority="2456" operator="equal">
      <formula>0</formula>
    </cfRule>
  </conditionalFormatting>
  <conditionalFormatting sqref="Y40:Y43">
    <cfRule type="cellIs" dxfId="2455" priority="2455" operator="equal">
      <formula>0</formula>
    </cfRule>
  </conditionalFormatting>
  <conditionalFormatting sqref="Y40">
    <cfRule type="cellIs" dxfId="2454" priority="2454" operator="equal">
      <formula>0</formula>
    </cfRule>
  </conditionalFormatting>
  <conditionalFormatting sqref="Y45">
    <cfRule type="cellIs" dxfId="2453" priority="2453" operator="equal">
      <formula>0</formula>
    </cfRule>
  </conditionalFormatting>
  <conditionalFormatting sqref="Y48">
    <cfRule type="cellIs" dxfId="2452" priority="2452" operator="equal">
      <formula>0</formula>
    </cfRule>
  </conditionalFormatting>
  <conditionalFormatting sqref="Y46:Y47">
    <cfRule type="cellIs" dxfId="2451" priority="2451" operator="equal">
      <formula>0</formula>
    </cfRule>
  </conditionalFormatting>
  <conditionalFormatting sqref="Y63:Y65">
    <cfRule type="cellIs" dxfId="2450" priority="2450" operator="equal">
      <formula>0</formula>
    </cfRule>
  </conditionalFormatting>
  <conditionalFormatting sqref="Y53:Y54">
    <cfRule type="cellIs" dxfId="2449" priority="2449" operator="equal">
      <formula>0</formula>
    </cfRule>
  </conditionalFormatting>
  <conditionalFormatting sqref="Y55">
    <cfRule type="cellIs" dxfId="2448" priority="2448" operator="equal">
      <formula>0</formula>
    </cfRule>
  </conditionalFormatting>
  <conditionalFormatting sqref="Y58">
    <cfRule type="cellIs" dxfId="2447" priority="2443" operator="equal">
      <formula>0</formula>
    </cfRule>
  </conditionalFormatting>
  <conditionalFormatting sqref="Y57">
    <cfRule type="cellIs" dxfId="2446" priority="2442" operator="equal">
      <formula>0</formula>
    </cfRule>
  </conditionalFormatting>
  <conditionalFormatting sqref="Y61">
    <cfRule type="cellIs" dxfId="2445" priority="2441" operator="equal">
      <formula>0</formula>
    </cfRule>
  </conditionalFormatting>
  <conditionalFormatting sqref="Y60">
    <cfRule type="cellIs" dxfId="2444" priority="2440" operator="equal">
      <formula>0</formula>
    </cfRule>
  </conditionalFormatting>
  <conditionalFormatting sqref="N49:N52 N393:N1048576 N375:N377 N357:N359 N339:N341 N321:N323 N303:N305 N285:N287 N267:N269 N213:N215 N195:N197 N177:N179 N141:N143 N66:N74 N105:N107 N37:N39 N1 N32:N35 N123:N125 N231:N233 N249:N251 N159:N161 W159:W161 W249:W251 W231:W233 W123:W125 W32:W35 W37:W39 W105:W107 W66:W74 W141:W143 W177:W179 W195:W197 W213:W215 W267:W269 W285:W287 W303:W305 W321:W323 W339:W341 W357:W359 W375:W377 W393:W1048576 W49:W52 W88:W89 N88:N89 N8:N10 W8:W10">
    <cfRule type="cellIs" dxfId="2443" priority="2439" operator="equal">
      <formula>0</formula>
    </cfRule>
  </conditionalFormatting>
  <conditionalFormatting sqref="N73:N74 W73:W74">
    <cfRule type="cellIs" dxfId="2442" priority="2438" operator="equal">
      <formula>0</formula>
    </cfRule>
  </conditionalFormatting>
  <conditionalFormatting sqref="M252 I252">
    <cfRule type="cellIs" dxfId="2441" priority="1706" operator="equal">
      <formula>0</formula>
    </cfRule>
  </conditionalFormatting>
  <conditionalFormatting sqref="C234:D234">
    <cfRule type="cellIs" dxfId="2440" priority="1747" operator="equal">
      <formula>0</formula>
    </cfRule>
  </conditionalFormatting>
  <conditionalFormatting sqref="AB216:AD216">
    <cfRule type="cellIs" dxfId="2439" priority="1784" operator="equal">
      <formula>0</formula>
    </cfRule>
  </conditionalFormatting>
  <conditionalFormatting sqref="BQ324:BS325">
    <cfRule type="cellIs" dxfId="2438" priority="1540" operator="equal">
      <formula>0</formula>
    </cfRule>
  </conditionalFormatting>
  <conditionalFormatting sqref="BY306:CA307">
    <cfRule type="cellIs" dxfId="2437" priority="1581" operator="equal">
      <formula>0</formula>
    </cfRule>
  </conditionalFormatting>
  <conditionalFormatting sqref="CK288:CM289">
    <cfRule type="cellIs" dxfId="2436" priority="1622" operator="equal">
      <formula>0</formula>
    </cfRule>
  </conditionalFormatting>
  <conditionalFormatting sqref="M270 I270">
    <cfRule type="cellIs" dxfId="2435" priority="1663" operator="equal">
      <formula>0</formula>
    </cfRule>
  </conditionalFormatting>
  <conditionalFormatting sqref="AB198:AD198">
    <cfRule type="cellIs" dxfId="2434" priority="1827" operator="equal">
      <formula>0</formula>
    </cfRule>
  </conditionalFormatting>
  <conditionalFormatting sqref="C252:D252">
    <cfRule type="cellIs" dxfId="2433" priority="1704" operator="equal">
      <formula>0</formula>
    </cfRule>
  </conditionalFormatting>
  <conditionalFormatting sqref="AA180">
    <cfRule type="cellIs" dxfId="2432" priority="1868" operator="equal">
      <formula>0</formula>
    </cfRule>
  </conditionalFormatting>
  <conditionalFormatting sqref="AB234:AD234">
    <cfRule type="cellIs" dxfId="2431" priority="1741" operator="equal">
      <formula>0</formula>
    </cfRule>
  </conditionalFormatting>
  <conditionalFormatting sqref="Z162">
    <cfRule type="cellIs" dxfId="2430" priority="1909" operator="equal">
      <formula>0</formula>
    </cfRule>
  </conditionalFormatting>
  <conditionalFormatting sqref="E216">
    <cfRule type="cellIs" dxfId="2429" priority="1786" operator="equal">
      <formula>0</formula>
    </cfRule>
  </conditionalFormatting>
  <conditionalFormatting sqref="Y144">
    <cfRule type="cellIs" dxfId="2428" priority="1950" operator="equal">
      <formula>0</formula>
    </cfRule>
  </conditionalFormatting>
  <conditionalFormatting sqref="X59">
    <cfRule type="cellIs" dxfId="2427" priority="2114" operator="equal">
      <formula>0</formula>
    </cfRule>
  </conditionalFormatting>
  <conditionalFormatting sqref="T126:V126">
    <cfRule type="cellIs" dxfId="2426" priority="1990" operator="equal">
      <formula>0</formula>
    </cfRule>
  </conditionalFormatting>
  <conditionalFormatting sqref="S108 O108:P108">
    <cfRule type="cellIs" dxfId="2425" priority="2031" operator="equal">
      <formula>0</formula>
    </cfRule>
  </conditionalFormatting>
  <conditionalFormatting sqref="S90 O90:P90">
    <cfRule type="cellIs" dxfId="2424" priority="2073" operator="equal">
      <formula>0</formula>
    </cfRule>
  </conditionalFormatting>
  <conditionalFormatting sqref="N36 W36">
    <cfRule type="cellIs" dxfId="2423" priority="2402" operator="equal">
      <formula>0</formula>
    </cfRule>
  </conditionalFormatting>
  <conditionalFormatting sqref="N44 W44">
    <cfRule type="cellIs" dxfId="2422" priority="2401" operator="equal">
      <formula>0</formula>
    </cfRule>
  </conditionalFormatting>
  <conditionalFormatting sqref="N40:N43 W40:W43">
    <cfRule type="cellIs" dxfId="2421" priority="2400" operator="equal">
      <formula>0</formula>
    </cfRule>
  </conditionalFormatting>
  <conditionalFormatting sqref="N40 W40">
    <cfRule type="cellIs" dxfId="2420" priority="2399" operator="equal">
      <formula>0</formula>
    </cfRule>
  </conditionalFormatting>
  <conditionalFormatting sqref="N45 W45">
    <cfRule type="cellIs" dxfId="2419" priority="2398" operator="equal">
      <formula>0</formula>
    </cfRule>
  </conditionalFormatting>
  <conditionalFormatting sqref="N48 W48">
    <cfRule type="cellIs" dxfId="2418" priority="2397" operator="equal">
      <formula>0</formula>
    </cfRule>
  </conditionalFormatting>
  <conditionalFormatting sqref="N46:N47 W46:W47">
    <cfRule type="cellIs" dxfId="2417" priority="2396" operator="equal">
      <formula>0</formula>
    </cfRule>
  </conditionalFormatting>
  <conditionalFormatting sqref="N63:N65 W63:W65">
    <cfRule type="cellIs" dxfId="2416" priority="2395" operator="equal">
      <formula>0</formula>
    </cfRule>
  </conditionalFormatting>
  <conditionalFormatting sqref="N53:N54 W53:W54">
    <cfRule type="cellIs" dxfId="2415" priority="2394" operator="equal">
      <formula>0</formula>
    </cfRule>
  </conditionalFormatting>
  <conditionalFormatting sqref="N55 W55">
    <cfRule type="cellIs" dxfId="2414" priority="2393" operator="equal">
      <formula>0</formula>
    </cfRule>
  </conditionalFormatting>
  <conditionalFormatting sqref="R59">
    <cfRule type="cellIs" dxfId="2413" priority="2224" operator="equal">
      <formula>0</formula>
    </cfRule>
  </conditionalFormatting>
  <conditionalFormatting sqref="BC108:BE109">
    <cfRule type="cellIs" dxfId="2412" priority="2060" operator="equal">
      <formula>0</formula>
    </cfRule>
  </conditionalFormatting>
  <conditionalFormatting sqref="N58 W58">
    <cfRule type="cellIs" dxfId="2411" priority="2388" operator="equal">
      <formula>0</formula>
    </cfRule>
  </conditionalFormatting>
  <conditionalFormatting sqref="N57 W57">
    <cfRule type="cellIs" dxfId="2410" priority="2387" operator="equal">
      <formula>0</formula>
    </cfRule>
  </conditionalFormatting>
  <conditionalFormatting sqref="N61 W61">
    <cfRule type="cellIs" dxfId="2409" priority="2386" operator="equal">
      <formula>0</formula>
    </cfRule>
  </conditionalFormatting>
  <conditionalFormatting sqref="N60 W60">
    <cfRule type="cellIs" dxfId="2408" priority="2385" operator="equal">
      <formula>0</formula>
    </cfRule>
  </conditionalFormatting>
  <conditionalFormatting sqref="T49:V52 T393:V1048576 T375:V377 T357:V359 T339:V341 T321:V323 T303:V305 T285:V287 T267:V269 T213:V215 T195:V197 T177:V179 T141:V143 T66:V74 T37:V39 T1:V1 T32:V35 T123:V125 T231:V233 T249:V251 T159:V161 T105:V107 T88:V89 T8:V10">
    <cfRule type="cellIs" dxfId="2407" priority="2384" operator="equal">
      <formula>0</formula>
    </cfRule>
  </conditionalFormatting>
  <conditionalFormatting sqref="T73:V74">
    <cfRule type="cellIs" dxfId="2406" priority="2383" operator="equal">
      <formula>0</formula>
    </cfRule>
  </conditionalFormatting>
  <conditionalFormatting sqref="Z270">
    <cfRule type="cellIs" dxfId="2405" priority="1651" operator="equal">
      <formula>0</formula>
    </cfRule>
  </conditionalFormatting>
  <conditionalFormatting sqref="Y270">
    <cfRule type="cellIs" dxfId="2404" priority="1650" operator="equal">
      <formula>0</formula>
    </cfRule>
  </conditionalFormatting>
  <conditionalFormatting sqref="Y252">
    <cfRule type="cellIs" dxfId="2403" priority="1692" operator="equal">
      <formula>0</formula>
    </cfRule>
  </conditionalFormatting>
  <conditionalFormatting sqref="N252 W252">
    <cfRule type="cellIs" dxfId="2402" priority="1691" operator="equal">
      <formula>0</formula>
    </cfRule>
  </conditionalFormatting>
  <conditionalFormatting sqref="N234 W234">
    <cfRule type="cellIs" dxfId="2401" priority="1733" operator="equal">
      <formula>0</formula>
    </cfRule>
  </conditionalFormatting>
  <conditionalFormatting sqref="T234:V234">
    <cfRule type="cellIs" dxfId="2400" priority="1732" operator="equal">
      <formula>0</formula>
    </cfRule>
  </conditionalFormatting>
  <conditionalFormatting sqref="T216:V216">
    <cfRule type="cellIs" dxfId="2399" priority="1774" operator="equal">
      <formula>0</formula>
    </cfRule>
  </conditionalFormatting>
  <conditionalFormatting sqref="S216 O216:P216">
    <cfRule type="cellIs" dxfId="2398" priority="1773" operator="equal">
      <formula>0</formula>
    </cfRule>
  </conditionalFormatting>
  <conditionalFormatting sqref="E342">
    <cfRule type="cellIs" dxfId="2397" priority="1485" operator="equal">
      <formula>0</formula>
    </cfRule>
  </conditionalFormatting>
  <conditionalFormatting sqref="AB324:AD324">
    <cfRule type="cellIs" dxfId="2396" priority="1526" operator="equal">
      <formula>0</formula>
    </cfRule>
  </conditionalFormatting>
  <conditionalFormatting sqref="AA306">
    <cfRule type="cellIs" dxfId="2395" priority="1567" operator="equal">
      <formula>0</formula>
    </cfRule>
  </conditionalFormatting>
  <conditionalFormatting sqref="X162">
    <cfRule type="cellIs" dxfId="2394" priority="1896" operator="equal">
      <formula>0</formula>
    </cfRule>
  </conditionalFormatting>
  <conditionalFormatting sqref="Z288">
    <cfRule type="cellIs" dxfId="2393" priority="1608" operator="equal">
      <formula>0</formula>
    </cfRule>
  </conditionalFormatting>
  <conditionalFormatting sqref="Y270">
    <cfRule type="cellIs" dxfId="2392" priority="1649" operator="equal">
      <formula>0</formula>
    </cfRule>
  </conditionalFormatting>
  <conditionalFormatting sqref="R198">
    <cfRule type="cellIs" dxfId="2391" priority="1813" operator="equal">
      <formula>0</formula>
    </cfRule>
  </conditionalFormatting>
  <conditionalFormatting sqref="N252 W252">
    <cfRule type="cellIs" dxfId="2390" priority="1690" operator="equal">
      <formula>0</formula>
    </cfRule>
  </conditionalFormatting>
  <conditionalFormatting sqref="Q180">
    <cfRule type="cellIs" dxfId="2389" priority="1854" operator="equal">
      <formula>0</formula>
    </cfRule>
  </conditionalFormatting>
  <conditionalFormatting sqref="T234:V234">
    <cfRule type="cellIs" dxfId="2388" priority="1731" operator="equal">
      <formula>0</formula>
    </cfRule>
  </conditionalFormatting>
  <conditionalFormatting sqref="S216 O216:P216">
    <cfRule type="cellIs" dxfId="2387" priority="1772" operator="equal">
      <formula>0</formula>
    </cfRule>
  </conditionalFormatting>
  <conditionalFormatting sqref="A162">
    <cfRule type="cellIs" dxfId="2386" priority="1936" operator="equal">
      <formula>0</formula>
    </cfRule>
  </conditionalFormatting>
  <conditionalFormatting sqref="Q36">
    <cfRule type="cellIs" dxfId="2385" priority="2183" operator="equal">
      <formula>0</formula>
    </cfRule>
  </conditionalFormatting>
  <conditionalFormatting sqref="X162">
    <cfRule type="cellIs" dxfId="2384" priority="1895" operator="equal">
      <formula>0</formula>
    </cfRule>
  </conditionalFormatting>
  <conditionalFormatting sqref="BF108:BH109">
    <cfRule type="cellIs" dxfId="2383" priority="2059" operator="equal">
      <formula>0</formula>
    </cfRule>
  </conditionalFormatting>
  <conditionalFormatting sqref="CO144:CR145">
    <cfRule type="cellIs" dxfId="2382" priority="1976" operator="equal">
      <formula>0</formula>
    </cfRule>
  </conditionalFormatting>
  <conditionalFormatting sqref="AY126:BA127">
    <cfRule type="cellIs" dxfId="2381" priority="2018" operator="equal">
      <formula>0</formula>
    </cfRule>
  </conditionalFormatting>
  <conditionalFormatting sqref="T36:V36">
    <cfRule type="cellIs" dxfId="2380" priority="2347" operator="equal">
      <formula>0</formula>
    </cfRule>
  </conditionalFormatting>
  <conditionalFormatting sqref="T44:V44">
    <cfRule type="cellIs" dxfId="2379" priority="2346" operator="equal">
      <formula>0</formula>
    </cfRule>
  </conditionalFormatting>
  <conditionalFormatting sqref="T40:V43">
    <cfRule type="cellIs" dxfId="2378" priority="2345" operator="equal">
      <formula>0</formula>
    </cfRule>
  </conditionalFormatting>
  <conditionalFormatting sqref="T40:V40">
    <cfRule type="cellIs" dxfId="2377" priority="2344" operator="equal">
      <formula>0</formula>
    </cfRule>
  </conditionalFormatting>
  <conditionalFormatting sqref="T45:V45">
    <cfRule type="cellIs" dxfId="2376" priority="2343" operator="equal">
      <formula>0</formula>
    </cfRule>
  </conditionalFormatting>
  <conditionalFormatting sqref="T48:V48">
    <cfRule type="cellIs" dxfId="2375" priority="2342" operator="equal">
      <formula>0</formula>
    </cfRule>
  </conditionalFormatting>
  <conditionalFormatting sqref="T46:V47">
    <cfRule type="cellIs" dxfId="2374" priority="2341" operator="equal">
      <formula>0</formula>
    </cfRule>
  </conditionalFormatting>
  <conditionalFormatting sqref="T63:V65">
    <cfRule type="cellIs" dxfId="2373" priority="2340" operator="equal">
      <formula>0</formula>
    </cfRule>
  </conditionalFormatting>
  <conditionalFormatting sqref="T53:V54">
    <cfRule type="cellIs" dxfId="2372" priority="2339" operator="equal">
      <formula>0</formula>
    </cfRule>
  </conditionalFormatting>
  <conditionalFormatting sqref="T58:V58">
    <cfRule type="cellIs" dxfId="2371" priority="2333" operator="equal">
      <formula>0</formula>
    </cfRule>
  </conditionalFormatting>
  <conditionalFormatting sqref="T57:V57">
    <cfRule type="cellIs" dxfId="2370" priority="2332" operator="equal">
      <formula>0</formula>
    </cfRule>
  </conditionalFormatting>
  <conditionalFormatting sqref="T61:V61">
    <cfRule type="cellIs" dxfId="2369" priority="2331" operator="equal">
      <formula>0</formula>
    </cfRule>
  </conditionalFormatting>
  <conditionalFormatting sqref="T60:V60">
    <cfRule type="cellIs" dxfId="2368" priority="2330" operator="equal">
      <formula>0</formula>
    </cfRule>
  </conditionalFormatting>
  <conditionalFormatting sqref="S159:S161 S249:S251 S231:S233 S123:S125 S32:S35 S1 S37:S39 S105:S107 S66:S74 S141:S143 S177:S179 S195:S197 S213:S215 S267:S269 S285:S287 S303:S305 S321:S323 S339:S341 S357:S359 S375:S377 S393:S1048576 S49:S52 O159:P161 O249:P251 O231:P233 O123:P125 O32:P35 O1:P1 O37:P39 O105:P107 O66:P74 O141:P143 O177:P179 O195:P197 O213:P215 O267:P269 O285:P287 O303:P305 O321:P323 O339:P341 O357:P359 O375:P377 O393:P1048576 O49:P52 O88:P89 S88:S89 O8:P10 S8:S10">
    <cfRule type="cellIs" dxfId="2367" priority="2329" operator="equal">
      <formula>0</formula>
    </cfRule>
  </conditionalFormatting>
  <conditionalFormatting sqref="S73:S74 O73:P74">
    <cfRule type="cellIs" dxfId="2366" priority="2328" operator="equal">
      <formula>0</formula>
    </cfRule>
  </conditionalFormatting>
  <conditionalFormatting sqref="Q288">
    <cfRule type="cellIs" dxfId="2365" priority="1596" operator="equal">
      <formula>0</formula>
    </cfRule>
  </conditionalFormatting>
  <conditionalFormatting sqref="X270">
    <cfRule type="cellIs" dxfId="2364" priority="1637" operator="equal">
      <formula>0</formula>
    </cfRule>
  </conditionalFormatting>
  <conditionalFormatting sqref="A270">
    <cfRule type="cellIs" dxfId="2363" priority="1678" operator="equal">
      <formula>0</formula>
    </cfRule>
  </conditionalFormatting>
  <conditionalFormatting sqref="B252">
    <cfRule type="cellIs" dxfId="2362" priority="1719" operator="equal">
      <formula>0</formula>
    </cfRule>
  </conditionalFormatting>
  <conditionalFormatting sqref="T360:V360">
    <cfRule type="cellIs" dxfId="2361" priority="1430" operator="equal">
      <formula>0</formula>
    </cfRule>
  </conditionalFormatting>
  <conditionalFormatting sqref="S342 O342:P342">
    <cfRule type="cellIs" dxfId="2360" priority="1471" operator="equal">
      <formula>0</formula>
    </cfRule>
  </conditionalFormatting>
  <conditionalFormatting sqref="R324">
    <cfRule type="cellIs" dxfId="2359" priority="1512" operator="equal">
      <formula>0</formula>
    </cfRule>
  </conditionalFormatting>
  <conditionalFormatting sqref="Q306">
    <cfRule type="cellIs" dxfId="2358" priority="1553" operator="equal">
      <formula>0</formula>
    </cfRule>
  </conditionalFormatting>
  <conditionalFormatting sqref="X288">
    <cfRule type="cellIs" dxfId="2357" priority="1594" operator="equal">
      <formula>0</formula>
    </cfRule>
  </conditionalFormatting>
  <conditionalFormatting sqref="A288">
    <cfRule type="cellIs" dxfId="2356" priority="1635" operator="equal">
      <formula>0</formula>
    </cfRule>
  </conditionalFormatting>
  <conditionalFormatting sqref="BN216:BP217">
    <cfRule type="cellIs" dxfId="2355" priority="1799" operator="equal">
      <formula>0</formula>
    </cfRule>
  </conditionalFormatting>
  <conditionalFormatting sqref="B270">
    <cfRule type="cellIs" dxfId="2354" priority="1676" operator="equal">
      <formula>0</formula>
    </cfRule>
  </conditionalFormatting>
  <conditionalFormatting sqref="AY252:BA253">
    <cfRule type="cellIs" dxfId="2353" priority="1717" operator="equal">
      <formula>0</formula>
    </cfRule>
  </conditionalFormatting>
  <conditionalFormatting sqref="CG180:CI181">
    <cfRule type="cellIs" dxfId="2352" priority="1881" operator="equal">
      <formula>0</formula>
    </cfRule>
  </conditionalFormatting>
  <conditionalFormatting sqref="BF234:BH235">
    <cfRule type="cellIs" dxfId="2351" priority="1758" operator="equal">
      <formula>0</formula>
    </cfRule>
  </conditionalFormatting>
  <conditionalFormatting sqref="M162 I162">
    <cfRule type="cellIs" dxfId="2350" priority="1922" operator="equal">
      <formula>0</formula>
    </cfRule>
  </conditionalFormatting>
  <conditionalFormatting sqref="BU198:BW199">
    <cfRule type="cellIs" dxfId="2349" priority="1840" operator="equal">
      <formula>0</formula>
    </cfRule>
  </conditionalFormatting>
  <conditionalFormatting sqref="AB126:AD126">
    <cfRule type="cellIs" dxfId="2348" priority="2000" operator="equal">
      <formula>0</formula>
    </cfRule>
  </conditionalFormatting>
  <conditionalFormatting sqref="C144:D144">
    <cfRule type="cellIs" dxfId="2347" priority="1963" operator="equal">
      <formula>0</formula>
    </cfRule>
  </conditionalFormatting>
  <conditionalFormatting sqref="S36 O36:P36">
    <cfRule type="cellIs" dxfId="2346" priority="2292" operator="equal">
      <formula>0</formula>
    </cfRule>
  </conditionalFormatting>
  <conditionalFormatting sqref="S44 O44:P44">
    <cfRule type="cellIs" dxfId="2345" priority="2291" operator="equal">
      <formula>0</formula>
    </cfRule>
  </conditionalFormatting>
  <conditionalFormatting sqref="S40:S43 O40:P43">
    <cfRule type="cellIs" dxfId="2344" priority="2290" operator="equal">
      <formula>0</formula>
    </cfRule>
  </conditionalFormatting>
  <conditionalFormatting sqref="S40 O40:P40">
    <cfRule type="cellIs" dxfId="2343" priority="2289" operator="equal">
      <formula>0</formula>
    </cfRule>
  </conditionalFormatting>
  <conditionalFormatting sqref="S45 O45:P45">
    <cfRule type="cellIs" dxfId="2342" priority="2288" operator="equal">
      <formula>0</formula>
    </cfRule>
  </conditionalFormatting>
  <conditionalFormatting sqref="S48 O48:P48">
    <cfRule type="cellIs" dxfId="2341" priority="2287" operator="equal">
      <formula>0</formula>
    </cfRule>
  </conditionalFormatting>
  <conditionalFormatting sqref="S46:S47 O46:P47">
    <cfRule type="cellIs" dxfId="2340" priority="2286" operator="equal">
      <formula>0</formula>
    </cfRule>
  </conditionalFormatting>
  <conditionalFormatting sqref="S63:S65 O63:P65">
    <cfRule type="cellIs" dxfId="2339" priority="2285" operator="equal">
      <formula>0</formula>
    </cfRule>
  </conditionalFormatting>
  <conditionalFormatting sqref="S53:S54 O53:P54">
    <cfRule type="cellIs" dxfId="2338" priority="2284" operator="equal">
      <formula>0</formula>
    </cfRule>
  </conditionalFormatting>
  <conditionalFormatting sqref="S58 O58:P58">
    <cfRule type="cellIs" dxfId="2337" priority="2278" operator="equal">
      <formula>0</formula>
    </cfRule>
  </conditionalFormatting>
  <conditionalFormatting sqref="S57 O57:P57">
    <cfRule type="cellIs" dxfId="2336" priority="2277" operator="equal">
      <formula>0</formula>
    </cfRule>
  </conditionalFormatting>
  <conditionalFormatting sqref="S61 O61:P61">
    <cfRule type="cellIs" dxfId="2335" priority="2276" operator="equal">
      <formula>0</formula>
    </cfRule>
  </conditionalFormatting>
  <conditionalFormatting sqref="S60 O60:P60">
    <cfRule type="cellIs" dxfId="2334" priority="2275" operator="equal">
      <formula>0</formula>
    </cfRule>
  </conditionalFormatting>
  <conditionalFormatting sqref="R49:R52 R393:R1048576 R375:R377 R357:R359 R339:R341 R321:R323 R303:R305 R285:R287 R267:R269 R213:R215 R195:R197 R177:R179 R141:R143 R66:R74 R105:R107 R37:R39 R1 R32:R35 R123:R125 R231:R233 R249:R251 R159:R161 R88:R89 R8:R10">
    <cfRule type="cellIs" dxfId="2333" priority="2274" operator="equal">
      <formula>0</formula>
    </cfRule>
  </conditionalFormatting>
  <conditionalFormatting sqref="R73:R74">
    <cfRule type="cellIs" dxfId="2332" priority="2273" operator="equal">
      <formula>0</formula>
    </cfRule>
  </conditionalFormatting>
  <conditionalFormatting sqref="BN324:BP325">
    <cfRule type="cellIs" dxfId="2331" priority="1541" operator="equal">
      <formula>0</formula>
    </cfRule>
  </conditionalFormatting>
  <conditionalFormatting sqref="BU306:BW307">
    <cfRule type="cellIs" dxfId="2330" priority="1582" operator="equal">
      <formula>0</formula>
    </cfRule>
  </conditionalFormatting>
  <conditionalFormatting sqref="CG288:CI289">
    <cfRule type="cellIs" dxfId="2329" priority="1623" operator="equal">
      <formula>0</formula>
    </cfRule>
  </conditionalFormatting>
  <conditionalFormatting sqref="M270 I270">
    <cfRule type="cellIs" dxfId="2328" priority="1664" operator="equal">
      <formula>0</formula>
    </cfRule>
  </conditionalFormatting>
  <conditionalFormatting sqref="L36">
    <cfRule type="cellIs" dxfId="2327" priority="1375" operator="equal">
      <formula>0</formula>
    </cfRule>
  </conditionalFormatting>
  <conditionalFormatting sqref="AY378:BA379">
    <cfRule type="cellIs" dxfId="2326" priority="1416" operator="equal">
      <formula>0</formula>
    </cfRule>
  </conditionalFormatting>
  <conditionalFormatting sqref="BF360:BH361">
    <cfRule type="cellIs" dxfId="2325" priority="1457" operator="equal">
      <formula>0</formula>
    </cfRule>
  </conditionalFormatting>
  <conditionalFormatting sqref="BN342:BP343">
    <cfRule type="cellIs" dxfId="2324" priority="1498" operator="equal">
      <formula>0</formula>
    </cfRule>
  </conditionalFormatting>
  <conditionalFormatting sqref="BU324:BW325">
    <cfRule type="cellIs" dxfId="2323" priority="1539" operator="equal">
      <formula>0</formula>
    </cfRule>
  </conditionalFormatting>
  <conditionalFormatting sqref="CG306:CI307">
    <cfRule type="cellIs" dxfId="2322" priority="1580" operator="equal">
      <formula>0</formula>
    </cfRule>
  </conditionalFormatting>
  <conditionalFormatting sqref="M288 I288">
    <cfRule type="cellIs" dxfId="2321" priority="1621" operator="equal">
      <formula>0</formula>
    </cfRule>
  </conditionalFormatting>
  <conditionalFormatting sqref="C270:D270">
    <cfRule type="cellIs" dxfId="2320" priority="1662" operator="equal">
      <formula>0</formula>
    </cfRule>
  </conditionalFormatting>
  <conditionalFormatting sqref="AA198">
    <cfRule type="cellIs" dxfId="2319" priority="1826" operator="equal">
      <formula>0</formula>
    </cfRule>
  </conditionalFormatting>
  <conditionalFormatting sqref="AB252:AD252">
    <cfRule type="cellIs" dxfId="2318" priority="1699" operator="equal">
      <formula>0</formula>
    </cfRule>
  </conditionalFormatting>
  <conditionalFormatting sqref="Z180">
    <cfRule type="cellIs" dxfId="2317" priority="1867" operator="equal">
      <formula>0</formula>
    </cfRule>
  </conditionalFormatting>
  <conditionalFormatting sqref="E234">
    <cfRule type="cellIs" dxfId="2316" priority="1744" operator="equal">
      <formula>0</formula>
    </cfRule>
  </conditionalFormatting>
  <conditionalFormatting sqref="AB216:AD216">
    <cfRule type="cellIs" dxfId="2315" priority="1785" operator="equal">
      <formula>0</formula>
    </cfRule>
  </conditionalFormatting>
  <conditionalFormatting sqref="N144 W144">
    <cfRule type="cellIs" dxfId="2314" priority="1949" operator="equal">
      <formula>0</formula>
    </cfRule>
  </conditionalFormatting>
  <conditionalFormatting sqref="Y162">
    <cfRule type="cellIs" dxfId="2313" priority="1908" operator="equal">
      <formula>0</formula>
    </cfRule>
  </conditionalFormatting>
  <conditionalFormatting sqref="R36">
    <cfRule type="cellIs" dxfId="2312" priority="2237" operator="equal">
      <formula>0</formula>
    </cfRule>
  </conditionalFormatting>
  <conditionalFormatting sqref="R44">
    <cfRule type="cellIs" dxfId="2311" priority="2236" operator="equal">
      <formula>0</formula>
    </cfRule>
  </conditionalFormatting>
  <conditionalFormatting sqref="R40:R43">
    <cfRule type="cellIs" dxfId="2310" priority="2235" operator="equal">
      <formula>0</formula>
    </cfRule>
  </conditionalFormatting>
  <conditionalFormatting sqref="R40">
    <cfRule type="cellIs" dxfId="2309" priority="2234" operator="equal">
      <formula>0</formula>
    </cfRule>
  </conditionalFormatting>
  <conditionalFormatting sqref="R45">
    <cfRule type="cellIs" dxfId="2308" priority="2233" operator="equal">
      <formula>0</formula>
    </cfRule>
  </conditionalFormatting>
  <conditionalFormatting sqref="R48">
    <cfRule type="cellIs" dxfId="2307" priority="2232" operator="equal">
      <formula>0</formula>
    </cfRule>
  </conditionalFormatting>
  <conditionalFormatting sqref="R46:R47">
    <cfRule type="cellIs" dxfId="2306" priority="2231" operator="equal">
      <formula>0</formula>
    </cfRule>
  </conditionalFormatting>
  <conditionalFormatting sqref="R63:R65">
    <cfRule type="cellIs" dxfId="2305" priority="2230" operator="equal">
      <formula>0</formula>
    </cfRule>
  </conditionalFormatting>
  <conditionalFormatting sqref="R53:R54">
    <cfRule type="cellIs" dxfId="2304" priority="2229" operator="equal">
      <formula>0</formula>
    </cfRule>
  </conditionalFormatting>
  <conditionalFormatting sqref="B108">
    <cfRule type="cellIs" dxfId="2303" priority="2063" operator="equal">
      <formula>0</formula>
    </cfRule>
  </conditionalFormatting>
  <conditionalFormatting sqref="R58">
    <cfRule type="cellIs" dxfId="2302" priority="2223" operator="equal">
      <formula>0</formula>
    </cfRule>
  </conditionalFormatting>
  <conditionalFormatting sqref="R57">
    <cfRule type="cellIs" dxfId="2301" priority="2222" operator="equal">
      <formula>0</formula>
    </cfRule>
  </conditionalFormatting>
  <conditionalFormatting sqref="R61">
    <cfRule type="cellIs" dxfId="2300" priority="2221" operator="equal">
      <formula>0</formula>
    </cfRule>
  </conditionalFormatting>
  <conditionalFormatting sqref="R60">
    <cfRule type="cellIs" dxfId="2299" priority="2220" operator="equal">
      <formula>0</formula>
    </cfRule>
  </conditionalFormatting>
  <conditionalFormatting sqref="Q159:Q161 Q249:Q251 Q231:Q233 Q123:Q125 Q32:Q35 Q1 Q37:Q39 Q105:Q107 Q66:Q74 Q141:Q143 Q177:Q179 Q195:Q197 Q213:Q215 Q267:Q269 Q285:Q287 Q303:Q305 Q321:Q323 Q339:Q341 Q357:Q359 Q375:Q377 Q393:Q1048576 Q49:Q52 Q88:Q89 Q8:Q10">
    <cfRule type="cellIs" dxfId="2298" priority="2219" operator="equal">
      <formula>0</formula>
    </cfRule>
  </conditionalFormatting>
  <conditionalFormatting sqref="Q73:Q74">
    <cfRule type="cellIs" dxfId="2297" priority="2218" operator="equal">
      <formula>0</formula>
    </cfRule>
  </conditionalFormatting>
  <conditionalFormatting sqref="E342">
    <cfRule type="cellIs" dxfId="2296" priority="1486" operator="equal">
      <formula>0</formula>
    </cfRule>
  </conditionalFormatting>
  <conditionalFormatting sqref="AB324:AD324">
    <cfRule type="cellIs" dxfId="2295" priority="1527" operator="equal">
      <formula>0</formula>
    </cfRule>
  </conditionalFormatting>
  <conditionalFormatting sqref="AA306">
    <cfRule type="cellIs" dxfId="2294" priority="1568" operator="equal">
      <formula>0</formula>
    </cfRule>
  </conditionalFormatting>
  <conditionalFormatting sqref="Z288">
    <cfRule type="cellIs" dxfId="2293" priority="1609" operator="equal">
      <formula>0</formula>
    </cfRule>
  </conditionalFormatting>
  <conditionalFormatting sqref="J59">
    <cfRule type="cellIs" dxfId="2292" priority="1320" operator="equal">
      <formula>0</formula>
    </cfRule>
  </conditionalFormatting>
  <conditionalFormatting sqref="L58">
    <cfRule type="cellIs" dxfId="2291" priority="1361" operator="equal">
      <formula>0</formula>
    </cfRule>
  </conditionalFormatting>
  <conditionalFormatting sqref="AB378:AD378">
    <cfRule type="cellIs" dxfId="2290" priority="1398" operator="equal">
      <formula>0</formula>
    </cfRule>
  </conditionalFormatting>
  <conditionalFormatting sqref="E360">
    <cfRule type="cellIs" dxfId="2289" priority="1443" operator="equal">
      <formula>0</formula>
    </cfRule>
  </conditionalFormatting>
  <conditionalFormatting sqref="AB342:AD342">
    <cfRule type="cellIs" dxfId="2288" priority="1484" operator="equal">
      <formula>0</formula>
    </cfRule>
  </conditionalFormatting>
  <conditionalFormatting sqref="AA324">
    <cfRule type="cellIs" dxfId="2287" priority="1525" operator="equal">
      <formula>0</formula>
    </cfRule>
  </conditionalFormatting>
  <conditionalFormatting sqref="Z306">
    <cfRule type="cellIs" dxfId="2286" priority="1566" operator="equal">
      <formula>0</formula>
    </cfRule>
  </conditionalFormatting>
  <conditionalFormatting sqref="Y288">
    <cfRule type="cellIs" dxfId="2285" priority="1607" operator="equal">
      <formula>0</formula>
    </cfRule>
  </conditionalFormatting>
  <conditionalFormatting sqref="N270 W270">
    <cfRule type="cellIs" dxfId="2284" priority="1648" operator="equal">
      <formula>0</formula>
    </cfRule>
  </conditionalFormatting>
  <conditionalFormatting sqref="Q198">
    <cfRule type="cellIs" dxfId="2283" priority="1812" operator="equal">
      <formula>0</formula>
    </cfRule>
  </conditionalFormatting>
  <conditionalFormatting sqref="T252:V252">
    <cfRule type="cellIs" dxfId="2282" priority="1689" operator="equal">
      <formula>0</formula>
    </cfRule>
  </conditionalFormatting>
  <conditionalFormatting sqref="S234 O234:P234">
    <cfRule type="cellIs" dxfId="2281" priority="1730" operator="equal">
      <formula>0</formula>
    </cfRule>
  </conditionalFormatting>
  <conditionalFormatting sqref="AR180 A180 CN180:CN181 BB180:BB181 BI180:BI181 BM180:BM181 BT180:BT181 BX180:BX181 CB180:CF181 CJ180:CJ181 CS180:XFD181 AE180:AG180">
    <cfRule type="cellIs" dxfId="2280" priority="1894" operator="equal">
      <formula>0</formula>
    </cfRule>
  </conditionalFormatting>
  <conditionalFormatting sqref="R216">
    <cfRule type="cellIs" dxfId="2279" priority="1771" operator="equal">
      <formula>0</formula>
    </cfRule>
  </conditionalFormatting>
  <conditionalFormatting sqref="B162">
    <cfRule type="cellIs" dxfId="2278" priority="1935" operator="equal">
      <formula>0</formula>
    </cfRule>
  </conditionalFormatting>
  <conditionalFormatting sqref="X180">
    <cfRule type="cellIs" dxfId="2277" priority="1853" operator="equal">
      <formula>0</formula>
    </cfRule>
  </conditionalFormatting>
  <conditionalFormatting sqref="Q36">
    <cfRule type="cellIs" dxfId="2276" priority="2182" operator="equal">
      <formula>0</formula>
    </cfRule>
  </conditionalFormatting>
  <conditionalFormatting sqref="Q44">
    <cfRule type="cellIs" dxfId="2275" priority="2181" operator="equal">
      <formula>0</formula>
    </cfRule>
  </conditionalFormatting>
  <conditionalFormatting sqref="Q40:Q43">
    <cfRule type="cellIs" dxfId="2274" priority="2180" operator="equal">
      <formula>0</formula>
    </cfRule>
  </conditionalFormatting>
  <conditionalFormatting sqref="Q40">
    <cfRule type="cellIs" dxfId="2273" priority="2179" operator="equal">
      <formula>0</formula>
    </cfRule>
  </conditionalFormatting>
  <conditionalFormatting sqref="Q45">
    <cfRule type="cellIs" dxfId="2272" priority="2178" operator="equal">
      <formula>0</formula>
    </cfRule>
  </conditionalFormatting>
  <conditionalFormatting sqref="Q48">
    <cfRule type="cellIs" dxfId="2271" priority="2177" operator="equal">
      <formula>0</formula>
    </cfRule>
  </conditionalFormatting>
  <conditionalFormatting sqref="Q46:Q47">
    <cfRule type="cellIs" dxfId="2270" priority="2176" operator="equal">
      <formula>0</formula>
    </cfRule>
  </conditionalFormatting>
  <conditionalFormatting sqref="Q63:Q65">
    <cfRule type="cellIs" dxfId="2269" priority="2175" operator="equal">
      <formula>0</formula>
    </cfRule>
  </conditionalFormatting>
  <conditionalFormatting sqref="Q53:Q54">
    <cfRule type="cellIs" dxfId="2268" priority="2174" operator="equal">
      <formula>0</formula>
    </cfRule>
  </conditionalFormatting>
  <conditionalFormatting sqref="Q58">
    <cfRule type="cellIs" dxfId="2267" priority="2168" operator="equal">
      <formula>0</formula>
    </cfRule>
  </conditionalFormatting>
  <conditionalFormatting sqref="Q57">
    <cfRule type="cellIs" dxfId="2266" priority="2167" operator="equal">
      <formula>0</formula>
    </cfRule>
  </conditionalFormatting>
  <conditionalFormatting sqref="Q61">
    <cfRule type="cellIs" dxfId="2265" priority="2166" operator="equal">
      <formula>0</formula>
    </cfRule>
  </conditionalFormatting>
  <conditionalFormatting sqref="Q60">
    <cfRule type="cellIs" dxfId="2264" priority="2165" operator="equal">
      <formula>0</formula>
    </cfRule>
  </conditionalFormatting>
  <conditionalFormatting sqref="X159:X161 X249:X251 X231:X233 X123:X125 X32:X35 X37:X39 X105:X107 X66:X74 X141:X143 X177:X179 X195:X197 X213:X215 X267:X269 X285:X287 X303:X305 X321:X323 X339:X341 X357:X359 X375:X377 X393:X1048576 X49:X52 X88:X89 X8:X10">
    <cfRule type="cellIs" dxfId="2263" priority="2164" operator="equal">
      <formula>0</formula>
    </cfRule>
  </conditionalFormatting>
  <conditionalFormatting sqref="X73:X74">
    <cfRule type="cellIs" dxfId="2262" priority="2163" operator="equal">
      <formula>0</formula>
    </cfRule>
  </conditionalFormatting>
  <conditionalFormatting sqref="T360:V360">
    <cfRule type="cellIs" dxfId="2261" priority="1431" operator="equal">
      <formula>0</formula>
    </cfRule>
  </conditionalFormatting>
  <conditionalFormatting sqref="S342 O342:P342">
    <cfRule type="cellIs" dxfId="2260" priority="1472" operator="equal">
      <formula>0</formula>
    </cfRule>
  </conditionalFormatting>
  <conditionalFormatting sqref="R324">
    <cfRule type="cellIs" dxfId="2259" priority="1513" operator="equal">
      <formula>0</formula>
    </cfRule>
  </conditionalFormatting>
  <conditionalFormatting sqref="Q306">
    <cfRule type="cellIs" dxfId="2258" priority="1554" operator="equal">
      <formula>0</formula>
    </cfRule>
  </conditionalFormatting>
  <conditionalFormatting sqref="K234">
    <cfRule type="cellIs" dxfId="2257" priority="1265" operator="equal">
      <formula>0</formula>
    </cfRule>
  </conditionalFormatting>
  <conditionalFormatting sqref="K108">
    <cfRule type="cellIs" dxfId="2256" priority="1306" operator="equal">
      <formula>0</formula>
    </cfRule>
  </conditionalFormatting>
  <conditionalFormatting sqref="K63:K65">
    <cfRule type="cellIs" dxfId="2255" priority="1347" operator="equal">
      <formula>0</formula>
    </cfRule>
  </conditionalFormatting>
  <conditionalFormatting sqref="T378:V378">
    <cfRule type="cellIs" dxfId="2254" priority="1388" operator="equal">
      <formula>0</formula>
    </cfRule>
  </conditionalFormatting>
  <conditionalFormatting sqref="S360 O360:P360">
    <cfRule type="cellIs" dxfId="2253" priority="1429" operator="equal">
      <formula>0</formula>
    </cfRule>
  </conditionalFormatting>
  <conditionalFormatting sqref="R342">
    <cfRule type="cellIs" dxfId="2252" priority="1470" operator="equal">
      <formula>0</formula>
    </cfRule>
  </conditionalFormatting>
  <conditionalFormatting sqref="Q324">
    <cfRule type="cellIs" dxfId="2251" priority="1511" operator="equal">
      <formula>0</formula>
    </cfRule>
  </conditionalFormatting>
  <conditionalFormatting sqref="X306">
    <cfRule type="cellIs" dxfId="2250" priority="1552" operator="equal">
      <formula>0</formula>
    </cfRule>
  </conditionalFormatting>
  <conditionalFormatting sqref="AR306 A306 CN306:CN307 BB306:BB307 BI306:BI307 BM306:BM307 BT306:BT307 BX306:BX307 CB306:CF307 CJ306:CJ307 CS306:XFD307 AE306:AG306">
    <cfRule type="cellIs" dxfId="2249" priority="1593" operator="equal">
      <formula>0</formula>
    </cfRule>
  </conditionalFormatting>
  <conditionalFormatting sqref="B288">
    <cfRule type="cellIs" dxfId="2248" priority="1634" operator="equal">
      <formula>0</formula>
    </cfRule>
  </conditionalFormatting>
  <conditionalFormatting sqref="CO270:CR271">
    <cfRule type="cellIs" dxfId="2247" priority="1675" operator="equal">
      <formula>0</formula>
    </cfRule>
  </conditionalFormatting>
  <conditionalFormatting sqref="BY198:CA199">
    <cfRule type="cellIs" dxfId="2246" priority="1839" operator="equal">
      <formula>0</formula>
    </cfRule>
  </conditionalFormatting>
  <conditionalFormatting sqref="BC252:BE253">
    <cfRule type="cellIs" dxfId="2245" priority="1716" operator="equal">
      <formula>0</formula>
    </cfRule>
  </conditionalFormatting>
  <conditionalFormatting sqref="CK180:CM181">
    <cfRule type="cellIs" dxfId="2244" priority="1880" operator="equal">
      <formula>0</formula>
    </cfRule>
  </conditionalFormatting>
  <conditionalFormatting sqref="BJ234:BL235">
    <cfRule type="cellIs" dxfId="2243" priority="1757" operator="equal">
      <formula>0</formula>
    </cfRule>
  </conditionalFormatting>
  <conditionalFormatting sqref="M162 I162">
    <cfRule type="cellIs" dxfId="2242" priority="1921" operator="equal">
      <formula>0</formula>
    </cfRule>
  </conditionalFormatting>
  <conditionalFormatting sqref="BQ216:BS217">
    <cfRule type="cellIs" dxfId="2241" priority="1798" operator="equal">
      <formula>0</formula>
    </cfRule>
  </conditionalFormatting>
  <conditionalFormatting sqref="X36">
    <cfRule type="cellIs" dxfId="2240" priority="2127" operator="equal">
      <formula>0</formula>
    </cfRule>
  </conditionalFormatting>
  <conditionalFormatting sqref="X44">
    <cfRule type="cellIs" dxfId="2239" priority="2126" operator="equal">
      <formula>0</formula>
    </cfRule>
  </conditionalFormatting>
  <conditionalFormatting sqref="X40:X43">
    <cfRule type="cellIs" dxfId="2238" priority="2125" operator="equal">
      <formula>0</formula>
    </cfRule>
  </conditionalFormatting>
  <conditionalFormatting sqref="X40">
    <cfRule type="cellIs" dxfId="2237" priority="2124" operator="equal">
      <formula>0</formula>
    </cfRule>
  </conditionalFormatting>
  <conditionalFormatting sqref="X45">
    <cfRule type="cellIs" dxfId="2236" priority="2123" operator="equal">
      <formula>0</formula>
    </cfRule>
  </conditionalFormatting>
  <conditionalFormatting sqref="X48">
    <cfRule type="cellIs" dxfId="2235" priority="2122" operator="equal">
      <formula>0</formula>
    </cfRule>
  </conditionalFormatting>
  <conditionalFormatting sqref="X46:X47">
    <cfRule type="cellIs" dxfId="2234" priority="2121" operator="equal">
      <formula>0</formula>
    </cfRule>
  </conditionalFormatting>
  <conditionalFormatting sqref="X63:X65">
    <cfRule type="cellIs" dxfId="2233" priority="2120" operator="equal">
      <formula>0</formula>
    </cfRule>
  </conditionalFormatting>
  <conditionalFormatting sqref="X53:X54">
    <cfRule type="cellIs" dxfId="2232" priority="2119" operator="equal">
      <formula>0</formula>
    </cfRule>
  </conditionalFormatting>
  <conditionalFormatting sqref="X58">
    <cfRule type="cellIs" dxfId="2231" priority="2113" operator="equal">
      <formula>0</formula>
    </cfRule>
  </conditionalFormatting>
  <conditionalFormatting sqref="X57">
    <cfRule type="cellIs" dxfId="2230" priority="2112" operator="equal">
      <formula>0</formula>
    </cfRule>
  </conditionalFormatting>
  <conditionalFormatting sqref="X61">
    <cfRule type="cellIs" dxfId="2229" priority="2111" operator="equal">
      <formula>0</formula>
    </cfRule>
  </conditionalFormatting>
  <conditionalFormatting sqref="X60">
    <cfRule type="cellIs" dxfId="2228" priority="2110" operator="equal">
      <formula>0</formula>
    </cfRule>
  </conditionalFormatting>
  <conditionalFormatting sqref="AR90 A90 CN90:CN91 BB90:BB91 BI90:BI91 BM90:BM91 BT90:BT91 BX90:BX91 CB90:CF91 CJ90:CJ91 CS90:XFD91 AE90:AG90">
    <cfRule type="cellIs" dxfId="2227" priority="2109" operator="equal">
      <formula>0</formula>
    </cfRule>
  </conditionalFormatting>
  <conditionalFormatting sqref="A90">
    <cfRule type="cellIs" dxfId="2226" priority="2108" operator="equal">
      <formula>0</formula>
    </cfRule>
  </conditionalFormatting>
  <conditionalFormatting sqref="B90">
    <cfRule type="cellIs" dxfId="2225" priority="2107" operator="equal">
      <formula>0</formula>
    </cfRule>
  </conditionalFormatting>
  <conditionalFormatting sqref="B90">
    <cfRule type="cellIs" dxfId="2224" priority="2106" operator="equal">
      <formula>0</formula>
    </cfRule>
  </conditionalFormatting>
  <conditionalFormatting sqref="CO90:CR91">
    <cfRule type="cellIs" dxfId="2223" priority="2105" operator="equal">
      <formula>0</formula>
    </cfRule>
  </conditionalFormatting>
  <conditionalFormatting sqref="BQ90:BS91">
    <cfRule type="cellIs" dxfId="2222" priority="2099" operator="equal">
      <formula>0</formula>
    </cfRule>
  </conditionalFormatting>
  <conditionalFormatting sqref="BU90:BW91">
    <cfRule type="cellIs" dxfId="2221" priority="2098" operator="equal">
      <formula>0</formula>
    </cfRule>
  </conditionalFormatting>
  <conditionalFormatting sqref="BY90:CA91">
    <cfRule type="cellIs" dxfId="2220" priority="2097" operator="equal">
      <formula>0</formula>
    </cfRule>
  </conditionalFormatting>
  <conditionalFormatting sqref="CG90:CI91">
    <cfRule type="cellIs" dxfId="2219" priority="2096" operator="equal">
      <formula>0</formula>
    </cfRule>
  </conditionalFormatting>
  <conditionalFormatting sqref="CK90:CM91">
    <cfRule type="cellIs" dxfId="2218" priority="2095" operator="equal">
      <formula>0</formula>
    </cfRule>
  </conditionalFormatting>
  <conditionalFormatting sqref="M90 I90">
    <cfRule type="cellIs" dxfId="2217" priority="2094" operator="equal">
      <formula>0</formula>
    </cfRule>
  </conditionalFormatting>
  <conditionalFormatting sqref="M90 I90">
    <cfRule type="cellIs" dxfId="2216" priority="2093" operator="equal">
      <formula>0</formula>
    </cfRule>
  </conditionalFormatting>
  <conditionalFormatting sqref="C90:D90">
    <cfRule type="cellIs" dxfId="2215" priority="2092" operator="equal">
      <formula>0</formula>
    </cfRule>
  </conditionalFormatting>
  <conditionalFormatting sqref="N90 W90">
    <cfRule type="cellIs" dxfId="2214" priority="2078" operator="equal">
      <formula>0</formula>
    </cfRule>
  </conditionalFormatting>
  <conditionalFormatting sqref="AA90">
    <cfRule type="cellIs" dxfId="2213" priority="2084" operator="equal">
      <formula>0</formula>
    </cfRule>
  </conditionalFormatting>
  <conditionalFormatting sqref="AA90">
    <cfRule type="cellIs" dxfId="2212" priority="2083" operator="equal">
      <formula>0</formula>
    </cfRule>
  </conditionalFormatting>
  <conditionalFormatting sqref="Z90">
    <cfRule type="cellIs" dxfId="2211" priority="2082" operator="equal">
      <formula>0</formula>
    </cfRule>
  </conditionalFormatting>
  <conditionalFormatting sqref="Z90">
    <cfRule type="cellIs" dxfId="2210" priority="2081" operator="equal">
      <formula>0</formula>
    </cfRule>
  </conditionalFormatting>
  <conditionalFormatting sqref="Y90">
    <cfRule type="cellIs" dxfId="2209" priority="2080" operator="equal">
      <formula>0</formula>
    </cfRule>
  </conditionalFormatting>
  <conditionalFormatting sqref="R90">
    <cfRule type="cellIs" dxfId="2208" priority="2072" operator="equal">
      <formula>0</formula>
    </cfRule>
  </conditionalFormatting>
  <conditionalFormatting sqref="R90">
    <cfRule type="cellIs" dxfId="2207" priority="2071" operator="equal">
      <formula>0</formula>
    </cfRule>
  </conditionalFormatting>
  <conditionalFormatting sqref="Q90">
    <cfRule type="cellIs" dxfId="2206" priority="2070" operator="equal">
      <formula>0</formula>
    </cfRule>
  </conditionalFormatting>
  <conditionalFormatting sqref="Q90">
    <cfRule type="cellIs" dxfId="2205" priority="2069" operator="equal">
      <formula>0</formula>
    </cfRule>
  </conditionalFormatting>
  <conditionalFormatting sqref="X90">
    <cfRule type="cellIs" dxfId="2204" priority="2068" operator="equal">
      <formula>0</formula>
    </cfRule>
  </conditionalFormatting>
  <conditionalFormatting sqref="X90">
    <cfRule type="cellIs" dxfId="2203" priority="2067" operator="equal">
      <formula>0</formula>
    </cfRule>
  </conditionalFormatting>
  <conditionalFormatting sqref="AR108 A108 CN108:CN109 BB108:BB109 BI108:BI109 BM108:BM109 BT108:BT109 BX108:BX109 CB108:CF109 CJ108:CJ109 CS108:XFD109 AE108:AG108">
    <cfRule type="cellIs" dxfId="2202" priority="2066" operator="equal">
      <formula>0</formula>
    </cfRule>
  </conditionalFormatting>
  <conditionalFormatting sqref="A108">
    <cfRule type="cellIs" dxfId="2201" priority="2065" operator="equal">
      <formula>0</formula>
    </cfRule>
  </conditionalFormatting>
  <conditionalFormatting sqref="B108">
    <cfRule type="cellIs" dxfId="2200" priority="2064" operator="equal">
      <formula>0</formula>
    </cfRule>
  </conditionalFormatting>
  <conditionalFormatting sqref="BJ108:BL109">
    <cfRule type="cellIs" dxfId="2199" priority="2058" operator="equal">
      <formula>0</formula>
    </cfRule>
  </conditionalFormatting>
  <conditionalFormatting sqref="BN108:BP109">
    <cfRule type="cellIs" dxfId="2198" priority="2057" operator="equal">
      <formula>0</formula>
    </cfRule>
  </conditionalFormatting>
  <conditionalFormatting sqref="BQ108:BS109">
    <cfRule type="cellIs" dxfId="2197" priority="2056" operator="equal">
      <formula>0</formula>
    </cfRule>
  </conditionalFormatting>
  <conditionalFormatting sqref="BU108:BW109">
    <cfRule type="cellIs" dxfId="2196" priority="2055" operator="equal">
      <formula>0</formula>
    </cfRule>
  </conditionalFormatting>
  <conditionalFormatting sqref="BY108:CA109">
    <cfRule type="cellIs" dxfId="2195" priority="2054" operator="equal">
      <formula>0</formula>
    </cfRule>
  </conditionalFormatting>
  <conditionalFormatting sqref="CG108:CI109">
    <cfRule type="cellIs" dxfId="2194" priority="2053" operator="equal">
      <formula>0</formula>
    </cfRule>
  </conditionalFormatting>
  <conditionalFormatting sqref="CK108:CM109">
    <cfRule type="cellIs" dxfId="2193" priority="2052" operator="equal">
      <formula>0</formula>
    </cfRule>
  </conditionalFormatting>
  <conditionalFormatting sqref="M108 I108">
    <cfRule type="cellIs" dxfId="2192" priority="2051" operator="equal">
      <formula>0</formula>
    </cfRule>
  </conditionalFormatting>
  <conditionalFormatting sqref="E108">
    <cfRule type="cellIs" dxfId="2191" priority="2044" operator="equal">
      <formula>0</formula>
    </cfRule>
  </conditionalFormatting>
  <conditionalFormatting sqref="AA108">
    <cfRule type="cellIs" dxfId="2190" priority="2041" operator="equal">
      <formula>0</formula>
    </cfRule>
  </conditionalFormatting>
  <conditionalFormatting sqref="AA108">
    <cfRule type="cellIs" dxfId="2189" priority="2040" operator="equal">
      <formula>0</formula>
    </cfRule>
  </conditionalFormatting>
  <conditionalFormatting sqref="Z108">
    <cfRule type="cellIs" dxfId="2188" priority="2039" operator="equal">
      <formula>0</formula>
    </cfRule>
  </conditionalFormatting>
  <conditionalFormatting sqref="Z108">
    <cfRule type="cellIs" dxfId="2187" priority="2038" operator="equal">
      <formula>0</formula>
    </cfRule>
  </conditionalFormatting>
  <conditionalFormatting sqref="Y108">
    <cfRule type="cellIs" dxfId="2186" priority="2037" operator="equal">
      <formula>0</formula>
    </cfRule>
  </conditionalFormatting>
  <conditionalFormatting sqref="Z180">
    <cfRule type="cellIs" dxfId="2185" priority="1866" operator="equal">
      <formula>0</formula>
    </cfRule>
  </conditionalFormatting>
  <conditionalFormatting sqref="S108 O108:P108">
    <cfRule type="cellIs" dxfId="2184" priority="2030" operator="equal">
      <formula>0</formula>
    </cfRule>
  </conditionalFormatting>
  <conditionalFormatting sqref="R108">
    <cfRule type="cellIs" dxfId="2183" priority="2029" operator="equal">
      <formula>0</formula>
    </cfRule>
  </conditionalFormatting>
  <conditionalFormatting sqref="R108">
    <cfRule type="cellIs" dxfId="2182" priority="2028" operator="equal">
      <formula>0</formula>
    </cfRule>
  </conditionalFormatting>
  <conditionalFormatting sqref="Q108">
    <cfRule type="cellIs" dxfId="2181" priority="2027" operator="equal">
      <formula>0</formula>
    </cfRule>
  </conditionalFormatting>
  <conditionalFormatting sqref="Q108">
    <cfRule type="cellIs" dxfId="2180" priority="2026" operator="equal">
      <formula>0</formula>
    </cfRule>
  </conditionalFormatting>
  <conditionalFormatting sqref="X108">
    <cfRule type="cellIs" dxfId="2179" priority="2025" operator="equal">
      <formula>0</formula>
    </cfRule>
  </conditionalFormatting>
  <conditionalFormatting sqref="X108">
    <cfRule type="cellIs" dxfId="2178" priority="2024" operator="equal">
      <formula>0</formula>
    </cfRule>
  </conditionalFormatting>
  <conditionalFormatting sqref="AR126 A126 CN126:CN127 BB126:BB127 BI126:BI127 BM126:BM127 BT126:BT127 BX126:BX127 CB126:CF127 CJ126:CJ127 CS126:XFD127 AE126:AG126">
    <cfRule type="cellIs" dxfId="2177" priority="2023" operator="equal">
      <formula>0</formula>
    </cfRule>
  </conditionalFormatting>
  <conditionalFormatting sqref="BC126:BE127">
    <cfRule type="cellIs" dxfId="2176" priority="2017" operator="equal">
      <formula>0</formula>
    </cfRule>
  </conditionalFormatting>
  <conditionalFormatting sqref="BF126:BH127">
    <cfRule type="cellIs" dxfId="2175" priority="2016" operator="equal">
      <formula>0</formula>
    </cfRule>
  </conditionalFormatting>
  <conditionalFormatting sqref="BJ126:BL127">
    <cfRule type="cellIs" dxfId="2174" priority="2015" operator="equal">
      <formula>0</formula>
    </cfRule>
  </conditionalFormatting>
  <conditionalFormatting sqref="BN126:BP127">
    <cfRule type="cellIs" dxfId="2173" priority="2014" operator="equal">
      <formula>0</formula>
    </cfRule>
  </conditionalFormatting>
  <conditionalFormatting sqref="BQ126:BS127">
    <cfRule type="cellIs" dxfId="2172" priority="2013" operator="equal">
      <formula>0</formula>
    </cfRule>
  </conditionalFormatting>
  <conditionalFormatting sqref="BU126:BW127">
    <cfRule type="cellIs" dxfId="2171" priority="2012" operator="equal">
      <formula>0</formula>
    </cfRule>
  </conditionalFormatting>
  <conditionalFormatting sqref="BY126:CA127">
    <cfRule type="cellIs" dxfId="2170" priority="2011" operator="equal">
      <formula>0</formula>
    </cfRule>
  </conditionalFormatting>
  <conditionalFormatting sqref="CG126:CI127">
    <cfRule type="cellIs" dxfId="2169" priority="2010" operator="equal">
      <formula>0</formula>
    </cfRule>
  </conditionalFormatting>
  <conditionalFormatting sqref="CK126:CM127">
    <cfRule type="cellIs" dxfId="2168" priority="2009" operator="equal">
      <formula>0</formula>
    </cfRule>
  </conditionalFormatting>
  <conditionalFormatting sqref="AB126:AD126">
    <cfRule type="cellIs" dxfId="2167" priority="1999" operator="equal">
      <formula>0</formula>
    </cfRule>
  </conditionalFormatting>
  <conditionalFormatting sqref="E126">
    <cfRule type="cellIs" dxfId="2166" priority="2002" operator="equal">
      <formula>0</formula>
    </cfRule>
  </conditionalFormatting>
  <conditionalFormatting sqref="E126">
    <cfRule type="cellIs" dxfId="2165" priority="2001" operator="equal">
      <formula>0</formula>
    </cfRule>
  </conditionalFormatting>
  <conditionalFormatting sqref="AA126">
    <cfRule type="cellIs" dxfId="2164" priority="1998" operator="equal">
      <formula>0</formula>
    </cfRule>
  </conditionalFormatting>
  <conditionalFormatting sqref="AA126">
    <cfRule type="cellIs" dxfId="2163" priority="1997" operator="equal">
      <formula>0</formula>
    </cfRule>
  </conditionalFormatting>
  <conditionalFormatting sqref="Z126">
    <cfRule type="cellIs" dxfId="2162" priority="1996" operator="equal">
      <formula>0</formula>
    </cfRule>
  </conditionalFormatting>
  <conditionalFormatting sqref="Z126">
    <cfRule type="cellIs" dxfId="2161" priority="1995" operator="equal">
      <formula>0</formula>
    </cfRule>
  </conditionalFormatting>
  <conditionalFormatting sqref="AA198">
    <cfRule type="cellIs" dxfId="2160" priority="1825" operator="equal">
      <formula>0</formula>
    </cfRule>
  </conditionalFormatting>
  <conditionalFormatting sqref="T126:V126">
    <cfRule type="cellIs" dxfId="2159" priority="1989" operator="equal">
      <formula>0</formula>
    </cfRule>
  </conditionalFormatting>
  <conditionalFormatting sqref="S126 O126:P126">
    <cfRule type="cellIs" dxfId="2158" priority="1988" operator="equal">
      <formula>0</formula>
    </cfRule>
  </conditionalFormatting>
  <conditionalFormatting sqref="S126 O126:P126">
    <cfRule type="cellIs" dxfId="2157" priority="1987" operator="equal">
      <formula>0</formula>
    </cfRule>
  </conditionalFormatting>
  <conditionalFormatting sqref="R126">
    <cfRule type="cellIs" dxfId="2156" priority="1986" operator="equal">
      <formula>0</formula>
    </cfRule>
  </conditionalFormatting>
  <conditionalFormatting sqref="R126">
    <cfRule type="cellIs" dxfId="2155" priority="1985" operator="equal">
      <formula>0</formula>
    </cfRule>
  </conditionalFormatting>
  <conditionalFormatting sqref="Q126">
    <cfRule type="cellIs" dxfId="2154" priority="1984" operator="equal">
      <formula>0</formula>
    </cfRule>
  </conditionalFormatting>
  <conditionalFormatting sqref="Q126">
    <cfRule type="cellIs" dxfId="2153" priority="1983" operator="equal">
      <formula>0</formula>
    </cfRule>
  </conditionalFormatting>
  <conditionalFormatting sqref="X126">
    <cfRule type="cellIs" dxfId="2152" priority="1982" operator="equal">
      <formula>0</formula>
    </cfRule>
  </conditionalFormatting>
  <conditionalFormatting sqref="Q198">
    <cfRule type="cellIs" dxfId="2151" priority="1811" operator="equal">
      <formula>0</formula>
    </cfRule>
  </conditionalFormatting>
  <conditionalFormatting sqref="AY144:BA145">
    <cfRule type="cellIs" dxfId="2150" priority="1975" operator="equal">
      <formula>0</formula>
    </cfRule>
  </conditionalFormatting>
  <conditionalFormatting sqref="BC144:BE145">
    <cfRule type="cellIs" dxfId="2149" priority="1974" operator="equal">
      <formula>0</formula>
    </cfRule>
  </conditionalFormatting>
  <conditionalFormatting sqref="BF144:BH145">
    <cfRule type="cellIs" dxfId="2148" priority="1973" operator="equal">
      <formula>0</formula>
    </cfRule>
  </conditionalFormatting>
  <conditionalFormatting sqref="BJ144:BL145">
    <cfRule type="cellIs" dxfId="2147" priority="1972" operator="equal">
      <formula>0</formula>
    </cfRule>
  </conditionalFormatting>
  <conditionalFormatting sqref="BN144:BP145">
    <cfRule type="cellIs" dxfId="2146" priority="1971" operator="equal">
      <formula>0</formula>
    </cfRule>
  </conditionalFormatting>
  <conditionalFormatting sqref="BQ144:BS145">
    <cfRule type="cellIs" dxfId="2145" priority="1970" operator="equal">
      <formula>0</formula>
    </cfRule>
  </conditionalFormatting>
  <conditionalFormatting sqref="BU144:BW145">
    <cfRule type="cellIs" dxfId="2144" priority="1969" operator="equal">
      <formula>0</formula>
    </cfRule>
  </conditionalFormatting>
  <conditionalFormatting sqref="BY144:CA145">
    <cfRule type="cellIs" dxfId="2143" priority="1968" operator="equal">
      <formula>0</formula>
    </cfRule>
  </conditionalFormatting>
  <conditionalFormatting sqref="C144:D144">
    <cfRule type="cellIs" dxfId="2142" priority="1962" operator="equal">
      <formula>0</formula>
    </cfRule>
  </conditionalFormatting>
  <conditionalFormatting sqref="AB144:AD144">
    <cfRule type="cellIs" dxfId="2141" priority="1957" operator="equal">
      <formula>0</formula>
    </cfRule>
  </conditionalFormatting>
  <conditionalFormatting sqref="AB144:AD144">
    <cfRule type="cellIs" dxfId="2140" priority="1956" operator="equal">
      <formula>0</formula>
    </cfRule>
  </conditionalFormatting>
  <conditionalFormatting sqref="E144">
    <cfRule type="cellIs" dxfId="2139" priority="1959" operator="equal">
      <formula>0</formula>
    </cfRule>
  </conditionalFormatting>
  <conditionalFormatting sqref="E144">
    <cfRule type="cellIs" dxfId="2138" priority="1958" operator="equal">
      <formula>0</formula>
    </cfRule>
  </conditionalFormatting>
  <conditionalFormatting sqref="AA144">
    <cfRule type="cellIs" dxfId="2137" priority="1955" operator="equal">
      <formula>0</formula>
    </cfRule>
  </conditionalFormatting>
  <conditionalFormatting sqref="AA144">
    <cfRule type="cellIs" dxfId="2136" priority="1954" operator="equal">
      <formula>0</formula>
    </cfRule>
  </conditionalFormatting>
  <conditionalFormatting sqref="N216 W216">
    <cfRule type="cellIs" dxfId="2135" priority="1777" operator="equal">
      <formula>0</formula>
    </cfRule>
  </conditionalFormatting>
  <conditionalFormatting sqref="N144 W144">
    <cfRule type="cellIs" dxfId="2134" priority="1948" operator="equal">
      <formula>0</formula>
    </cfRule>
  </conditionalFormatting>
  <conditionalFormatting sqref="T144:V144">
    <cfRule type="cellIs" dxfId="2133" priority="1947" operator="equal">
      <formula>0</formula>
    </cfRule>
  </conditionalFormatting>
  <conditionalFormatting sqref="T144:V144">
    <cfRule type="cellIs" dxfId="2132" priority="1946" operator="equal">
      <formula>0</formula>
    </cfRule>
  </conditionalFormatting>
  <conditionalFormatting sqref="S144 O144:P144">
    <cfRule type="cellIs" dxfId="2131" priority="1945" operator="equal">
      <formula>0</formula>
    </cfRule>
  </conditionalFormatting>
  <conditionalFormatting sqref="S144 O144:P144">
    <cfRule type="cellIs" dxfId="2130" priority="1944" operator="equal">
      <formula>0</formula>
    </cfRule>
  </conditionalFormatting>
  <conditionalFormatting sqref="R144">
    <cfRule type="cellIs" dxfId="2129" priority="1943" operator="equal">
      <formula>0</formula>
    </cfRule>
  </conditionalFormatting>
  <conditionalFormatting sqref="R144">
    <cfRule type="cellIs" dxfId="2128" priority="1942" operator="equal">
      <formula>0</formula>
    </cfRule>
  </conditionalFormatting>
  <conditionalFormatting sqref="Q144">
    <cfRule type="cellIs" dxfId="2127" priority="1941" operator="equal">
      <formula>0</formula>
    </cfRule>
  </conditionalFormatting>
  <conditionalFormatting sqref="Q144">
    <cfRule type="cellIs" dxfId="2126" priority="1940" operator="equal">
      <formula>0</formula>
    </cfRule>
  </conditionalFormatting>
  <conditionalFormatting sqref="R216">
    <cfRule type="cellIs" dxfId="2125" priority="1770" operator="equal">
      <formula>0</formula>
    </cfRule>
  </conditionalFormatting>
  <conditionalFormatting sqref="B162">
    <cfRule type="cellIs" dxfId="2124" priority="1934" operator="equal">
      <formula>0</formula>
    </cfRule>
  </conditionalFormatting>
  <conditionalFormatting sqref="CO162:CR163">
    <cfRule type="cellIs" dxfId="2123" priority="1933" operator="equal">
      <formula>0</formula>
    </cfRule>
  </conditionalFormatting>
  <conditionalFormatting sqref="AY162:BA163">
    <cfRule type="cellIs" dxfId="2122" priority="1932" operator="equal">
      <formula>0</formula>
    </cfRule>
  </conditionalFormatting>
  <conditionalFormatting sqref="BC162:BE163">
    <cfRule type="cellIs" dxfId="2121" priority="1931" operator="equal">
      <formula>0</formula>
    </cfRule>
  </conditionalFormatting>
  <conditionalFormatting sqref="BF162:BH163">
    <cfRule type="cellIs" dxfId="2120" priority="1930" operator="equal">
      <formula>0</formula>
    </cfRule>
  </conditionalFormatting>
  <conditionalFormatting sqref="BJ162:BL163">
    <cfRule type="cellIs" dxfId="2119" priority="1929" operator="equal">
      <formula>0</formula>
    </cfRule>
  </conditionalFormatting>
  <conditionalFormatting sqref="BN162:BP163">
    <cfRule type="cellIs" dxfId="2118" priority="1928" operator="equal">
      <formula>0</formula>
    </cfRule>
  </conditionalFormatting>
  <conditionalFormatting sqref="BQ162:BS163">
    <cfRule type="cellIs" dxfId="2117" priority="1927" operator="equal">
      <formula>0</formula>
    </cfRule>
  </conditionalFormatting>
  <conditionalFormatting sqref="BN234:BP235">
    <cfRule type="cellIs" dxfId="2116" priority="1756" operator="equal">
      <formula>0</formula>
    </cfRule>
  </conditionalFormatting>
  <conditionalFormatting sqref="C162:D162">
    <cfRule type="cellIs" dxfId="2115" priority="1920" operator="equal">
      <formula>0</formula>
    </cfRule>
  </conditionalFormatting>
  <conditionalFormatting sqref="C162:D162">
    <cfRule type="cellIs" dxfId="2114" priority="1919" operator="equal">
      <formula>0</formula>
    </cfRule>
  </conditionalFormatting>
  <conditionalFormatting sqref="AB162:AD162">
    <cfRule type="cellIs" dxfId="2113" priority="1914" operator="equal">
      <formula>0</formula>
    </cfRule>
  </conditionalFormatting>
  <conditionalFormatting sqref="AB162:AD162">
    <cfRule type="cellIs" dxfId="2112" priority="1913" operator="equal">
      <formula>0</formula>
    </cfRule>
  </conditionalFormatting>
  <conditionalFormatting sqref="E162">
    <cfRule type="cellIs" dxfId="2111" priority="1916" operator="equal">
      <formula>0</formula>
    </cfRule>
  </conditionalFormatting>
  <conditionalFormatting sqref="E162">
    <cfRule type="cellIs" dxfId="2110" priority="1915" operator="equal">
      <formula>0</formula>
    </cfRule>
  </conditionalFormatting>
  <conditionalFormatting sqref="Y162">
    <cfRule type="cellIs" dxfId="2109" priority="1907" operator="equal">
      <formula>0</formula>
    </cfRule>
  </conditionalFormatting>
  <conditionalFormatting sqref="N162 W162">
    <cfRule type="cellIs" dxfId="2108" priority="1906" operator="equal">
      <formula>0</formula>
    </cfRule>
  </conditionalFormatting>
  <conditionalFormatting sqref="E234">
    <cfRule type="cellIs" dxfId="2107" priority="1743" operator="equal">
      <formula>0</formula>
    </cfRule>
  </conditionalFormatting>
  <conditionalFormatting sqref="N162 W162">
    <cfRule type="cellIs" dxfId="2106" priority="1905" operator="equal">
      <formula>0</formula>
    </cfRule>
  </conditionalFormatting>
  <conditionalFormatting sqref="T162:V162">
    <cfRule type="cellIs" dxfId="2105" priority="1904" operator="equal">
      <formula>0</formula>
    </cfRule>
  </conditionalFormatting>
  <conditionalFormatting sqref="T162:V162">
    <cfRule type="cellIs" dxfId="2104" priority="1903" operator="equal">
      <formula>0</formula>
    </cfRule>
  </conditionalFormatting>
  <conditionalFormatting sqref="S162 O162:P162">
    <cfRule type="cellIs" dxfId="2103" priority="1902" operator="equal">
      <formula>0</formula>
    </cfRule>
  </conditionalFormatting>
  <conditionalFormatting sqref="S162 O162:P162">
    <cfRule type="cellIs" dxfId="2102" priority="1901" operator="equal">
      <formula>0</formula>
    </cfRule>
  </conditionalFormatting>
  <conditionalFormatting sqref="R162">
    <cfRule type="cellIs" dxfId="2101" priority="1900" operator="equal">
      <formula>0</formula>
    </cfRule>
  </conditionalFormatting>
  <conditionalFormatting sqref="R162">
    <cfRule type="cellIs" dxfId="2100" priority="1899" operator="equal">
      <formula>0</formula>
    </cfRule>
  </conditionalFormatting>
  <conditionalFormatting sqref="S234 O234:P234">
    <cfRule type="cellIs" dxfId="2099" priority="1729" operator="equal">
      <formula>0</formula>
    </cfRule>
  </conditionalFormatting>
  <conditionalFormatting sqref="A180">
    <cfRule type="cellIs" dxfId="2098" priority="1893" operator="equal">
      <formula>0</formula>
    </cfRule>
  </conditionalFormatting>
  <conditionalFormatting sqref="B180">
    <cfRule type="cellIs" dxfId="2097" priority="1892" operator="equal">
      <formula>0</formula>
    </cfRule>
  </conditionalFormatting>
  <conditionalFormatting sqref="B180">
    <cfRule type="cellIs" dxfId="2096" priority="1891" operator="equal">
      <formula>0</formula>
    </cfRule>
  </conditionalFormatting>
  <conditionalFormatting sqref="CO180:CR181">
    <cfRule type="cellIs" dxfId="2095" priority="1890" operator="equal">
      <formula>0</formula>
    </cfRule>
  </conditionalFormatting>
  <conditionalFormatting sqref="AY180:BA181">
    <cfRule type="cellIs" dxfId="2094" priority="1889" operator="equal">
      <formula>0</formula>
    </cfRule>
  </conditionalFormatting>
  <conditionalFormatting sqref="BC180:BE181">
    <cfRule type="cellIs" dxfId="2093" priority="1888" operator="equal">
      <formula>0</formula>
    </cfRule>
  </conditionalFormatting>
  <conditionalFormatting sqref="BF180:BH181">
    <cfRule type="cellIs" dxfId="2092" priority="1887" operator="equal">
      <formula>0</formula>
    </cfRule>
  </conditionalFormatting>
  <conditionalFormatting sqref="BJ180:BL181">
    <cfRule type="cellIs" dxfId="2091" priority="1886" operator="equal">
      <formula>0</formula>
    </cfRule>
  </conditionalFormatting>
  <conditionalFormatting sqref="BN180:BP181">
    <cfRule type="cellIs" dxfId="2090" priority="1885" operator="equal">
      <formula>0</formula>
    </cfRule>
  </conditionalFormatting>
  <conditionalFormatting sqref="BF252:BH253">
    <cfRule type="cellIs" dxfId="2089" priority="1715" operator="equal">
      <formula>0</formula>
    </cfRule>
  </conditionalFormatting>
  <conditionalFormatting sqref="M180 I180">
    <cfRule type="cellIs" dxfId="2088" priority="1879" operator="equal">
      <formula>0</formula>
    </cfRule>
  </conditionalFormatting>
  <conditionalFormatting sqref="M180 I180">
    <cfRule type="cellIs" dxfId="2087" priority="1878" operator="equal">
      <formula>0</formula>
    </cfRule>
  </conditionalFormatting>
  <conditionalFormatting sqref="C180:D180">
    <cfRule type="cellIs" dxfId="2086" priority="1877" operator="equal">
      <formula>0</formula>
    </cfRule>
  </conditionalFormatting>
  <conditionalFormatting sqref="C180:D180">
    <cfRule type="cellIs" dxfId="2085" priority="1876" operator="equal">
      <formula>0</formula>
    </cfRule>
  </conditionalFormatting>
  <conditionalFormatting sqref="Y180">
    <cfRule type="cellIs" dxfId="2084" priority="1864" operator="equal">
      <formula>0</formula>
    </cfRule>
  </conditionalFormatting>
  <conditionalFormatting sqref="N180 W180">
    <cfRule type="cellIs" dxfId="2083" priority="1863" operator="equal">
      <formula>0</formula>
    </cfRule>
  </conditionalFormatting>
  <conditionalFormatting sqref="E180">
    <cfRule type="cellIs" dxfId="2082" priority="1873" operator="equal">
      <formula>0</formula>
    </cfRule>
  </conditionalFormatting>
  <conditionalFormatting sqref="E180">
    <cfRule type="cellIs" dxfId="2081" priority="1872" operator="equal">
      <formula>0</formula>
    </cfRule>
  </conditionalFormatting>
  <conditionalFormatting sqref="AB252:AD252">
    <cfRule type="cellIs" dxfId="2080" priority="1698" operator="equal">
      <formula>0</formula>
    </cfRule>
  </conditionalFormatting>
  <conditionalFormatting sqref="Y180">
    <cfRule type="cellIs" dxfId="2079" priority="1865" operator="equal">
      <formula>0</formula>
    </cfRule>
  </conditionalFormatting>
  <conditionalFormatting sqref="N180 W180">
    <cfRule type="cellIs" dxfId="2078" priority="1862" operator="equal">
      <formula>0</formula>
    </cfRule>
  </conditionalFormatting>
  <conditionalFormatting sqref="T180:V180">
    <cfRule type="cellIs" dxfId="2077" priority="1861" operator="equal">
      <formula>0</formula>
    </cfRule>
  </conditionalFormatting>
  <conditionalFormatting sqref="T180:V180">
    <cfRule type="cellIs" dxfId="2076" priority="1860" operator="equal">
      <formula>0</formula>
    </cfRule>
  </conditionalFormatting>
  <conditionalFormatting sqref="S180 O180:P180">
    <cfRule type="cellIs" dxfId="2075" priority="1859" operator="equal">
      <formula>0</formula>
    </cfRule>
  </conditionalFormatting>
  <conditionalFormatting sqref="S180 O180:P180">
    <cfRule type="cellIs" dxfId="2074" priority="1858" operator="equal">
      <formula>0</formula>
    </cfRule>
  </conditionalFormatting>
  <conditionalFormatting sqref="T252:V252">
    <cfRule type="cellIs" dxfId="2073" priority="1688" operator="equal">
      <formula>0</formula>
    </cfRule>
  </conditionalFormatting>
  <conditionalFormatting sqref="X180">
    <cfRule type="cellIs" dxfId="2072" priority="1852" operator="equal">
      <formula>0</formula>
    </cfRule>
  </conditionalFormatting>
  <conditionalFormatting sqref="AR198 A198 CN198:CN199 BB198:BB199 BI198:BI199 BM198:BM199 BT198:BT199 BX198:BX199 CB198:CF199 CJ198:CJ199 CS198:XFD199 AE198:AG198">
    <cfRule type="cellIs" dxfId="2071" priority="1851" operator="equal">
      <formula>0</formula>
    </cfRule>
  </conditionalFormatting>
  <conditionalFormatting sqref="A198">
    <cfRule type="cellIs" dxfId="2070" priority="1850" operator="equal">
      <formula>0</formula>
    </cfRule>
  </conditionalFormatting>
  <conditionalFormatting sqref="B198">
    <cfRule type="cellIs" dxfId="2069" priority="1849" operator="equal">
      <formula>0</formula>
    </cfRule>
  </conditionalFormatting>
  <conditionalFormatting sqref="B198">
    <cfRule type="cellIs" dxfId="2068" priority="1848" operator="equal">
      <formula>0</formula>
    </cfRule>
  </conditionalFormatting>
  <conditionalFormatting sqref="CO198:CR199">
    <cfRule type="cellIs" dxfId="2067" priority="1847" operator="equal">
      <formula>0</formula>
    </cfRule>
  </conditionalFormatting>
  <conditionalFormatting sqref="AY198:BA199">
    <cfRule type="cellIs" dxfId="2066" priority="1846" operator="equal">
      <formula>0</formula>
    </cfRule>
  </conditionalFormatting>
  <conditionalFormatting sqref="BC198:BE199">
    <cfRule type="cellIs" dxfId="2065" priority="1845" operator="equal">
      <formula>0</formula>
    </cfRule>
  </conditionalFormatting>
  <conditionalFormatting sqref="BF198:BH199">
    <cfRule type="cellIs" dxfId="2064" priority="1844" operator="equal">
      <formula>0</formula>
    </cfRule>
  </conditionalFormatting>
  <conditionalFormatting sqref="AY270:BA271">
    <cfRule type="cellIs" dxfId="2063" priority="1674" operator="equal">
      <formula>0</formula>
    </cfRule>
  </conditionalFormatting>
  <conditionalFormatting sqref="CG198:CI199">
    <cfRule type="cellIs" dxfId="2062" priority="1838" operator="equal">
      <formula>0</formula>
    </cfRule>
  </conditionalFormatting>
  <conditionalFormatting sqref="CK198:CM199">
    <cfRule type="cellIs" dxfId="2061" priority="1837" operator="equal">
      <formula>0</formula>
    </cfRule>
  </conditionalFormatting>
  <conditionalFormatting sqref="M198 I198">
    <cfRule type="cellIs" dxfId="2060" priority="1836" operator="equal">
      <formula>0</formula>
    </cfRule>
  </conditionalFormatting>
  <conditionalFormatting sqref="M198 I198">
    <cfRule type="cellIs" dxfId="2059" priority="1835" operator="equal">
      <formula>0</formula>
    </cfRule>
  </conditionalFormatting>
  <conditionalFormatting sqref="C198:D198">
    <cfRule type="cellIs" dxfId="2058" priority="1834" operator="equal">
      <formula>0</formula>
    </cfRule>
  </conditionalFormatting>
  <conditionalFormatting sqref="C198:D198">
    <cfRule type="cellIs" dxfId="2057" priority="1833" operator="equal">
      <formula>0</formula>
    </cfRule>
  </conditionalFormatting>
  <conditionalFormatting sqref="Y198">
    <cfRule type="cellIs" dxfId="2056" priority="1821" operator="equal">
      <formula>0</formula>
    </cfRule>
  </conditionalFormatting>
  <conditionalFormatting sqref="N198 W198">
    <cfRule type="cellIs" dxfId="2055" priority="1820" operator="equal">
      <formula>0</formula>
    </cfRule>
  </conditionalFormatting>
  <conditionalFormatting sqref="E198">
    <cfRule type="cellIs" dxfId="2054" priority="1830" operator="equal">
      <formula>0</formula>
    </cfRule>
  </conditionalFormatting>
  <conditionalFormatting sqref="BJ342:BL343">
    <cfRule type="cellIs" dxfId="2053" priority="1499" operator="equal">
      <formula>0</formula>
    </cfRule>
  </conditionalFormatting>
  <conditionalFormatting sqref="C270:D270">
    <cfRule type="cellIs" dxfId="2052" priority="1661" operator="equal">
      <formula>0</formula>
    </cfRule>
  </conditionalFormatting>
  <conditionalFormatting sqref="Z198">
    <cfRule type="cellIs" dxfId="2051" priority="1824" operator="equal">
      <formula>0</formula>
    </cfRule>
  </conditionalFormatting>
  <conditionalFormatting sqref="Z198">
    <cfRule type="cellIs" dxfId="2050" priority="1823" operator="equal">
      <formula>0</formula>
    </cfRule>
  </conditionalFormatting>
  <conditionalFormatting sqref="Y198">
    <cfRule type="cellIs" dxfId="2049" priority="1822" operator="equal">
      <formula>0</formula>
    </cfRule>
  </conditionalFormatting>
  <conditionalFormatting sqref="N198 W198">
    <cfRule type="cellIs" dxfId="2048" priority="1819" operator="equal">
      <formula>0</formula>
    </cfRule>
  </conditionalFormatting>
  <conditionalFormatting sqref="T198:V198">
    <cfRule type="cellIs" dxfId="2047" priority="1818" operator="equal">
      <formula>0</formula>
    </cfRule>
  </conditionalFormatting>
  <conditionalFormatting sqref="T198:V198">
    <cfRule type="cellIs" dxfId="2046" priority="1817" operator="equal">
      <formula>0</formula>
    </cfRule>
  </conditionalFormatting>
  <conditionalFormatting sqref="N270 W270">
    <cfRule type="cellIs" dxfId="2045" priority="1647" operator="equal">
      <formula>0</formula>
    </cfRule>
  </conditionalFormatting>
  <conditionalFormatting sqref="X198">
    <cfRule type="cellIs" dxfId="2044" priority="1810" operator="equal">
      <formula>0</formula>
    </cfRule>
  </conditionalFormatting>
  <conditionalFormatting sqref="X198">
    <cfRule type="cellIs" dxfId="2043" priority="1809" operator="equal">
      <formula>0</formula>
    </cfRule>
  </conditionalFormatting>
  <conditionalFormatting sqref="AR216 A216 CN216:CN217 BB216:BB217 BI216:BI217 BM216:BM217 BT216:BT217 BX216:BX217 CB216:CF217 CJ216:CJ217 CS216:XFD217 AE216:AG216">
    <cfRule type="cellIs" dxfId="2042" priority="1808" operator="equal">
      <formula>0</formula>
    </cfRule>
  </conditionalFormatting>
  <conditionalFormatting sqref="A216">
    <cfRule type="cellIs" dxfId="2041" priority="1807" operator="equal">
      <formula>0</formula>
    </cfRule>
  </conditionalFormatting>
  <conditionalFormatting sqref="B216">
    <cfRule type="cellIs" dxfId="2040" priority="1806" operator="equal">
      <formula>0</formula>
    </cfRule>
  </conditionalFormatting>
  <conditionalFormatting sqref="B216">
    <cfRule type="cellIs" dxfId="2039" priority="1805" operator="equal">
      <formula>0</formula>
    </cfRule>
  </conditionalFormatting>
  <conditionalFormatting sqref="CO216:CR217">
    <cfRule type="cellIs" dxfId="2038" priority="1804" operator="equal">
      <formula>0</formula>
    </cfRule>
  </conditionalFormatting>
  <conditionalFormatting sqref="AY216:BA217">
    <cfRule type="cellIs" dxfId="2037" priority="1803" operator="equal">
      <formula>0</formula>
    </cfRule>
  </conditionalFormatting>
  <conditionalFormatting sqref="B288">
    <cfRule type="cellIs" dxfId="2036" priority="1633" operator="equal">
      <formula>0</formula>
    </cfRule>
  </conditionalFormatting>
  <conditionalFormatting sqref="BU216:BW217">
    <cfRule type="cellIs" dxfId="2035" priority="1797" operator="equal">
      <formula>0</formula>
    </cfRule>
  </conditionalFormatting>
  <conditionalFormatting sqref="BY216:CA217">
    <cfRule type="cellIs" dxfId="2034" priority="1796" operator="equal">
      <formula>0</formula>
    </cfRule>
  </conditionalFormatting>
  <conditionalFormatting sqref="CG216:CI217">
    <cfRule type="cellIs" dxfId="2033" priority="1795" operator="equal">
      <formula>0</formula>
    </cfRule>
  </conditionalFormatting>
  <conditionalFormatting sqref="CK216:CM217">
    <cfRule type="cellIs" dxfId="2032" priority="1794" operator="equal">
      <formula>0</formula>
    </cfRule>
  </conditionalFormatting>
  <conditionalFormatting sqref="M216 I216">
    <cfRule type="cellIs" dxfId="2031" priority="1793" operator="equal">
      <formula>0</formula>
    </cfRule>
  </conditionalFormatting>
  <conditionalFormatting sqref="M216 I216">
    <cfRule type="cellIs" dxfId="2030" priority="1792" operator="equal">
      <formula>0</formula>
    </cfRule>
  </conditionalFormatting>
  <conditionalFormatting sqref="C216:D216">
    <cfRule type="cellIs" dxfId="2029" priority="1791" operator="equal">
      <formula>0</formula>
    </cfRule>
  </conditionalFormatting>
  <conditionalFormatting sqref="C216:D216">
    <cfRule type="cellIs" dxfId="2028" priority="1790" operator="equal">
      <formula>0</formula>
    </cfRule>
  </conditionalFormatting>
  <conditionalFormatting sqref="Y216">
    <cfRule type="cellIs" dxfId="2027" priority="1778" operator="equal">
      <formula>0</formula>
    </cfRule>
  </conditionalFormatting>
  <conditionalFormatting sqref="BC360:BE361">
    <cfRule type="cellIs" dxfId="2026" priority="1458" operator="equal">
      <formula>0</formula>
    </cfRule>
  </conditionalFormatting>
  <conditionalFormatting sqref="M288 I288">
    <cfRule type="cellIs" dxfId="2025" priority="1620" operator="equal">
      <formula>0</formula>
    </cfRule>
  </conditionalFormatting>
  <conditionalFormatting sqref="AA216">
    <cfRule type="cellIs" dxfId="2024" priority="1783" operator="equal">
      <formula>0</formula>
    </cfRule>
  </conditionalFormatting>
  <conditionalFormatting sqref="AA216">
    <cfRule type="cellIs" dxfId="2023" priority="1782" operator="equal">
      <formula>0</formula>
    </cfRule>
  </conditionalFormatting>
  <conditionalFormatting sqref="Z216">
    <cfRule type="cellIs" dxfId="2022" priority="1781" operator="equal">
      <formula>0</formula>
    </cfRule>
  </conditionalFormatting>
  <conditionalFormatting sqref="Z216">
    <cfRule type="cellIs" dxfId="2021" priority="1780" operator="equal">
      <formula>0</formula>
    </cfRule>
  </conditionalFormatting>
  <conditionalFormatting sqref="Y216">
    <cfRule type="cellIs" dxfId="2020" priority="1779" operator="equal">
      <formula>0</formula>
    </cfRule>
  </conditionalFormatting>
  <conditionalFormatting sqref="N216 W216">
    <cfRule type="cellIs" dxfId="2019" priority="1776" operator="equal">
      <formula>0</formula>
    </cfRule>
  </conditionalFormatting>
  <conditionalFormatting sqref="T216:V216">
    <cfRule type="cellIs" dxfId="2018" priority="1775" operator="equal">
      <formula>0</formula>
    </cfRule>
  </conditionalFormatting>
  <conditionalFormatting sqref="AB360:AD360">
    <cfRule type="cellIs" dxfId="2017" priority="1440" operator="equal">
      <formula>0</formula>
    </cfRule>
  </conditionalFormatting>
  <conditionalFormatting sqref="Y288">
    <cfRule type="cellIs" dxfId="2016" priority="1606" operator="equal">
      <formula>0</formula>
    </cfRule>
  </conditionalFormatting>
  <conditionalFormatting sqref="Q216">
    <cfRule type="cellIs" dxfId="2015" priority="1769" operator="equal">
      <formula>0</formula>
    </cfRule>
  </conditionalFormatting>
  <conditionalFormatting sqref="Q216">
    <cfRule type="cellIs" dxfId="2014" priority="1768" operator="equal">
      <formula>0</formula>
    </cfRule>
  </conditionalFormatting>
  <conditionalFormatting sqref="X216">
    <cfRule type="cellIs" dxfId="2013" priority="1767" operator="equal">
      <formula>0</formula>
    </cfRule>
  </conditionalFormatting>
  <conditionalFormatting sqref="X216">
    <cfRule type="cellIs" dxfId="2012" priority="1766" operator="equal">
      <formula>0</formula>
    </cfRule>
  </conditionalFormatting>
  <conditionalFormatting sqref="AR234 A234 CN234:CN235 BB234:BB235 BI234:BI235 BM234:BM235 BT234:BT235 BX234:BX235 CB234:CF235 CJ234:CJ235 CS234:XFD235 AE234:AG234">
    <cfRule type="cellIs" dxfId="2011" priority="1765" operator="equal">
      <formula>0</formula>
    </cfRule>
  </conditionalFormatting>
  <conditionalFormatting sqref="A234">
    <cfRule type="cellIs" dxfId="2010" priority="1764" operator="equal">
      <formula>0</formula>
    </cfRule>
  </conditionalFormatting>
  <conditionalFormatting sqref="B234">
    <cfRule type="cellIs" dxfId="2009" priority="1763" operator="equal">
      <formula>0</formula>
    </cfRule>
  </conditionalFormatting>
  <conditionalFormatting sqref="B234">
    <cfRule type="cellIs" dxfId="2008" priority="1762" operator="equal">
      <formula>0</formula>
    </cfRule>
  </conditionalFormatting>
  <conditionalFormatting sqref="A306">
    <cfRule type="cellIs" dxfId="2007" priority="1592" operator="equal">
      <formula>0</formula>
    </cfRule>
  </conditionalFormatting>
  <conditionalFormatting sqref="BQ234:BS235">
    <cfRule type="cellIs" dxfId="2006" priority="1755" operator="equal">
      <formula>0</formula>
    </cfRule>
  </conditionalFormatting>
  <conditionalFormatting sqref="BU234:BW235">
    <cfRule type="cellIs" dxfId="2005" priority="1754" operator="equal">
      <formula>0</formula>
    </cfRule>
  </conditionalFormatting>
  <conditionalFormatting sqref="BY234:CA235">
    <cfRule type="cellIs" dxfId="2004" priority="1753" operator="equal">
      <formula>0</formula>
    </cfRule>
  </conditionalFormatting>
  <conditionalFormatting sqref="CG234:CI235">
    <cfRule type="cellIs" dxfId="2003" priority="1752" operator="equal">
      <formula>0</formula>
    </cfRule>
  </conditionalFormatting>
  <conditionalFormatting sqref="CK234:CM235">
    <cfRule type="cellIs" dxfId="2002" priority="1751" operator="equal">
      <formula>0</formula>
    </cfRule>
  </conditionalFormatting>
  <conditionalFormatting sqref="M234 I234">
    <cfRule type="cellIs" dxfId="2001" priority="1750" operator="equal">
      <formula>0</formula>
    </cfRule>
  </conditionalFormatting>
  <conditionalFormatting sqref="M234 I234">
    <cfRule type="cellIs" dxfId="2000" priority="1749" operator="equal">
      <formula>0</formula>
    </cfRule>
  </conditionalFormatting>
  <conditionalFormatting sqref="C234:D234">
    <cfRule type="cellIs" dxfId="1999" priority="1748" operator="equal">
      <formula>0</formula>
    </cfRule>
  </conditionalFormatting>
  <conditionalFormatting sqref="CO378:CR379">
    <cfRule type="cellIs" dxfId="1998" priority="1417" operator="equal">
      <formula>0</formula>
    </cfRule>
  </conditionalFormatting>
  <conditionalFormatting sqref="CK306:CM307">
    <cfRule type="cellIs" dxfId="1997" priority="1579" operator="equal">
      <formula>0</formula>
    </cfRule>
  </conditionalFormatting>
  <conditionalFormatting sqref="Y234">
    <cfRule type="cellIs" dxfId="1996" priority="1735" operator="equal">
      <formula>0</formula>
    </cfRule>
  </conditionalFormatting>
  <conditionalFormatting sqref="N234 W234">
    <cfRule type="cellIs" dxfId="1995" priority="1734" operator="equal">
      <formula>0</formula>
    </cfRule>
  </conditionalFormatting>
  <conditionalFormatting sqref="AA234">
    <cfRule type="cellIs" dxfId="1994" priority="1740" operator="equal">
      <formula>0</formula>
    </cfRule>
  </conditionalFormatting>
  <conditionalFormatting sqref="AA234">
    <cfRule type="cellIs" dxfId="1993" priority="1739" operator="equal">
      <formula>0</formula>
    </cfRule>
  </conditionalFormatting>
  <conditionalFormatting sqref="Z234">
    <cfRule type="cellIs" dxfId="1992" priority="1738" operator="equal">
      <formula>0</formula>
    </cfRule>
  </conditionalFormatting>
  <conditionalFormatting sqref="Z234">
    <cfRule type="cellIs" dxfId="1991" priority="1737" operator="equal">
      <formula>0</formula>
    </cfRule>
  </conditionalFormatting>
  <conditionalFormatting sqref="Y234">
    <cfRule type="cellIs" dxfId="1990" priority="1736" operator="equal">
      <formula>0</formula>
    </cfRule>
  </conditionalFormatting>
  <conditionalFormatting sqref="C378:D378">
    <cfRule type="cellIs" dxfId="1989" priority="1403" operator="equal">
      <formula>0</formula>
    </cfRule>
  </conditionalFormatting>
  <conditionalFormatting sqref="Z306">
    <cfRule type="cellIs" dxfId="1988" priority="1565" operator="equal">
      <formula>0</formula>
    </cfRule>
  </conditionalFormatting>
  <conditionalFormatting sqref="R234">
    <cfRule type="cellIs" dxfId="1987" priority="1728" operator="equal">
      <formula>0</formula>
    </cfRule>
  </conditionalFormatting>
  <conditionalFormatting sqref="R234">
    <cfRule type="cellIs" dxfId="1986" priority="1727" operator="equal">
      <formula>0</formula>
    </cfRule>
  </conditionalFormatting>
  <conditionalFormatting sqref="Q234">
    <cfRule type="cellIs" dxfId="1985" priority="1726" operator="equal">
      <formula>0</formula>
    </cfRule>
  </conditionalFormatting>
  <conditionalFormatting sqref="Q234">
    <cfRule type="cellIs" dxfId="1984" priority="1725" operator="equal">
      <formula>0</formula>
    </cfRule>
  </conditionalFormatting>
  <conditionalFormatting sqref="X234">
    <cfRule type="cellIs" dxfId="1983" priority="1724" operator="equal">
      <formula>0</formula>
    </cfRule>
  </conditionalFormatting>
  <conditionalFormatting sqref="X234">
    <cfRule type="cellIs" dxfId="1982" priority="1723" operator="equal">
      <formula>0</formula>
    </cfRule>
  </conditionalFormatting>
  <conditionalFormatting sqref="AR252 A252 CN252:CN253 BB252:BB253 BI252:BI253 BM252:BM253 BT252:BT253 BX252:BX253 CB252:CF253 CJ252:CJ253 CS252:XFD253 AE252:AG252">
    <cfRule type="cellIs" dxfId="1981" priority="1722" operator="equal">
      <formula>0</formula>
    </cfRule>
  </conditionalFormatting>
  <conditionalFormatting sqref="A252">
    <cfRule type="cellIs" dxfId="1980" priority="1721" operator="equal">
      <formula>0</formula>
    </cfRule>
  </conditionalFormatting>
  <conditionalFormatting sqref="B252">
    <cfRule type="cellIs" dxfId="1979" priority="1720" operator="equal">
      <formula>0</formula>
    </cfRule>
  </conditionalFormatting>
  <conditionalFormatting sqref="N378 W378">
    <cfRule type="cellIs" dxfId="1978" priority="1389" operator="equal">
      <formula>0</formula>
    </cfRule>
  </conditionalFormatting>
  <conditionalFormatting sqref="X306">
    <cfRule type="cellIs" dxfId="1977" priority="1551" operator="equal">
      <formula>0</formula>
    </cfRule>
  </conditionalFormatting>
  <conditionalFormatting sqref="BJ252:BL253">
    <cfRule type="cellIs" dxfId="1976" priority="1714" operator="equal">
      <formula>0</formula>
    </cfRule>
  </conditionalFormatting>
  <conditionalFormatting sqref="BN252:BP253">
    <cfRule type="cellIs" dxfId="1975" priority="1713" operator="equal">
      <formula>0</formula>
    </cfRule>
  </conditionalFormatting>
  <conditionalFormatting sqref="BQ252:BS253">
    <cfRule type="cellIs" dxfId="1974" priority="1712" operator="equal">
      <formula>0</formula>
    </cfRule>
  </conditionalFormatting>
  <conditionalFormatting sqref="BU252:BW253">
    <cfRule type="cellIs" dxfId="1973" priority="1711" operator="equal">
      <formula>0</formula>
    </cfRule>
  </conditionalFormatting>
  <conditionalFormatting sqref="BY252:CA253">
    <cfRule type="cellIs" dxfId="1972" priority="1710" operator="equal">
      <formula>0</formula>
    </cfRule>
  </conditionalFormatting>
  <conditionalFormatting sqref="CG252:CI253">
    <cfRule type="cellIs" dxfId="1971" priority="1709" operator="equal">
      <formula>0</formula>
    </cfRule>
  </conditionalFormatting>
  <conditionalFormatting sqref="CK252:CM253">
    <cfRule type="cellIs" dxfId="1970" priority="1708" operator="equal">
      <formula>0</formula>
    </cfRule>
  </conditionalFormatting>
  <conditionalFormatting sqref="M252 I252">
    <cfRule type="cellIs" dxfId="1969" priority="1707" operator="equal">
      <formula>0</formula>
    </cfRule>
  </conditionalFormatting>
  <conditionalFormatting sqref="L36">
    <cfRule type="cellIs" dxfId="1968" priority="1376" operator="equal">
      <formula>0</formula>
    </cfRule>
  </conditionalFormatting>
  <conditionalFormatting sqref="BY324:CA325">
    <cfRule type="cellIs" dxfId="1967" priority="1538" operator="equal">
      <formula>0</formula>
    </cfRule>
  </conditionalFormatting>
  <conditionalFormatting sqref="E252">
    <cfRule type="cellIs" dxfId="1966" priority="1701" operator="equal">
      <formula>0</formula>
    </cfRule>
  </conditionalFormatting>
  <conditionalFormatting sqref="E252">
    <cfRule type="cellIs" dxfId="1965" priority="1700" operator="equal">
      <formula>0</formula>
    </cfRule>
  </conditionalFormatting>
  <conditionalFormatting sqref="AA252">
    <cfRule type="cellIs" dxfId="1964" priority="1697" operator="equal">
      <formula>0</formula>
    </cfRule>
  </conditionalFormatting>
  <conditionalFormatting sqref="AA252">
    <cfRule type="cellIs" dxfId="1963" priority="1696" operator="equal">
      <formula>0</formula>
    </cfRule>
  </conditionalFormatting>
  <conditionalFormatting sqref="Z252">
    <cfRule type="cellIs" dxfId="1962" priority="1695" operator="equal">
      <formula>0</formula>
    </cfRule>
  </conditionalFormatting>
  <conditionalFormatting sqref="Z252">
    <cfRule type="cellIs" dxfId="1961" priority="1694" operator="equal">
      <formula>0</formula>
    </cfRule>
  </conditionalFormatting>
  <conditionalFormatting sqref="Y252">
    <cfRule type="cellIs" dxfId="1960" priority="1693" operator="equal">
      <formula>0</formula>
    </cfRule>
  </conditionalFormatting>
  <conditionalFormatting sqref="L59">
    <cfRule type="cellIs" dxfId="1959" priority="1362" operator="equal">
      <formula>0</formula>
    </cfRule>
  </conditionalFormatting>
  <conditionalFormatting sqref="AA324">
    <cfRule type="cellIs" dxfId="1958" priority="1524" operator="equal">
      <formula>0</formula>
    </cfRule>
  </conditionalFormatting>
  <conditionalFormatting sqref="S252 O252:P252">
    <cfRule type="cellIs" dxfId="1957" priority="1687" operator="equal">
      <formula>0</formula>
    </cfRule>
  </conditionalFormatting>
  <conditionalFormatting sqref="S252 O252:P252">
    <cfRule type="cellIs" dxfId="1956" priority="1686" operator="equal">
      <formula>0</formula>
    </cfRule>
  </conditionalFormatting>
  <conditionalFormatting sqref="R252">
    <cfRule type="cellIs" dxfId="1955" priority="1685" operator="equal">
      <formula>0</formula>
    </cfRule>
  </conditionalFormatting>
  <conditionalFormatting sqref="R252">
    <cfRule type="cellIs" dxfId="1954" priority="1684" operator="equal">
      <formula>0</formula>
    </cfRule>
  </conditionalFormatting>
  <conditionalFormatting sqref="Q252">
    <cfRule type="cellIs" dxfId="1953" priority="1683" operator="equal">
      <formula>0</formula>
    </cfRule>
  </conditionalFormatting>
  <conditionalFormatting sqref="Q252">
    <cfRule type="cellIs" dxfId="1952" priority="1682" operator="equal">
      <formula>0</formula>
    </cfRule>
  </conditionalFormatting>
  <conditionalFormatting sqref="X252">
    <cfRule type="cellIs" dxfId="1951" priority="1681" operator="equal">
      <formula>0</formula>
    </cfRule>
  </conditionalFormatting>
  <conditionalFormatting sqref="X252">
    <cfRule type="cellIs" dxfId="1950" priority="1680" operator="equal">
      <formula>0</formula>
    </cfRule>
  </conditionalFormatting>
  <conditionalFormatting sqref="AR270 A270 CN270:CN271 BB270:BB271 BI270:BI271 BM270:BM271 BT270:BT271 BX270:BX271 CB270:CF271 CJ270:CJ271 CS270:XFD271 AE270:AG270">
    <cfRule type="cellIs" dxfId="1949" priority="1679" operator="equal">
      <formula>0</formula>
    </cfRule>
  </conditionalFormatting>
  <conditionalFormatting sqref="K46:K47">
    <cfRule type="cellIs" dxfId="1948" priority="1348" operator="equal">
      <formula>0</formula>
    </cfRule>
  </conditionalFormatting>
  <conditionalFormatting sqref="Q324">
    <cfRule type="cellIs" dxfId="1947" priority="1510" operator="equal">
      <formula>0</formula>
    </cfRule>
  </conditionalFormatting>
  <conditionalFormatting sqref="BC270:BE271">
    <cfRule type="cellIs" dxfId="1946" priority="1673" operator="equal">
      <formula>0</formula>
    </cfRule>
  </conditionalFormatting>
  <conditionalFormatting sqref="BF270:BH271">
    <cfRule type="cellIs" dxfId="1945" priority="1672" operator="equal">
      <formula>0</formula>
    </cfRule>
  </conditionalFormatting>
  <conditionalFormatting sqref="BJ270:BL271">
    <cfRule type="cellIs" dxfId="1944" priority="1671" operator="equal">
      <formula>0</formula>
    </cfRule>
  </conditionalFormatting>
  <conditionalFormatting sqref="BN270:BP271">
    <cfRule type="cellIs" dxfId="1943" priority="1670" operator="equal">
      <formula>0</formula>
    </cfRule>
  </conditionalFormatting>
  <conditionalFormatting sqref="BQ270:BS271">
    <cfRule type="cellIs" dxfId="1942" priority="1669" operator="equal">
      <formula>0</formula>
    </cfRule>
  </conditionalFormatting>
  <conditionalFormatting sqref="BU270:BW271">
    <cfRule type="cellIs" dxfId="1941" priority="1668" operator="equal">
      <formula>0</formula>
    </cfRule>
  </conditionalFormatting>
  <conditionalFormatting sqref="BY270:CA271">
    <cfRule type="cellIs" dxfId="1940" priority="1667" operator="equal">
      <formula>0</formula>
    </cfRule>
  </conditionalFormatting>
  <conditionalFormatting sqref="CG270:CI271">
    <cfRule type="cellIs" dxfId="1939" priority="1666" operator="equal">
      <formula>0</formula>
    </cfRule>
  </conditionalFormatting>
  <conditionalFormatting sqref="CK270:CM271">
    <cfRule type="cellIs" dxfId="1938" priority="1665" operator="equal">
      <formula>0</formula>
    </cfRule>
  </conditionalFormatting>
  <conditionalFormatting sqref="BQ342:BS343">
    <cfRule type="cellIs" dxfId="1937" priority="1497" operator="equal">
      <formula>0</formula>
    </cfRule>
  </conditionalFormatting>
  <conditionalFormatting sqref="AB270:AD270">
    <cfRule type="cellIs" dxfId="1936" priority="1656" operator="equal">
      <formula>0</formula>
    </cfRule>
  </conditionalFormatting>
  <conditionalFormatting sqref="AB270:AD270">
    <cfRule type="cellIs" dxfId="1935" priority="1655" operator="equal">
      <formula>0</formula>
    </cfRule>
  </conditionalFormatting>
  <conditionalFormatting sqref="E270">
    <cfRule type="cellIs" dxfId="1934" priority="1658" operator="equal">
      <formula>0</formula>
    </cfRule>
  </conditionalFormatting>
  <conditionalFormatting sqref="E270">
    <cfRule type="cellIs" dxfId="1933" priority="1657" operator="equal">
      <formula>0</formula>
    </cfRule>
  </conditionalFormatting>
  <conditionalFormatting sqref="AA270">
    <cfRule type="cellIs" dxfId="1932" priority="1654" operator="equal">
      <formula>0</formula>
    </cfRule>
  </conditionalFormatting>
  <conditionalFormatting sqref="AA270">
    <cfRule type="cellIs" dxfId="1931" priority="1653" operator="equal">
      <formula>0</formula>
    </cfRule>
  </conditionalFormatting>
  <conditionalFormatting sqref="Z270">
    <cfRule type="cellIs" dxfId="1930" priority="1652" operator="equal">
      <formula>0</formula>
    </cfRule>
  </conditionalFormatting>
  <conditionalFormatting sqref="J56">
    <cfRule type="cellIs" dxfId="1929" priority="1321" operator="equal">
      <formula>0</formula>
    </cfRule>
  </conditionalFormatting>
  <conditionalFormatting sqref="AB342:AD342">
    <cfRule type="cellIs" dxfId="1928" priority="1483" operator="equal">
      <formula>0</formula>
    </cfRule>
  </conditionalFormatting>
  <conditionalFormatting sqref="T270:V270">
    <cfRule type="cellIs" dxfId="1927" priority="1646" operator="equal">
      <formula>0</formula>
    </cfRule>
  </conditionalFormatting>
  <conditionalFormatting sqref="T270:V270">
    <cfRule type="cellIs" dxfId="1926" priority="1645" operator="equal">
      <formula>0</formula>
    </cfRule>
  </conditionalFormatting>
  <conditionalFormatting sqref="S270 O270:P270">
    <cfRule type="cellIs" dxfId="1925" priority="1644" operator="equal">
      <formula>0</formula>
    </cfRule>
  </conditionalFormatting>
  <conditionalFormatting sqref="S270 O270:P270">
    <cfRule type="cellIs" dxfId="1924" priority="1643" operator="equal">
      <formula>0</formula>
    </cfRule>
  </conditionalFormatting>
  <conditionalFormatting sqref="R270">
    <cfRule type="cellIs" dxfId="1923" priority="1642" operator="equal">
      <formula>0</formula>
    </cfRule>
  </conditionalFormatting>
  <conditionalFormatting sqref="R270">
    <cfRule type="cellIs" dxfId="1922" priority="1641" operator="equal">
      <formula>0</formula>
    </cfRule>
  </conditionalFormatting>
  <conditionalFormatting sqref="Q270">
    <cfRule type="cellIs" dxfId="1921" priority="1640" operator="equal">
      <formula>0</formula>
    </cfRule>
  </conditionalFormatting>
  <conditionalFormatting sqref="Q270">
    <cfRule type="cellIs" dxfId="1920" priority="1639" operator="equal">
      <formula>0</formula>
    </cfRule>
  </conditionalFormatting>
  <conditionalFormatting sqref="X270">
    <cfRule type="cellIs" dxfId="1919" priority="1638" operator="equal">
      <formula>0</formula>
    </cfRule>
  </conditionalFormatting>
  <conditionalFormatting sqref="K108">
    <cfRule type="cellIs" dxfId="1918" priority="1307" operator="equal">
      <formula>0</formula>
    </cfRule>
  </conditionalFormatting>
  <conditionalFormatting sqref="R342">
    <cfRule type="cellIs" dxfId="1917" priority="1469" operator="equal">
      <formula>0</formula>
    </cfRule>
  </conditionalFormatting>
  <conditionalFormatting sqref="CO288:CR289">
    <cfRule type="cellIs" dxfId="1916" priority="1632" operator="equal">
      <formula>0</formula>
    </cfRule>
  </conditionalFormatting>
  <conditionalFormatting sqref="AY288:BA289">
    <cfRule type="cellIs" dxfId="1915" priority="1631" operator="equal">
      <formula>0</formula>
    </cfRule>
  </conditionalFormatting>
  <conditionalFormatting sqref="BC288:BE289">
    <cfRule type="cellIs" dxfId="1914" priority="1630" operator="equal">
      <formula>0</formula>
    </cfRule>
  </conditionalFormatting>
  <conditionalFormatting sqref="BF288:BH289">
    <cfRule type="cellIs" dxfId="1913" priority="1629" operator="equal">
      <formula>0</formula>
    </cfRule>
  </conditionalFormatting>
  <conditionalFormatting sqref="BJ288:BL289">
    <cfRule type="cellIs" dxfId="1912" priority="1628" operator="equal">
      <formula>0</formula>
    </cfRule>
  </conditionalFormatting>
  <conditionalFormatting sqref="BN288:BP289">
    <cfRule type="cellIs" dxfId="1911" priority="1627" operator="equal">
      <formula>0</formula>
    </cfRule>
  </conditionalFormatting>
  <conditionalFormatting sqref="BQ288:BS289">
    <cfRule type="cellIs" dxfId="1910" priority="1626" operator="equal">
      <formula>0</formula>
    </cfRule>
  </conditionalFormatting>
  <conditionalFormatting sqref="BU288:BW289">
    <cfRule type="cellIs" dxfId="1909" priority="1625" operator="equal">
      <formula>0</formula>
    </cfRule>
  </conditionalFormatting>
  <conditionalFormatting sqref="BY288:CA289">
    <cfRule type="cellIs" dxfId="1908" priority="1624" operator="equal">
      <formula>0</formula>
    </cfRule>
  </conditionalFormatting>
  <conditionalFormatting sqref="BJ360:BL361">
    <cfRule type="cellIs" dxfId="1907" priority="1456" operator="equal">
      <formula>0</formula>
    </cfRule>
  </conditionalFormatting>
  <conditionalFormatting sqref="C288:D288">
    <cfRule type="cellIs" dxfId="1906" priority="1619" operator="equal">
      <formula>0</formula>
    </cfRule>
  </conditionalFormatting>
  <conditionalFormatting sqref="C288:D288">
    <cfRule type="cellIs" dxfId="1905" priority="1618" operator="equal">
      <formula>0</formula>
    </cfRule>
  </conditionalFormatting>
  <conditionalFormatting sqref="AB288:AD288">
    <cfRule type="cellIs" dxfId="1904" priority="1613" operator="equal">
      <formula>0</formula>
    </cfRule>
  </conditionalFormatting>
  <conditionalFormatting sqref="AB288:AD288">
    <cfRule type="cellIs" dxfId="1903" priority="1612" operator="equal">
      <formula>0</formula>
    </cfRule>
  </conditionalFormatting>
  <conditionalFormatting sqref="E288">
    <cfRule type="cellIs" dxfId="1902" priority="1615" operator="equal">
      <formula>0</formula>
    </cfRule>
  </conditionalFormatting>
  <conditionalFormatting sqref="E288">
    <cfRule type="cellIs" dxfId="1901" priority="1614" operator="equal">
      <formula>0</formula>
    </cfRule>
  </conditionalFormatting>
  <conditionalFormatting sqref="N288 W288">
    <cfRule type="cellIs" dxfId="1900" priority="1605" operator="equal">
      <formula>0</formula>
    </cfRule>
  </conditionalFormatting>
  <conditionalFormatting sqref="AA288">
    <cfRule type="cellIs" dxfId="1899" priority="1611" operator="equal">
      <formula>0</formula>
    </cfRule>
  </conditionalFormatting>
  <conditionalFormatting sqref="AA288">
    <cfRule type="cellIs" dxfId="1898" priority="1610" operator="equal">
      <formula>0</formula>
    </cfRule>
  </conditionalFormatting>
  <conditionalFormatting sqref="E360">
    <cfRule type="cellIs" dxfId="1897" priority="1442" operator="equal">
      <formula>0</formula>
    </cfRule>
  </conditionalFormatting>
  <conditionalFormatting sqref="N288 W288">
    <cfRule type="cellIs" dxfId="1896" priority="1604" operator="equal">
      <formula>0</formula>
    </cfRule>
  </conditionalFormatting>
  <conditionalFormatting sqref="T288:V288">
    <cfRule type="cellIs" dxfId="1895" priority="1603" operator="equal">
      <formula>0</formula>
    </cfRule>
  </conditionalFormatting>
  <conditionalFormatting sqref="T288:V288">
    <cfRule type="cellIs" dxfId="1894" priority="1602" operator="equal">
      <formula>0</formula>
    </cfRule>
  </conditionalFormatting>
  <conditionalFormatting sqref="S288 O288:P288">
    <cfRule type="cellIs" dxfId="1893" priority="1601" operator="equal">
      <formula>0</formula>
    </cfRule>
  </conditionalFormatting>
  <conditionalFormatting sqref="S288 O288:P288">
    <cfRule type="cellIs" dxfId="1892" priority="1600" operator="equal">
      <formula>0</formula>
    </cfRule>
  </conditionalFormatting>
  <conditionalFormatting sqref="R288">
    <cfRule type="cellIs" dxfId="1891" priority="1599" operator="equal">
      <formula>0</formula>
    </cfRule>
  </conditionalFormatting>
  <conditionalFormatting sqref="R288">
    <cfRule type="cellIs" dxfId="1890" priority="1598" operator="equal">
      <formula>0</formula>
    </cfRule>
  </conditionalFormatting>
  <conditionalFormatting sqref="Q288">
    <cfRule type="cellIs" dxfId="1889" priority="1597" operator="equal">
      <formula>0</formula>
    </cfRule>
  </conditionalFormatting>
  <conditionalFormatting sqref="L234">
    <cfRule type="cellIs" dxfId="1888" priority="1266" operator="equal">
      <formula>0</formula>
    </cfRule>
  </conditionalFormatting>
  <conditionalFormatting sqref="S360 O360:P360">
    <cfRule type="cellIs" dxfId="1887" priority="1428" operator="equal">
      <formula>0</formula>
    </cfRule>
  </conditionalFormatting>
  <conditionalFormatting sqref="B306">
    <cfRule type="cellIs" dxfId="1886" priority="1591" operator="equal">
      <formula>0</formula>
    </cfRule>
  </conditionalFormatting>
  <conditionalFormatting sqref="B306">
    <cfRule type="cellIs" dxfId="1885" priority="1590" operator="equal">
      <formula>0</formula>
    </cfRule>
  </conditionalFormatting>
  <conditionalFormatting sqref="CO306:CR307">
    <cfRule type="cellIs" dxfId="1884" priority="1589" operator="equal">
      <formula>0</formula>
    </cfRule>
  </conditionalFormatting>
  <conditionalFormatting sqref="AY306:BA307">
    <cfRule type="cellIs" dxfId="1883" priority="1588" operator="equal">
      <formula>0</formula>
    </cfRule>
  </conditionalFormatting>
  <conditionalFormatting sqref="BC306:BE307">
    <cfRule type="cellIs" dxfId="1882" priority="1587" operator="equal">
      <formula>0</formula>
    </cfRule>
  </conditionalFormatting>
  <conditionalFormatting sqref="BF306:BH307">
    <cfRule type="cellIs" dxfId="1881" priority="1586" operator="equal">
      <formula>0</formula>
    </cfRule>
  </conditionalFormatting>
  <conditionalFormatting sqref="BJ306:BL307">
    <cfRule type="cellIs" dxfId="1880" priority="1585" operator="equal">
      <formula>0</formula>
    </cfRule>
  </conditionalFormatting>
  <conditionalFormatting sqref="BN306:BP307">
    <cfRule type="cellIs" dxfId="1879" priority="1584" operator="equal">
      <formula>0</formula>
    </cfRule>
  </conditionalFormatting>
  <conditionalFormatting sqref="BQ306:BS307">
    <cfRule type="cellIs" dxfId="1878" priority="1583" operator="equal">
      <formula>0</formula>
    </cfRule>
  </conditionalFormatting>
  <conditionalFormatting sqref="BC378:BE379">
    <cfRule type="cellIs" dxfId="1877" priority="1415" operator="equal">
      <formula>0</formula>
    </cfRule>
  </conditionalFormatting>
  <conditionalFormatting sqref="M306 I306">
    <cfRule type="cellIs" dxfId="1876" priority="1578" operator="equal">
      <formula>0</formula>
    </cfRule>
  </conditionalFormatting>
  <conditionalFormatting sqref="M306 I306">
    <cfRule type="cellIs" dxfId="1875" priority="1577" operator="equal">
      <formula>0</formula>
    </cfRule>
  </conditionalFormatting>
  <conditionalFormatting sqref="C306:D306">
    <cfRule type="cellIs" dxfId="1874" priority="1576" operator="equal">
      <formula>0</formula>
    </cfRule>
  </conditionalFormatting>
  <conditionalFormatting sqref="C306:D306">
    <cfRule type="cellIs" dxfId="1873" priority="1575" operator="equal">
      <formula>0</formula>
    </cfRule>
  </conditionalFormatting>
  <conditionalFormatting sqref="AB306:AD306">
    <cfRule type="cellIs" dxfId="1872" priority="1570" operator="equal">
      <formula>0</formula>
    </cfRule>
  </conditionalFormatting>
  <conditionalFormatting sqref="AB306:AD306">
    <cfRule type="cellIs" dxfId="1871" priority="1569" operator="equal">
      <formula>0</formula>
    </cfRule>
  </conditionalFormatting>
  <conditionalFormatting sqref="E306">
    <cfRule type="cellIs" dxfId="1870" priority="1572" operator="equal">
      <formula>0</formula>
    </cfRule>
  </conditionalFormatting>
  <conditionalFormatting sqref="E306">
    <cfRule type="cellIs" dxfId="1869" priority="1571" operator="equal">
      <formula>0</formula>
    </cfRule>
  </conditionalFormatting>
  <conditionalFormatting sqref="Y306">
    <cfRule type="cellIs" dxfId="1868" priority="1563" operator="equal">
      <formula>0</formula>
    </cfRule>
  </conditionalFormatting>
  <conditionalFormatting sqref="N306 W306">
    <cfRule type="cellIs" dxfId="1867" priority="1562" operator="equal">
      <formula>0</formula>
    </cfRule>
  </conditionalFormatting>
  <conditionalFormatting sqref="AB378:AD378">
    <cfRule type="cellIs" dxfId="1866" priority="1397" operator="equal">
      <formula>0</formula>
    </cfRule>
  </conditionalFormatting>
  <conditionalFormatting sqref="Y306">
    <cfRule type="cellIs" dxfId="1865" priority="1564" operator="equal">
      <formula>0</formula>
    </cfRule>
  </conditionalFormatting>
  <conditionalFormatting sqref="N306 W306">
    <cfRule type="cellIs" dxfId="1864" priority="1561" operator="equal">
      <formula>0</formula>
    </cfRule>
  </conditionalFormatting>
  <conditionalFormatting sqref="T306:V306">
    <cfRule type="cellIs" dxfId="1863" priority="1560" operator="equal">
      <formula>0</formula>
    </cfRule>
  </conditionalFormatting>
  <conditionalFormatting sqref="T306:V306">
    <cfRule type="cellIs" dxfId="1862" priority="1559" operator="equal">
      <formula>0</formula>
    </cfRule>
  </conditionalFormatting>
  <conditionalFormatting sqref="S306 O306:P306">
    <cfRule type="cellIs" dxfId="1861" priority="1558" operator="equal">
      <formula>0</formula>
    </cfRule>
  </conditionalFormatting>
  <conditionalFormatting sqref="S306 O306:P306">
    <cfRule type="cellIs" dxfId="1860" priority="1557" operator="equal">
      <formula>0</formula>
    </cfRule>
  </conditionalFormatting>
  <conditionalFormatting sqref="R306">
    <cfRule type="cellIs" dxfId="1859" priority="1556" operator="equal">
      <formula>0</formula>
    </cfRule>
  </conditionalFormatting>
  <conditionalFormatting sqref="R306">
    <cfRule type="cellIs" dxfId="1858" priority="1555" operator="equal">
      <formula>0</formula>
    </cfRule>
  </conditionalFormatting>
  <conditionalFormatting sqref="T378:V378">
    <cfRule type="cellIs" dxfId="1857" priority="1387" operator="equal">
      <formula>0</formula>
    </cfRule>
  </conditionalFormatting>
  <conditionalFormatting sqref="AR324 A324 CN324:CN325 BB324:BB325 BI324:BI325 BM324:BM325 BT324:BT325 BX324:BX325 CB324:CF325 CJ324:CJ325 CS324:XFD325 AE324:AG324">
    <cfRule type="cellIs" dxfId="1856" priority="1550" operator="equal">
      <formula>0</formula>
    </cfRule>
  </conditionalFormatting>
  <conditionalFormatting sqref="A324">
    <cfRule type="cellIs" dxfId="1855" priority="1549" operator="equal">
      <formula>0</formula>
    </cfRule>
  </conditionalFormatting>
  <conditionalFormatting sqref="B324">
    <cfRule type="cellIs" dxfId="1854" priority="1548" operator="equal">
      <formula>0</formula>
    </cfRule>
  </conditionalFormatting>
  <conditionalFormatting sqref="B324">
    <cfRule type="cellIs" dxfId="1853" priority="1547" operator="equal">
      <formula>0</formula>
    </cfRule>
  </conditionalFormatting>
  <conditionalFormatting sqref="CO324:CR325">
    <cfRule type="cellIs" dxfId="1852" priority="1546" operator="equal">
      <formula>0</formula>
    </cfRule>
  </conditionalFormatting>
  <conditionalFormatting sqref="AY324:BA325">
    <cfRule type="cellIs" dxfId="1851" priority="1545" operator="equal">
      <formula>0</formula>
    </cfRule>
  </conditionalFormatting>
  <conditionalFormatting sqref="BC324:BE325">
    <cfRule type="cellIs" dxfId="1850" priority="1544" operator="equal">
      <formula>0</formula>
    </cfRule>
  </conditionalFormatting>
  <conditionalFormatting sqref="BF324:BH325">
    <cfRule type="cellIs" dxfId="1849" priority="1543" operator="equal">
      <formula>0</formula>
    </cfRule>
  </conditionalFormatting>
  <conditionalFormatting sqref="BJ324:BL325">
    <cfRule type="cellIs" dxfId="1848" priority="1542" operator="equal">
      <formula>0</formula>
    </cfRule>
  </conditionalFormatting>
  <conditionalFormatting sqref="L44">
    <cfRule type="cellIs" dxfId="1847" priority="1374" operator="equal">
      <formula>0</formula>
    </cfRule>
  </conditionalFormatting>
  <conditionalFormatting sqref="CG324:CI325">
    <cfRule type="cellIs" dxfId="1846" priority="1537" operator="equal">
      <formula>0</formula>
    </cfRule>
  </conditionalFormatting>
  <conditionalFormatting sqref="CK324:CM325">
    <cfRule type="cellIs" dxfId="1845" priority="1536" operator="equal">
      <formula>0</formula>
    </cfRule>
  </conditionalFormatting>
  <conditionalFormatting sqref="M324 I324">
    <cfRule type="cellIs" dxfId="1844" priority="1535" operator="equal">
      <formula>0</formula>
    </cfRule>
  </conditionalFormatting>
  <conditionalFormatting sqref="M324 I324">
    <cfRule type="cellIs" dxfId="1843" priority="1534" operator="equal">
      <formula>0</formula>
    </cfRule>
  </conditionalFormatting>
  <conditionalFormatting sqref="C324:D324">
    <cfRule type="cellIs" dxfId="1842" priority="1533" operator="equal">
      <formula>0</formula>
    </cfRule>
  </conditionalFormatting>
  <conditionalFormatting sqref="C324:D324">
    <cfRule type="cellIs" dxfId="1841" priority="1532" operator="equal">
      <formula>0</formula>
    </cfRule>
  </conditionalFormatting>
  <conditionalFormatting sqref="Y324">
    <cfRule type="cellIs" dxfId="1840" priority="1520" operator="equal">
      <formula>0</formula>
    </cfRule>
  </conditionalFormatting>
  <conditionalFormatting sqref="N324 W324">
    <cfRule type="cellIs" dxfId="1839" priority="1519" operator="equal">
      <formula>0</formula>
    </cfRule>
  </conditionalFormatting>
  <conditionalFormatting sqref="E324">
    <cfRule type="cellIs" dxfId="1838" priority="1529" operator="equal">
      <formula>0</formula>
    </cfRule>
  </conditionalFormatting>
  <conditionalFormatting sqref="E324">
    <cfRule type="cellIs" dxfId="1837" priority="1528" operator="equal">
      <formula>0</formula>
    </cfRule>
  </conditionalFormatting>
  <conditionalFormatting sqref="L57">
    <cfRule type="cellIs" dxfId="1836" priority="1360" operator="equal">
      <formula>0</formula>
    </cfRule>
  </conditionalFormatting>
  <conditionalFormatting sqref="Z324">
    <cfRule type="cellIs" dxfId="1835" priority="1523" operator="equal">
      <formula>0</formula>
    </cfRule>
  </conditionalFormatting>
  <conditionalFormatting sqref="Z324">
    <cfRule type="cellIs" dxfId="1834" priority="1522" operator="equal">
      <formula>0</formula>
    </cfRule>
  </conditionalFormatting>
  <conditionalFormatting sqref="Y324">
    <cfRule type="cellIs" dxfId="1833" priority="1521" operator="equal">
      <formula>0</formula>
    </cfRule>
  </conditionalFormatting>
  <conditionalFormatting sqref="N324 W324">
    <cfRule type="cellIs" dxfId="1832" priority="1518" operator="equal">
      <formula>0</formula>
    </cfRule>
  </conditionalFormatting>
  <conditionalFormatting sqref="T324:V324">
    <cfRule type="cellIs" dxfId="1831" priority="1517" operator="equal">
      <formula>0</formula>
    </cfRule>
  </conditionalFormatting>
  <conditionalFormatting sqref="T324:V324">
    <cfRule type="cellIs" dxfId="1830" priority="1516" operator="equal">
      <formula>0</formula>
    </cfRule>
  </conditionalFormatting>
  <conditionalFormatting sqref="S324 O324:P324">
    <cfRule type="cellIs" dxfId="1829" priority="1515" operator="equal">
      <formula>0</formula>
    </cfRule>
  </conditionalFormatting>
  <conditionalFormatting sqref="S324 O324:P324">
    <cfRule type="cellIs" dxfId="1828" priority="1514" operator="equal">
      <formula>0</formula>
    </cfRule>
  </conditionalFormatting>
  <conditionalFormatting sqref="K53:K54">
    <cfRule type="cellIs" dxfId="1827" priority="1346" operator="equal">
      <formula>0</formula>
    </cfRule>
  </conditionalFormatting>
  <conditionalFormatting sqref="X324">
    <cfRule type="cellIs" dxfId="1826" priority="1509" operator="equal">
      <formula>0</formula>
    </cfRule>
  </conditionalFormatting>
  <conditionalFormatting sqref="X324">
    <cfRule type="cellIs" dxfId="1825" priority="1508" operator="equal">
      <formula>0</formula>
    </cfRule>
  </conditionalFormatting>
  <conditionalFormatting sqref="AR342 A342 CN342:CN343 BB342:BB343 BI342:BI343 BM342:BM343 BT342:BT343 BX342:BX343 CB342:CF343 CJ342:CJ343 CS342:XFD343 AE342:AG342">
    <cfRule type="cellIs" dxfId="1824" priority="1507" operator="equal">
      <formula>0</formula>
    </cfRule>
  </conditionalFormatting>
  <conditionalFormatting sqref="A342">
    <cfRule type="cellIs" dxfId="1823" priority="1506" operator="equal">
      <formula>0</formula>
    </cfRule>
  </conditionalFormatting>
  <conditionalFormatting sqref="B342">
    <cfRule type="cellIs" dxfId="1822" priority="1505" operator="equal">
      <formula>0</formula>
    </cfRule>
  </conditionalFormatting>
  <conditionalFormatting sqref="B342">
    <cfRule type="cellIs" dxfId="1821" priority="1504" operator="equal">
      <formula>0</formula>
    </cfRule>
  </conditionalFormatting>
  <conditionalFormatting sqref="CO342:CR343">
    <cfRule type="cellIs" dxfId="1820" priority="1503" operator="equal">
      <formula>0</formula>
    </cfRule>
  </conditionalFormatting>
  <conditionalFormatting sqref="AY342:BA343">
    <cfRule type="cellIs" dxfId="1819" priority="1502" operator="equal">
      <formula>0</formula>
    </cfRule>
  </conditionalFormatting>
  <conditionalFormatting sqref="BC342:BE343">
    <cfRule type="cellIs" dxfId="1818" priority="1501" operator="equal">
      <formula>0</formula>
    </cfRule>
  </conditionalFormatting>
  <conditionalFormatting sqref="BF342:BH343">
    <cfRule type="cellIs" dxfId="1817" priority="1500" operator="equal">
      <formula>0</formula>
    </cfRule>
  </conditionalFormatting>
  <conditionalFormatting sqref="J36">
    <cfRule type="cellIs" dxfId="1816" priority="1334" operator="equal">
      <formula>0</formula>
    </cfRule>
  </conditionalFormatting>
  <conditionalFormatting sqref="J36">
    <cfRule type="cellIs" dxfId="1815" priority="1333" operator="equal">
      <formula>0</formula>
    </cfRule>
  </conditionalFormatting>
  <conditionalFormatting sqref="BU342:BW343">
    <cfRule type="cellIs" dxfId="1814" priority="1496" operator="equal">
      <formula>0</formula>
    </cfRule>
  </conditionalFormatting>
  <conditionalFormatting sqref="BY342:CA343">
    <cfRule type="cellIs" dxfId="1813" priority="1495" operator="equal">
      <formula>0</formula>
    </cfRule>
  </conditionalFormatting>
  <conditionalFormatting sqref="CG342:CI343">
    <cfRule type="cellIs" dxfId="1812" priority="1494" operator="equal">
      <formula>0</formula>
    </cfRule>
  </conditionalFormatting>
  <conditionalFormatting sqref="CK342:CM343">
    <cfRule type="cellIs" dxfId="1811" priority="1493" operator="equal">
      <formula>0</formula>
    </cfRule>
  </conditionalFormatting>
  <conditionalFormatting sqref="M342 I342">
    <cfRule type="cellIs" dxfId="1810" priority="1492" operator="equal">
      <formula>0</formula>
    </cfRule>
  </conditionalFormatting>
  <conditionalFormatting sqref="M342 I342">
    <cfRule type="cellIs" dxfId="1809" priority="1491" operator="equal">
      <formula>0</formula>
    </cfRule>
  </conditionalFormatting>
  <conditionalFormatting sqref="C342:D342">
    <cfRule type="cellIs" dxfId="1808" priority="1490" operator="equal">
      <formula>0</formula>
    </cfRule>
  </conditionalFormatting>
  <conditionalFormatting sqref="C342:D342">
    <cfRule type="cellIs" dxfId="1807" priority="1489" operator="equal">
      <formula>0</formula>
    </cfRule>
  </conditionalFormatting>
  <conditionalFormatting sqref="Y342">
    <cfRule type="cellIs" dxfId="1806" priority="1477" operator="equal">
      <formula>0</formula>
    </cfRule>
  </conditionalFormatting>
  <conditionalFormatting sqref="N342 W342">
    <cfRule type="cellIs" dxfId="1805" priority="1476" operator="equal">
      <formula>0</formula>
    </cfRule>
  </conditionalFormatting>
  <conditionalFormatting sqref="J58">
    <cfRule type="cellIs" dxfId="1804" priority="1319" operator="equal">
      <formula>0</formula>
    </cfRule>
  </conditionalFormatting>
  <conditionalFormatting sqref="AA342">
    <cfRule type="cellIs" dxfId="1803" priority="1482" operator="equal">
      <formula>0</formula>
    </cfRule>
  </conditionalFormatting>
  <conditionalFormatting sqref="AA342">
    <cfRule type="cellIs" dxfId="1802" priority="1481" operator="equal">
      <formula>0</formula>
    </cfRule>
  </conditionalFormatting>
  <conditionalFormatting sqref="Z342">
    <cfRule type="cellIs" dxfId="1801" priority="1480" operator="equal">
      <formula>0</formula>
    </cfRule>
  </conditionalFormatting>
  <conditionalFormatting sqref="Z342">
    <cfRule type="cellIs" dxfId="1800" priority="1479" operator="equal">
      <formula>0</formula>
    </cfRule>
  </conditionalFormatting>
  <conditionalFormatting sqref="Y342">
    <cfRule type="cellIs" dxfId="1799" priority="1478" operator="equal">
      <formula>0</formula>
    </cfRule>
  </conditionalFormatting>
  <conditionalFormatting sqref="N342 W342">
    <cfRule type="cellIs" dxfId="1798" priority="1475" operator="equal">
      <formula>0</formula>
    </cfRule>
  </conditionalFormatting>
  <conditionalFormatting sqref="T342:V342">
    <cfRule type="cellIs" dxfId="1797" priority="1474" operator="equal">
      <formula>0</formula>
    </cfRule>
  </conditionalFormatting>
  <conditionalFormatting sqref="T342:V342">
    <cfRule type="cellIs" dxfId="1796" priority="1473" operator="equal">
      <formula>0</formula>
    </cfRule>
  </conditionalFormatting>
  <conditionalFormatting sqref="J108">
    <cfRule type="cellIs" dxfId="1795" priority="1305" operator="equal">
      <formula>0</formula>
    </cfRule>
  </conditionalFormatting>
  <conditionalFormatting sqref="Q342">
    <cfRule type="cellIs" dxfId="1794" priority="1468" operator="equal">
      <formula>0</formula>
    </cfRule>
  </conditionalFormatting>
  <conditionalFormatting sqref="Q342">
    <cfRule type="cellIs" dxfId="1793" priority="1467" operator="equal">
      <formula>0</formula>
    </cfRule>
  </conditionalFormatting>
  <conditionalFormatting sqref="X342">
    <cfRule type="cellIs" dxfId="1792" priority="1466" operator="equal">
      <formula>0</formula>
    </cfRule>
  </conditionalFormatting>
  <conditionalFormatting sqref="X342">
    <cfRule type="cellIs" dxfId="1791" priority="1465" operator="equal">
      <formula>0</formula>
    </cfRule>
  </conditionalFormatting>
  <conditionalFormatting sqref="AR360 A360 CN360:CN361 BB360:BB361 BI360:BI361 BM360:BM361 BT360:BT361 BX360:BX361 CB360:CF361 CJ360:CJ361 CS360:XFD361 AE360:AG360">
    <cfRule type="cellIs" dxfId="1790" priority="1464" operator="equal">
      <formula>0</formula>
    </cfRule>
  </conditionalFormatting>
  <conditionalFormatting sqref="A360">
    <cfRule type="cellIs" dxfId="1789" priority="1463" operator="equal">
      <formula>0</formula>
    </cfRule>
  </conditionalFormatting>
  <conditionalFormatting sqref="B360">
    <cfRule type="cellIs" dxfId="1788" priority="1462" operator="equal">
      <formula>0</formula>
    </cfRule>
  </conditionalFormatting>
  <conditionalFormatting sqref="B360">
    <cfRule type="cellIs" dxfId="1787" priority="1461" operator="equal">
      <formula>0</formula>
    </cfRule>
  </conditionalFormatting>
  <conditionalFormatting sqref="CO360:CR361">
    <cfRule type="cellIs" dxfId="1786" priority="1460" operator="equal">
      <formula>0</formula>
    </cfRule>
  </conditionalFormatting>
  <conditionalFormatting sqref="AY360:BA361">
    <cfRule type="cellIs" dxfId="1785" priority="1459" operator="equal">
      <formula>0</formula>
    </cfRule>
  </conditionalFormatting>
  <conditionalFormatting sqref="J144">
    <cfRule type="cellIs" dxfId="1784" priority="1293" operator="equal">
      <formula>0</formula>
    </cfRule>
  </conditionalFormatting>
  <conditionalFormatting sqref="J144">
    <cfRule type="cellIs" dxfId="1783" priority="1292" operator="equal">
      <formula>0</formula>
    </cfRule>
  </conditionalFormatting>
  <conditionalFormatting sqref="BN360:BP361">
    <cfRule type="cellIs" dxfId="1782" priority="1455" operator="equal">
      <formula>0</formula>
    </cfRule>
  </conditionalFormatting>
  <conditionalFormatting sqref="BQ360:BS361">
    <cfRule type="cellIs" dxfId="1781" priority="1454" operator="equal">
      <formula>0</formula>
    </cfRule>
  </conditionalFormatting>
  <conditionalFormatting sqref="BU360:BW361">
    <cfRule type="cellIs" dxfId="1780" priority="1453" operator="equal">
      <formula>0</formula>
    </cfRule>
  </conditionalFormatting>
  <conditionalFormatting sqref="BY360:CA361">
    <cfRule type="cellIs" dxfId="1779" priority="1452" operator="equal">
      <formula>0</formula>
    </cfRule>
  </conditionalFormatting>
  <conditionalFormatting sqref="CG360:CI361">
    <cfRule type="cellIs" dxfId="1778" priority="1451" operator="equal">
      <formula>0</formula>
    </cfRule>
  </conditionalFormatting>
  <conditionalFormatting sqref="CK360:CM361">
    <cfRule type="cellIs" dxfId="1777" priority="1450" operator="equal">
      <formula>0</formula>
    </cfRule>
  </conditionalFormatting>
  <conditionalFormatting sqref="M360 I360">
    <cfRule type="cellIs" dxfId="1776" priority="1449" operator="equal">
      <formula>0</formula>
    </cfRule>
  </conditionalFormatting>
  <conditionalFormatting sqref="M360 I360">
    <cfRule type="cellIs" dxfId="1775" priority="1448" operator="equal">
      <formula>0</formula>
    </cfRule>
  </conditionalFormatting>
  <conditionalFormatting sqref="C360:D360">
    <cfRule type="cellIs" dxfId="1774" priority="1447" operator="equal">
      <formula>0</formula>
    </cfRule>
  </conditionalFormatting>
  <conditionalFormatting sqref="C360:D360">
    <cfRule type="cellIs" dxfId="1773" priority="1446" operator="equal">
      <formula>0</formula>
    </cfRule>
  </conditionalFormatting>
  <conditionalFormatting sqref="AB360:AD360">
    <cfRule type="cellIs" dxfId="1772" priority="1441" operator="equal">
      <formula>0</formula>
    </cfRule>
  </conditionalFormatting>
  <conditionalFormatting sqref="L198">
    <cfRule type="cellIs" dxfId="1771" priority="1279" operator="equal">
      <formula>0</formula>
    </cfRule>
  </conditionalFormatting>
  <conditionalFormatting sqref="L198">
    <cfRule type="cellIs" dxfId="1770" priority="1278" operator="equal">
      <formula>0</formula>
    </cfRule>
  </conditionalFormatting>
  <conditionalFormatting sqref="Y360">
    <cfRule type="cellIs" dxfId="1769" priority="1434" operator="equal">
      <formula>0</formula>
    </cfRule>
  </conditionalFormatting>
  <conditionalFormatting sqref="N360 W360">
    <cfRule type="cellIs" dxfId="1768" priority="1433" operator="equal">
      <formula>0</formula>
    </cfRule>
  </conditionalFormatting>
  <conditionalFormatting sqref="AA360">
    <cfRule type="cellIs" dxfId="1767" priority="1439" operator="equal">
      <formula>0</formula>
    </cfRule>
  </conditionalFormatting>
  <conditionalFormatting sqref="AA360">
    <cfRule type="cellIs" dxfId="1766" priority="1438" operator="equal">
      <formula>0</formula>
    </cfRule>
  </conditionalFormatting>
  <conditionalFormatting sqref="Z360">
    <cfRule type="cellIs" dxfId="1765" priority="1437" operator="equal">
      <formula>0</formula>
    </cfRule>
  </conditionalFormatting>
  <conditionalFormatting sqref="Z360">
    <cfRule type="cellIs" dxfId="1764" priority="1436" operator="equal">
      <formula>0</formula>
    </cfRule>
  </conditionalFormatting>
  <conditionalFormatting sqref="Y360">
    <cfRule type="cellIs" dxfId="1763" priority="1435" operator="equal">
      <formula>0</formula>
    </cfRule>
  </conditionalFormatting>
  <conditionalFormatting sqref="N360 W360">
    <cfRule type="cellIs" dxfId="1762" priority="1432" operator="equal">
      <formula>0</formula>
    </cfRule>
  </conditionalFormatting>
  <conditionalFormatting sqref="K234">
    <cfRule type="cellIs" dxfId="1761" priority="1264" operator="equal">
      <formula>0</formula>
    </cfRule>
  </conditionalFormatting>
  <conditionalFormatting sqref="R360">
    <cfRule type="cellIs" dxfId="1760" priority="1427" operator="equal">
      <formula>0</formula>
    </cfRule>
  </conditionalFormatting>
  <conditionalFormatting sqref="R360">
    <cfRule type="cellIs" dxfId="1759" priority="1426" operator="equal">
      <formula>0</formula>
    </cfRule>
  </conditionalFormatting>
  <conditionalFormatting sqref="Q360">
    <cfRule type="cellIs" dxfId="1758" priority="1425" operator="equal">
      <formula>0</formula>
    </cfRule>
  </conditionalFormatting>
  <conditionalFormatting sqref="Q360">
    <cfRule type="cellIs" dxfId="1757" priority="1424" operator="equal">
      <formula>0</formula>
    </cfRule>
  </conditionalFormatting>
  <conditionalFormatting sqref="X360">
    <cfRule type="cellIs" dxfId="1756" priority="1423" operator="equal">
      <formula>0</formula>
    </cfRule>
  </conditionalFormatting>
  <conditionalFormatting sqref="X360">
    <cfRule type="cellIs" dxfId="1755" priority="1422" operator="equal">
      <formula>0</formula>
    </cfRule>
  </conditionalFormatting>
  <conditionalFormatting sqref="AR378 A378 CN378:CN379 BB378:BB379 BI378:BI379 BM378:BM379 BT378:BT379 BX378:BX379 CB378:CF379 CJ378:CJ379 CS378:XFD379 AE378:AG378">
    <cfRule type="cellIs" dxfId="1754" priority="1421" operator="equal">
      <formula>0</formula>
    </cfRule>
  </conditionalFormatting>
  <conditionalFormatting sqref="A378">
    <cfRule type="cellIs" dxfId="1753" priority="1420" operator="equal">
      <formula>0</formula>
    </cfRule>
  </conditionalFormatting>
  <conditionalFormatting sqref="B378">
    <cfRule type="cellIs" dxfId="1752" priority="1419" operator="equal">
      <formula>0</formula>
    </cfRule>
  </conditionalFormatting>
  <conditionalFormatting sqref="B378">
    <cfRule type="cellIs" dxfId="1751" priority="1418" operator="equal">
      <formula>0</formula>
    </cfRule>
  </conditionalFormatting>
  <conditionalFormatting sqref="K270">
    <cfRule type="cellIs" dxfId="1750" priority="1252" operator="equal">
      <formula>0</formula>
    </cfRule>
  </conditionalFormatting>
  <conditionalFormatting sqref="J270">
    <cfRule type="cellIs" dxfId="1749" priority="1251" operator="equal">
      <formula>0</formula>
    </cfRule>
  </conditionalFormatting>
  <conditionalFormatting sqref="BF378:BH379">
    <cfRule type="cellIs" dxfId="1748" priority="1414" operator="equal">
      <formula>0</formula>
    </cfRule>
  </conditionalFormatting>
  <conditionalFormatting sqref="BJ378:BL379">
    <cfRule type="cellIs" dxfId="1747" priority="1413" operator="equal">
      <formula>0</formula>
    </cfRule>
  </conditionalFormatting>
  <conditionalFormatting sqref="BN378:BP379">
    <cfRule type="cellIs" dxfId="1746" priority="1412" operator="equal">
      <formula>0</formula>
    </cfRule>
  </conditionalFormatting>
  <conditionalFormatting sqref="BQ378:BS379">
    <cfRule type="cellIs" dxfId="1745" priority="1411" operator="equal">
      <formula>0</formula>
    </cfRule>
  </conditionalFormatting>
  <conditionalFormatting sqref="BU378:BW379">
    <cfRule type="cellIs" dxfId="1744" priority="1410" operator="equal">
      <formula>0</formula>
    </cfRule>
  </conditionalFormatting>
  <conditionalFormatting sqref="BY378:CA379">
    <cfRule type="cellIs" dxfId="1743" priority="1409" operator="equal">
      <formula>0</formula>
    </cfRule>
  </conditionalFormatting>
  <conditionalFormatting sqref="CG378:CI379">
    <cfRule type="cellIs" dxfId="1742" priority="1408" operator="equal">
      <formula>0</formula>
    </cfRule>
  </conditionalFormatting>
  <conditionalFormatting sqref="CK378:CM379">
    <cfRule type="cellIs" dxfId="1741" priority="1407" operator="equal">
      <formula>0</formula>
    </cfRule>
  </conditionalFormatting>
  <conditionalFormatting sqref="M378 I378">
    <cfRule type="cellIs" dxfId="1740" priority="1406" operator="equal">
      <formula>0</formula>
    </cfRule>
  </conditionalFormatting>
  <conditionalFormatting sqref="M378 I378">
    <cfRule type="cellIs" dxfId="1739" priority="1405" operator="equal">
      <formula>0</formula>
    </cfRule>
  </conditionalFormatting>
  <conditionalFormatting sqref="C378:D378">
    <cfRule type="cellIs" dxfId="1738" priority="1404" operator="equal">
      <formula>0</formula>
    </cfRule>
  </conditionalFormatting>
  <conditionalFormatting sqref="J306">
    <cfRule type="cellIs" dxfId="1737" priority="1238" operator="equal">
      <formula>0</formula>
    </cfRule>
  </conditionalFormatting>
  <conditionalFormatting sqref="L324">
    <cfRule type="cellIs" dxfId="1736" priority="1237" operator="equal">
      <formula>0</formula>
    </cfRule>
  </conditionalFormatting>
  <conditionalFormatting sqref="E378">
    <cfRule type="cellIs" dxfId="1735" priority="1400" operator="equal">
      <formula>0</formula>
    </cfRule>
  </conditionalFormatting>
  <conditionalFormatting sqref="E378">
    <cfRule type="cellIs" dxfId="1734" priority="1399" operator="equal">
      <formula>0</formula>
    </cfRule>
  </conditionalFormatting>
  <conditionalFormatting sqref="Y378">
    <cfRule type="cellIs" dxfId="1733" priority="1391" operator="equal">
      <formula>0</formula>
    </cfRule>
  </conditionalFormatting>
  <conditionalFormatting sqref="N378 W378">
    <cfRule type="cellIs" dxfId="1732" priority="1390" operator="equal">
      <formula>0</formula>
    </cfRule>
  </conditionalFormatting>
  <conditionalFormatting sqref="AA378">
    <cfRule type="cellIs" dxfId="1731" priority="1396" operator="equal">
      <formula>0</formula>
    </cfRule>
  </conditionalFormatting>
  <conditionalFormatting sqref="AA378">
    <cfRule type="cellIs" dxfId="1730" priority="1395" operator="equal">
      <formula>0</formula>
    </cfRule>
  </conditionalFormatting>
  <conditionalFormatting sqref="Z378">
    <cfRule type="cellIs" dxfId="1729" priority="1394" operator="equal">
      <formula>0</formula>
    </cfRule>
  </conditionalFormatting>
  <conditionalFormatting sqref="Z378">
    <cfRule type="cellIs" dxfId="1728" priority="1393" operator="equal">
      <formula>0</formula>
    </cfRule>
  </conditionalFormatting>
  <conditionalFormatting sqref="Y378">
    <cfRule type="cellIs" dxfId="1727" priority="1392" operator="equal">
      <formula>0</formula>
    </cfRule>
  </conditionalFormatting>
  <conditionalFormatting sqref="L360">
    <cfRule type="cellIs" dxfId="1726" priority="1224" operator="equal">
      <formula>0</formula>
    </cfRule>
  </conditionalFormatting>
  <conditionalFormatting sqref="K360">
    <cfRule type="cellIs" dxfId="1725" priority="1223" operator="equal">
      <formula>0</formula>
    </cfRule>
  </conditionalFormatting>
  <conditionalFormatting sqref="S378 O378:P378">
    <cfRule type="cellIs" dxfId="1724" priority="1386" operator="equal">
      <formula>0</formula>
    </cfRule>
  </conditionalFormatting>
  <conditionalFormatting sqref="S378 O378:P378">
    <cfRule type="cellIs" dxfId="1723" priority="1385" operator="equal">
      <formula>0</formula>
    </cfRule>
  </conditionalFormatting>
  <conditionalFormatting sqref="R378">
    <cfRule type="cellIs" dxfId="1722" priority="1384" operator="equal">
      <formula>0</formula>
    </cfRule>
  </conditionalFormatting>
  <conditionalFormatting sqref="R378">
    <cfRule type="cellIs" dxfId="1721" priority="1383" operator="equal">
      <formula>0</formula>
    </cfRule>
  </conditionalFormatting>
  <conditionalFormatting sqref="Q378">
    <cfRule type="cellIs" dxfId="1720" priority="1382" operator="equal">
      <formula>0</formula>
    </cfRule>
  </conditionalFormatting>
  <conditionalFormatting sqref="Q378">
    <cfRule type="cellIs" dxfId="1719" priority="1381" operator="equal">
      <formula>0</formula>
    </cfRule>
  </conditionalFormatting>
  <conditionalFormatting sqref="X378">
    <cfRule type="cellIs" dxfId="1718" priority="1380" operator="equal">
      <formula>0</formula>
    </cfRule>
  </conditionalFormatting>
  <conditionalFormatting sqref="X378">
    <cfRule type="cellIs" dxfId="1717" priority="1379" operator="equal">
      <formula>0</formula>
    </cfRule>
  </conditionalFormatting>
  <conditionalFormatting sqref="K62">
    <cfRule type="cellIs" dxfId="1716" priority="1343" operator="equal">
      <formula>0</formula>
    </cfRule>
  </conditionalFormatting>
  <conditionalFormatting sqref="K56">
    <cfRule type="cellIs" dxfId="1715" priority="1342" operator="equal">
      <formula>0</formula>
    </cfRule>
  </conditionalFormatting>
  <conditionalFormatting sqref="L49:L52 L393:L1048576 L375:L377 L357:L359 L339:L341 L321:L323 L303:L305 L285:L287 L267:L269 L213:L215 L195:L197 L177:L179 L141:L143 L66:L74 L37:L39 L1 L32:L35 L123:L125 L231:L233 L249:L251 L159:L161 L105:L107 L88:L89 L8:L10">
    <cfRule type="cellIs" dxfId="1714" priority="1378" operator="equal">
      <formula>0</formula>
    </cfRule>
  </conditionalFormatting>
  <conditionalFormatting sqref="L73:L74">
    <cfRule type="cellIs" dxfId="1713" priority="1377" operator="equal">
      <formula>0</formula>
    </cfRule>
  </conditionalFormatting>
  <conditionalFormatting sqref="F56">
    <cfRule type="cellIs" dxfId="1712" priority="1156" operator="equal">
      <formula>0</formula>
    </cfRule>
  </conditionalFormatting>
  <conditionalFormatting sqref="F59">
    <cfRule type="cellIs" dxfId="1711" priority="1155" operator="equal">
      <formula>0</formula>
    </cfRule>
  </conditionalFormatting>
  <conditionalFormatting sqref="H36">
    <cfRule type="cellIs" dxfId="1710" priority="1211" operator="equal">
      <formula>0</formula>
    </cfRule>
  </conditionalFormatting>
  <conditionalFormatting sqref="H36">
    <cfRule type="cellIs" dxfId="1709" priority="1210" operator="equal">
      <formula>0</formula>
    </cfRule>
  </conditionalFormatting>
  <conditionalFormatting sqref="L40:L43">
    <cfRule type="cellIs" dxfId="1708" priority="1373" operator="equal">
      <formula>0</formula>
    </cfRule>
  </conditionalFormatting>
  <conditionalFormatting sqref="L40">
    <cfRule type="cellIs" dxfId="1707" priority="1372" operator="equal">
      <formula>0</formula>
    </cfRule>
  </conditionalFormatting>
  <conditionalFormatting sqref="L45">
    <cfRule type="cellIs" dxfId="1706" priority="1371" operator="equal">
      <formula>0</formula>
    </cfRule>
  </conditionalFormatting>
  <conditionalFormatting sqref="L48">
    <cfRule type="cellIs" dxfId="1705" priority="1370" operator="equal">
      <formula>0</formula>
    </cfRule>
  </conditionalFormatting>
  <conditionalFormatting sqref="L46:L47">
    <cfRule type="cellIs" dxfId="1704" priority="1369" operator="equal">
      <formula>0</formula>
    </cfRule>
  </conditionalFormatting>
  <conditionalFormatting sqref="L63:L65">
    <cfRule type="cellIs" dxfId="1703" priority="1368" operator="equal">
      <formula>0</formula>
    </cfRule>
  </conditionalFormatting>
  <conditionalFormatting sqref="L53:L54">
    <cfRule type="cellIs" dxfId="1702" priority="1367" operator="equal">
      <formula>0</formula>
    </cfRule>
  </conditionalFormatting>
  <conditionalFormatting sqref="L55">
    <cfRule type="cellIs" dxfId="1701" priority="1366" operator="equal">
      <formula>0</formula>
    </cfRule>
  </conditionalFormatting>
  <conditionalFormatting sqref="L55">
    <cfRule type="cellIs" dxfId="1700" priority="1365" operator="equal">
      <formula>0</formula>
    </cfRule>
  </conditionalFormatting>
  <conditionalFormatting sqref="L62">
    <cfRule type="cellIs" dxfId="1699" priority="1364" operator="equal">
      <formula>0</formula>
    </cfRule>
  </conditionalFormatting>
  <conditionalFormatting sqref="H59">
    <cfRule type="cellIs" dxfId="1698" priority="1197" operator="equal">
      <formula>0</formula>
    </cfRule>
  </conditionalFormatting>
  <conditionalFormatting sqref="L56">
    <cfRule type="cellIs" dxfId="1697" priority="1363" operator="equal">
      <formula>0</formula>
    </cfRule>
  </conditionalFormatting>
  <conditionalFormatting sqref="H58">
    <cfRule type="cellIs" dxfId="1696" priority="1196" operator="equal">
      <formula>0</formula>
    </cfRule>
  </conditionalFormatting>
  <conditionalFormatting sqref="L61">
    <cfRule type="cellIs" dxfId="1695" priority="1359" operator="equal">
      <formula>0</formula>
    </cfRule>
  </conditionalFormatting>
  <conditionalFormatting sqref="L60">
    <cfRule type="cellIs" dxfId="1694" priority="1358" operator="equal">
      <formula>0</formula>
    </cfRule>
  </conditionalFormatting>
  <conditionalFormatting sqref="K159:K161 K249:K251 K231:K233 K123:K125 K32:K35 K1 K37:K39 K105:K107 K66:K74 K141:K143 K177:K179 K195:K197 K213:K215 K267:K269 K285:K287 K303:K305 K321:K323 K339:K341 K357:K359 K375:K377 K393:K1048576 K49:K52 K88:K89 K8:K10">
    <cfRule type="cellIs" dxfId="1693" priority="1357" operator="equal">
      <formula>0</formula>
    </cfRule>
  </conditionalFormatting>
  <conditionalFormatting sqref="K73:K74">
    <cfRule type="cellIs" dxfId="1692" priority="1356" operator="equal">
      <formula>0</formula>
    </cfRule>
  </conditionalFormatting>
  <conditionalFormatting sqref="K36">
    <cfRule type="cellIs" dxfId="1691" priority="1355" operator="equal">
      <formula>0</formula>
    </cfRule>
  </conditionalFormatting>
  <conditionalFormatting sqref="K36">
    <cfRule type="cellIs" dxfId="1690" priority="1354" operator="equal">
      <formula>0</formula>
    </cfRule>
  </conditionalFormatting>
  <conditionalFormatting sqref="K44">
    <cfRule type="cellIs" dxfId="1689" priority="1353" operator="equal">
      <formula>0</formula>
    </cfRule>
  </conditionalFormatting>
  <conditionalFormatting sqref="K40:K43">
    <cfRule type="cellIs" dxfId="1688" priority="1352" operator="equal">
      <formula>0</formula>
    </cfRule>
  </conditionalFormatting>
  <conditionalFormatting sqref="K40">
    <cfRule type="cellIs" dxfId="1687" priority="1351" operator="equal">
      <formula>0</formula>
    </cfRule>
  </conditionalFormatting>
  <conditionalFormatting sqref="K45">
    <cfRule type="cellIs" dxfId="1686" priority="1350" operator="equal">
      <formula>0</formula>
    </cfRule>
  </conditionalFormatting>
  <conditionalFormatting sqref="K48">
    <cfRule type="cellIs" dxfId="1685" priority="1349" operator="equal">
      <formula>0</formula>
    </cfRule>
  </conditionalFormatting>
  <conditionalFormatting sqref="G46:G47">
    <cfRule type="cellIs" dxfId="1684" priority="1183" operator="equal">
      <formula>0</formula>
    </cfRule>
  </conditionalFormatting>
  <conditionalFormatting sqref="G63:G65">
    <cfRule type="cellIs" dxfId="1683" priority="1182" operator="equal">
      <formula>0</formula>
    </cfRule>
  </conditionalFormatting>
  <conditionalFormatting sqref="K55">
    <cfRule type="cellIs" dxfId="1682" priority="1345" operator="equal">
      <formula>0</formula>
    </cfRule>
  </conditionalFormatting>
  <conditionalFormatting sqref="K55">
    <cfRule type="cellIs" dxfId="1681" priority="1344" operator="equal">
      <formula>0</formula>
    </cfRule>
  </conditionalFormatting>
  <conditionalFormatting sqref="K59">
    <cfRule type="cellIs" dxfId="1680" priority="1341" operator="equal">
      <formula>0</formula>
    </cfRule>
  </conditionalFormatting>
  <conditionalFormatting sqref="K58">
    <cfRule type="cellIs" dxfId="1679" priority="1340" operator="equal">
      <formula>0</formula>
    </cfRule>
  </conditionalFormatting>
  <conditionalFormatting sqref="K57">
    <cfRule type="cellIs" dxfId="1678" priority="1339" operator="equal">
      <formula>0</formula>
    </cfRule>
  </conditionalFormatting>
  <conditionalFormatting sqref="K61">
    <cfRule type="cellIs" dxfId="1677" priority="1338" operator="equal">
      <formula>0</formula>
    </cfRule>
  </conditionalFormatting>
  <conditionalFormatting sqref="K60">
    <cfRule type="cellIs" dxfId="1676" priority="1337" operator="equal">
      <formula>0</formula>
    </cfRule>
  </conditionalFormatting>
  <conditionalFormatting sqref="J49:J52 J393:J1048576 J375:J377 J357:J359 J339:J341 J321:J323 J303:J305 J285:J287 J267:J269 J213:J215 J195:J197 J177:J179 J141:J143 J66:J74 J105:J107 J37:J39 J1 J32:J35 J123:J125 J231:J233 J249:J251 J159:J161 J88:J89 J8:J10">
    <cfRule type="cellIs" dxfId="1675" priority="1336" operator="equal">
      <formula>0</formula>
    </cfRule>
  </conditionalFormatting>
  <conditionalFormatting sqref="J73:J74">
    <cfRule type="cellIs" dxfId="1674" priority="1335" operator="equal">
      <formula>0</formula>
    </cfRule>
  </conditionalFormatting>
  <conditionalFormatting sqref="K90">
    <cfRule type="cellIs" dxfId="1673" priority="1312" operator="equal">
      <formula>0</formula>
    </cfRule>
  </conditionalFormatting>
  <conditionalFormatting sqref="J90">
    <cfRule type="cellIs" dxfId="1672" priority="1311" operator="equal">
      <formula>0</formula>
    </cfRule>
  </conditionalFormatting>
  <conditionalFormatting sqref="J44">
    <cfRule type="cellIs" dxfId="1671" priority="1332" operator="equal">
      <formula>0</formula>
    </cfRule>
  </conditionalFormatting>
  <conditionalFormatting sqref="J40:J43">
    <cfRule type="cellIs" dxfId="1670" priority="1331" operator="equal">
      <formula>0</formula>
    </cfRule>
  </conditionalFormatting>
  <conditionalFormatting sqref="J40">
    <cfRule type="cellIs" dxfId="1669" priority="1330" operator="equal">
      <formula>0</formula>
    </cfRule>
  </conditionalFormatting>
  <conditionalFormatting sqref="J45">
    <cfRule type="cellIs" dxfId="1668" priority="1329" operator="equal">
      <formula>0</formula>
    </cfRule>
  </conditionalFormatting>
  <conditionalFormatting sqref="J48">
    <cfRule type="cellIs" dxfId="1667" priority="1328" operator="equal">
      <formula>0</formula>
    </cfRule>
  </conditionalFormatting>
  <conditionalFormatting sqref="J46:J47">
    <cfRule type="cellIs" dxfId="1666" priority="1327" operator="equal">
      <formula>0</formula>
    </cfRule>
  </conditionalFormatting>
  <conditionalFormatting sqref="J63:J65">
    <cfRule type="cellIs" dxfId="1665" priority="1326" operator="equal">
      <formula>0</formula>
    </cfRule>
  </conditionalFormatting>
  <conditionalFormatting sqref="J53:J54">
    <cfRule type="cellIs" dxfId="1664" priority="1325" operator="equal">
      <formula>0</formula>
    </cfRule>
  </conditionalFormatting>
  <conditionalFormatting sqref="J55">
    <cfRule type="cellIs" dxfId="1663" priority="1324" operator="equal">
      <formula>0</formula>
    </cfRule>
  </conditionalFormatting>
  <conditionalFormatting sqref="J55">
    <cfRule type="cellIs" dxfId="1662" priority="1323" operator="equal">
      <formula>0</formula>
    </cfRule>
  </conditionalFormatting>
  <conditionalFormatting sqref="J62">
    <cfRule type="cellIs" dxfId="1661" priority="1322" operator="equal">
      <formula>0</formula>
    </cfRule>
  </conditionalFormatting>
  <conditionalFormatting sqref="J57">
    <cfRule type="cellIs" dxfId="1660" priority="1318" operator="equal">
      <formula>0</formula>
    </cfRule>
  </conditionalFormatting>
  <conditionalFormatting sqref="J61">
    <cfRule type="cellIs" dxfId="1659" priority="1317" operator="equal">
      <formula>0</formula>
    </cfRule>
  </conditionalFormatting>
  <conditionalFormatting sqref="J60">
    <cfRule type="cellIs" dxfId="1658" priority="1316" operator="equal">
      <formula>0</formula>
    </cfRule>
  </conditionalFormatting>
  <conditionalFormatting sqref="L126">
    <cfRule type="cellIs" dxfId="1657" priority="1303" operator="equal">
      <formula>0</formula>
    </cfRule>
  </conditionalFormatting>
  <conditionalFormatting sqref="L126">
    <cfRule type="cellIs" dxfId="1656" priority="1302" operator="equal">
      <formula>0</formula>
    </cfRule>
  </conditionalFormatting>
  <conditionalFormatting sqref="G108">
    <cfRule type="cellIs" dxfId="1655" priority="1142" operator="equal">
      <formula>0</formula>
    </cfRule>
  </conditionalFormatting>
  <conditionalFormatting sqref="G108">
    <cfRule type="cellIs" dxfId="1654" priority="1141" operator="equal">
      <formula>0</formula>
    </cfRule>
  </conditionalFormatting>
  <conditionalFormatting sqref="J90">
    <cfRule type="cellIs" dxfId="1653" priority="1310" operator="equal">
      <formula>0</formula>
    </cfRule>
  </conditionalFormatting>
  <conditionalFormatting sqref="L144">
    <cfRule type="cellIs" dxfId="1652" priority="1297" operator="equal">
      <formula>0</formula>
    </cfRule>
  </conditionalFormatting>
  <conditionalFormatting sqref="K126">
    <cfRule type="cellIs" dxfId="1651" priority="1301" operator="equal">
      <formula>0</formula>
    </cfRule>
  </conditionalFormatting>
  <conditionalFormatting sqref="L252">
    <cfRule type="cellIs" dxfId="1650" priority="1260" operator="equal">
      <formula>0</formula>
    </cfRule>
  </conditionalFormatting>
  <conditionalFormatting sqref="K252">
    <cfRule type="cellIs" dxfId="1649" priority="1259" operator="equal">
      <formula>0</formula>
    </cfRule>
  </conditionalFormatting>
  <conditionalFormatting sqref="J234">
    <cfRule type="cellIs" dxfId="1648" priority="1263" operator="equal">
      <formula>0</formula>
    </cfRule>
  </conditionalFormatting>
  <conditionalFormatting sqref="J216">
    <cfRule type="cellIs" dxfId="1647" priority="1268" operator="equal">
      <formula>0</formula>
    </cfRule>
  </conditionalFormatting>
  <conditionalFormatting sqref="L144">
    <cfRule type="cellIs" dxfId="1646" priority="1296" operator="equal">
      <formula>0</formula>
    </cfRule>
  </conditionalFormatting>
  <conditionalFormatting sqref="K126">
    <cfRule type="cellIs" dxfId="1645" priority="1300" operator="equal">
      <formula>0</formula>
    </cfRule>
  </conditionalFormatting>
  <conditionalFormatting sqref="J108">
    <cfRule type="cellIs" dxfId="1644" priority="1304" operator="equal">
      <formula>0</formula>
    </cfRule>
  </conditionalFormatting>
  <conditionalFormatting sqref="L270">
    <cfRule type="cellIs" dxfId="1643" priority="1255" operator="equal">
      <formula>0</formula>
    </cfRule>
  </conditionalFormatting>
  <conditionalFormatting sqref="L270">
    <cfRule type="cellIs" dxfId="1642" priority="1254" operator="equal">
      <formula>0</formula>
    </cfRule>
  </conditionalFormatting>
  <conditionalFormatting sqref="K252">
    <cfRule type="cellIs" dxfId="1641" priority="1258" operator="equal">
      <formula>0</formula>
    </cfRule>
  </conditionalFormatting>
  <conditionalFormatting sqref="J234">
    <cfRule type="cellIs" dxfId="1640" priority="1262" operator="equal">
      <formula>0</formula>
    </cfRule>
  </conditionalFormatting>
  <conditionalFormatting sqref="L162">
    <cfRule type="cellIs" dxfId="1639" priority="1291" operator="equal">
      <formula>0</formula>
    </cfRule>
  </conditionalFormatting>
  <conditionalFormatting sqref="K144">
    <cfRule type="cellIs" dxfId="1638" priority="1295" operator="equal">
      <formula>0</formula>
    </cfRule>
  </conditionalFormatting>
  <conditionalFormatting sqref="J126">
    <cfRule type="cellIs" dxfId="1637" priority="1299" operator="equal">
      <formula>0</formula>
    </cfRule>
  </conditionalFormatting>
  <conditionalFormatting sqref="L90">
    <cfRule type="cellIs" dxfId="1636" priority="1315" operator="equal">
      <formula>0</formula>
    </cfRule>
  </conditionalFormatting>
  <conditionalFormatting sqref="L90">
    <cfRule type="cellIs" dxfId="1635" priority="1314" operator="equal">
      <formula>0</formula>
    </cfRule>
  </conditionalFormatting>
  <conditionalFormatting sqref="K90">
    <cfRule type="cellIs" dxfId="1634" priority="1313" operator="equal">
      <formula>0</formula>
    </cfRule>
  </conditionalFormatting>
  <conditionalFormatting sqref="L108">
    <cfRule type="cellIs" dxfId="1633" priority="1309" operator="equal">
      <formula>0</formula>
    </cfRule>
  </conditionalFormatting>
  <conditionalFormatting sqref="L108">
    <cfRule type="cellIs" dxfId="1632" priority="1308" operator="equal">
      <formula>0</formula>
    </cfRule>
  </conditionalFormatting>
  <conditionalFormatting sqref="J126">
    <cfRule type="cellIs" dxfId="1631" priority="1298" operator="equal">
      <formula>0</formula>
    </cfRule>
  </conditionalFormatting>
  <conditionalFormatting sqref="K144">
    <cfRule type="cellIs" dxfId="1630" priority="1294" operator="equal">
      <formula>0</formula>
    </cfRule>
  </conditionalFormatting>
  <conditionalFormatting sqref="L162">
    <cfRule type="cellIs" dxfId="1629" priority="1290" operator="equal">
      <formula>0</formula>
    </cfRule>
  </conditionalFormatting>
  <conditionalFormatting sqref="K162">
    <cfRule type="cellIs" dxfId="1628" priority="1289" operator="equal">
      <formula>0</formula>
    </cfRule>
  </conditionalFormatting>
  <conditionalFormatting sqref="K162">
    <cfRule type="cellIs" dxfId="1627" priority="1288" operator="equal">
      <formula>0</formula>
    </cfRule>
  </conditionalFormatting>
  <conditionalFormatting sqref="J162">
    <cfRule type="cellIs" dxfId="1626" priority="1287" operator="equal">
      <formula>0</formula>
    </cfRule>
  </conditionalFormatting>
  <conditionalFormatting sqref="J162">
    <cfRule type="cellIs" dxfId="1625" priority="1286" operator="equal">
      <formula>0</formula>
    </cfRule>
  </conditionalFormatting>
  <conditionalFormatting sqref="L180">
    <cfRule type="cellIs" dxfId="1624" priority="1285" operator="equal">
      <formula>0</formula>
    </cfRule>
  </conditionalFormatting>
  <conditionalFormatting sqref="L180">
    <cfRule type="cellIs" dxfId="1623" priority="1284" operator="equal">
      <formula>0</formula>
    </cfRule>
  </conditionalFormatting>
  <conditionalFormatting sqref="K180">
    <cfRule type="cellIs" dxfId="1622" priority="1283" operator="equal">
      <formula>0</formula>
    </cfRule>
  </conditionalFormatting>
  <conditionalFormatting sqref="K180">
    <cfRule type="cellIs" dxfId="1621" priority="1282" operator="equal">
      <formula>0</formula>
    </cfRule>
  </conditionalFormatting>
  <conditionalFormatting sqref="J180">
    <cfRule type="cellIs" dxfId="1620" priority="1281" operator="equal">
      <formula>0</formula>
    </cfRule>
  </conditionalFormatting>
  <conditionalFormatting sqref="J180">
    <cfRule type="cellIs" dxfId="1619" priority="1280" operator="equal">
      <formula>0</formula>
    </cfRule>
  </conditionalFormatting>
  <conditionalFormatting sqref="K198">
    <cfRule type="cellIs" dxfId="1618" priority="1277" operator="equal">
      <formula>0</formula>
    </cfRule>
  </conditionalFormatting>
  <conditionalFormatting sqref="K198">
    <cfRule type="cellIs" dxfId="1617" priority="1276" operator="equal">
      <formula>0</formula>
    </cfRule>
  </conditionalFormatting>
  <conditionalFormatting sqref="J198">
    <cfRule type="cellIs" dxfId="1616" priority="1275" operator="equal">
      <formula>0</formula>
    </cfRule>
  </conditionalFormatting>
  <conditionalFormatting sqref="J198">
    <cfRule type="cellIs" dxfId="1615" priority="1274" operator="equal">
      <formula>0</formula>
    </cfRule>
  </conditionalFormatting>
  <conditionalFormatting sqref="L216">
    <cfRule type="cellIs" dxfId="1614" priority="1273" operator="equal">
      <formula>0</formula>
    </cfRule>
  </conditionalFormatting>
  <conditionalFormatting sqref="L216">
    <cfRule type="cellIs" dxfId="1613" priority="1272" operator="equal">
      <formula>0</formula>
    </cfRule>
  </conditionalFormatting>
  <conditionalFormatting sqref="K216">
    <cfRule type="cellIs" dxfId="1612" priority="1271" operator="equal">
      <formula>0</formula>
    </cfRule>
  </conditionalFormatting>
  <conditionalFormatting sqref="K216">
    <cfRule type="cellIs" dxfId="1611" priority="1270" operator="equal">
      <formula>0</formula>
    </cfRule>
  </conditionalFormatting>
  <conditionalFormatting sqref="J216">
    <cfRule type="cellIs" dxfId="1610" priority="1269" operator="equal">
      <formula>0</formula>
    </cfRule>
  </conditionalFormatting>
  <conditionalFormatting sqref="L234">
    <cfRule type="cellIs" dxfId="1609" priority="1267" operator="equal">
      <formula>0</formula>
    </cfRule>
  </conditionalFormatting>
  <conditionalFormatting sqref="H234">
    <cfRule type="cellIs" dxfId="1608" priority="1101" operator="equal">
      <formula>0</formula>
    </cfRule>
  </conditionalFormatting>
  <conditionalFormatting sqref="G234">
    <cfRule type="cellIs" dxfId="1607" priority="1100" operator="equal">
      <formula>0</formula>
    </cfRule>
  </conditionalFormatting>
  <conditionalFormatting sqref="L252">
    <cfRule type="cellIs" dxfId="1606" priority="1261" operator="equal">
      <formula>0</formula>
    </cfRule>
  </conditionalFormatting>
  <conditionalFormatting sqref="J252">
    <cfRule type="cellIs" dxfId="1605" priority="1257" operator="equal">
      <formula>0</formula>
    </cfRule>
  </conditionalFormatting>
  <conditionalFormatting sqref="J252">
    <cfRule type="cellIs" dxfId="1604" priority="1256" operator="equal">
      <formula>0</formula>
    </cfRule>
  </conditionalFormatting>
  <conditionalFormatting sqref="K270">
    <cfRule type="cellIs" dxfId="1603" priority="1253" operator="equal">
      <formula>0</formula>
    </cfRule>
  </conditionalFormatting>
  <conditionalFormatting sqref="J270">
    <cfRule type="cellIs" dxfId="1602" priority="1250" operator="equal">
      <formula>0</formula>
    </cfRule>
  </conditionalFormatting>
  <conditionalFormatting sqref="L288">
    <cfRule type="cellIs" dxfId="1601" priority="1249" operator="equal">
      <formula>0</formula>
    </cfRule>
  </conditionalFormatting>
  <conditionalFormatting sqref="L288">
    <cfRule type="cellIs" dxfId="1600" priority="1248" operator="equal">
      <formula>0</formula>
    </cfRule>
  </conditionalFormatting>
  <conditionalFormatting sqref="K288">
    <cfRule type="cellIs" dxfId="1599" priority="1247" operator="equal">
      <formula>0</formula>
    </cfRule>
  </conditionalFormatting>
  <conditionalFormatting sqref="K288">
    <cfRule type="cellIs" dxfId="1598" priority="1246" operator="equal">
      <formula>0</formula>
    </cfRule>
  </conditionalFormatting>
  <conditionalFormatting sqref="J288">
    <cfRule type="cellIs" dxfId="1597" priority="1245" operator="equal">
      <formula>0</formula>
    </cfRule>
  </conditionalFormatting>
  <conditionalFormatting sqref="J288">
    <cfRule type="cellIs" dxfId="1596" priority="1244" operator="equal">
      <formula>0</formula>
    </cfRule>
  </conditionalFormatting>
  <conditionalFormatting sqref="L306">
    <cfRule type="cellIs" dxfId="1595" priority="1243" operator="equal">
      <formula>0</formula>
    </cfRule>
  </conditionalFormatting>
  <conditionalFormatting sqref="L306">
    <cfRule type="cellIs" dxfId="1594" priority="1242" operator="equal">
      <formula>0</formula>
    </cfRule>
  </conditionalFormatting>
  <conditionalFormatting sqref="K306">
    <cfRule type="cellIs" dxfId="1593" priority="1241" operator="equal">
      <formula>0</formula>
    </cfRule>
  </conditionalFormatting>
  <conditionalFormatting sqref="K306">
    <cfRule type="cellIs" dxfId="1592" priority="1240" operator="equal">
      <formula>0</formula>
    </cfRule>
  </conditionalFormatting>
  <conditionalFormatting sqref="J306">
    <cfRule type="cellIs" dxfId="1591" priority="1239" operator="equal">
      <formula>0</formula>
    </cfRule>
  </conditionalFormatting>
  <conditionalFormatting sqref="L324">
    <cfRule type="cellIs" dxfId="1590" priority="1236" operator="equal">
      <formula>0</formula>
    </cfRule>
  </conditionalFormatting>
  <conditionalFormatting sqref="K324">
    <cfRule type="cellIs" dxfId="1589" priority="1235" operator="equal">
      <formula>0</formula>
    </cfRule>
  </conditionalFormatting>
  <conditionalFormatting sqref="K324">
    <cfRule type="cellIs" dxfId="1588" priority="1234" operator="equal">
      <formula>0</formula>
    </cfRule>
  </conditionalFormatting>
  <conditionalFormatting sqref="J324">
    <cfRule type="cellIs" dxfId="1587" priority="1233" operator="equal">
      <formula>0</formula>
    </cfRule>
  </conditionalFormatting>
  <conditionalFormatting sqref="J324">
    <cfRule type="cellIs" dxfId="1586" priority="1232" operator="equal">
      <formula>0</formula>
    </cfRule>
  </conditionalFormatting>
  <conditionalFormatting sqref="L342">
    <cfRule type="cellIs" dxfId="1585" priority="1231" operator="equal">
      <formula>0</formula>
    </cfRule>
  </conditionalFormatting>
  <conditionalFormatting sqref="L342">
    <cfRule type="cellIs" dxfId="1584" priority="1230" operator="equal">
      <formula>0</formula>
    </cfRule>
  </conditionalFormatting>
  <conditionalFormatting sqref="K342">
    <cfRule type="cellIs" dxfId="1583" priority="1229" operator="equal">
      <formula>0</formula>
    </cfRule>
  </conditionalFormatting>
  <conditionalFormatting sqref="K342">
    <cfRule type="cellIs" dxfId="1582" priority="1228" operator="equal">
      <formula>0</formula>
    </cfRule>
  </conditionalFormatting>
  <conditionalFormatting sqref="J342">
    <cfRule type="cellIs" dxfId="1581" priority="1227" operator="equal">
      <formula>0</formula>
    </cfRule>
  </conditionalFormatting>
  <conditionalFormatting sqref="J342">
    <cfRule type="cellIs" dxfId="1580" priority="1226" operator="equal">
      <formula>0</formula>
    </cfRule>
  </conditionalFormatting>
  <conditionalFormatting sqref="L360">
    <cfRule type="cellIs" dxfId="1579" priority="1225" operator="equal">
      <formula>0</formula>
    </cfRule>
  </conditionalFormatting>
  <conditionalFormatting sqref="K360">
    <cfRule type="cellIs" dxfId="1578" priority="1222" operator="equal">
      <formula>0</formula>
    </cfRule>
  </conditionalFormatting>
  <conditionalFormatting sqref="J360">
    <cfRule type="cellIs" dxfId="1577" priority="1221" operator="equal">
      <formula>0</formula>
    </cfRule>
  </conditionalFormatting>
  <conditionalFormatting sqref="J360">
    <cfRule type="cellIs" dxfId="1576" priority="1220" operator="equal">
      <formula>0</formula>
    </cfRule>
  </conditionalFormatting>
  <conditionalFormatting sqref="L378">
    <cfRule type="cellIs" dxfId="1575" priority="1219" operator="equal">
      <formula>0</formula>
    </cfRule>
  </conditionalFormatting>
  <conditionalFormatting sqref="L378">
    <cfRule type="cellIs" dxfId="1574" priority="1218" operator="equal">
      <formula>0</formula>
    </cfRule>
  </conditionalFormatting>
  <conditionalFormatting sqref="K378">
    <cfRule type="cellIs" dxfId="1573" priority="1217" operator="equal">
      <formula>0</formula>
    </cfRule>
  </conditionalFormatting>
  <conditionalFormatting sqref="K378">
    <cfRule type="cellIs" dxfId="1572" priority="1216" operator="equal">
      <formula>0</formula>
    </cfRule>
  </conditionalFormatting>
  <conditionalFormatting sqref="J378">
    <cfRule type="cellIs" dxfId="1571" priority="1215" operator="equal">
      <formula>0</formula>
    </cfRule>
  </conditionalFormatting>
  <conditionalFormatting sqref="J378">
    <cfRule type="cellIs" dxfId="1570" priority="1214" operator="equal">
      <formula>0</formula>
    </cfRule>
  </conditionalFormatting>
  <conditionalFormatting sqref="G62">
    <cfRule type="cellIs" dxfId="1569" priority="1178" operator="equal">
      <formula>0</formula>
    </cfRule>
  </conditionalFormatting>
  <conditionalFormatting sqref="G56">
    <cfRule type="cellIs" dxfId="1568" priority="1177" operator="equal">
      <formula>0</formula>
    </cfRule>
  </conditionalFormatting>
  <conditionalFormatting sqref="F36">
    <cfRule type="cellIs" dxfId="1567" priority="1169" operator="equal">
      <formula>0</formula>
    </cfRule>
  </conditionalFormatting>
  <conditionalFormatting sqref="G59">
    <cfRule type="cellIs" dxfId="1566" priority="1176" operator="equal">
      <formula>0</formula>
    </cfRule>
  </conditionalFormatting>
  <conditionalFormatting sqref="H49:H52 H393:H1048576 H375:H377 H357:H359 H339:H341 H321:H323 H303:H305 H285:H287 H267:H269 H213:H215 H195:H197 H177:H179 H141:H143 H66:H74 H37:H39 H1 H32:H35 H123:H125 H231:H233 H249:H251 H159:H161 H105:H107 H88:H89 H8:H10">
    <cfRule type="cellIs" dxfId="1565" priority="1213" operator="equal">
      <formula>0</formula>
    </cfRule>
  </conditionalFormatting>
  <conditionalFormatting sqref="H73:H74">
    <cfRule type="cellIs" dxfId="1564" priority="1212" operator="equal">
      <formula>0</formula>
    </cfRule>
  </conditionalFormatting>
  <conditionalFormatting sqref="H44">
    <cfRule type="cellIs" dxfId="1563" priority="1209" operator="equal">
      <formula>0</formula>
    </cfRule>
  </conditionalFormatting>
  <conditionalFormatting sqref="H40:H43">
    <cfRule type="cellIs" dxfId="1562" priority="1208" operator="equal">
      <formula>0</formula>
    </cfRule>
  </conditionalFormatting>
  <conditionalFormatting sqref="H40">
    <cfRule type="cellIs" dxfId="1561" priority="1207" operator="equal">
      <formula>0</formula>
    </cfRule>
  </conditionalFormatting>
  <conditionalFormatting sqref="H45">
    <cfRule type="cellIs" dxfId="1560" priority="1206" operator="equal">
      <formula>0</formula>
    </cfRule>
  </conditionalFormatting>
  <conditionalFormatting sqref="H48">
    <cfRule type="cellIs" dxfId="1559" priority="1205" operator="equal">
      <formula>0</formula>
    </cfRule>
  </conditionalFormatting>
  <conditionalFormatting sqref="H46:H47">
    <cfRule type="cellIs" dxfId="1558" priority="1204" operator="equal">
      <formula>0</formula>
    </cfRule>
  </conditionalFormatting>
  <conditionalFormatting sqref="H63:H65">
    <cfRule type="cellIs" dxfId="1557" priority="1203" operator="equal">
      <formula>0</formula>
    </cfRule>
  </conditionalFormatting>
  <conditionalFormatting sqref="H53:H54">
    <cfRule type="cellIs" dxfId="1556" priority="1202" operator="equal">
      <formula>0</formula>
    </cfRule>
  </conditionalFormatting>
  <conditionalFormatting sqref="H55">
    <cfRule type="cellIs" dxfId="1555" priority="1201" operator="equal">
      <formula>0</formula>
    </cfRule>
  </conditionalFormatting>
  <conditionalFormatting sqref="H55">
    <cfRule type="cellIs" dxfId="1554" priority="1200" operator="equal">
      <formula>0</formula>
    </cfRule>
  </conditionalFormatting>
  <conditionalFormatting sqref="H62">
    <cfRule type="cellIs" dxfId="1553" priority="1199" operator="equal">
      <formula>0</formula>
    </cfRule>
  </conditionalFormatting>
  <conditionalFormatting sqref="H56">
    <cfRule type="cellIs" dxfId="1552" priority="1198" operator="equal">
      <formula>0</formula>
    </cfRule>
  </conditionalFormatting>
  <conditionalFormatting sqref="H57">
    <cfRule type="cellIs" dxfId="1551" priority="1195" operator="equal">
      <formula>0</formula>
    </cfRule>
  </conditionalFormatting>
  <conditionalFormatting sqref="H61">
    <cfRule type="cellIs" dxfId="1550" priority="1194" operator="equal">
      <formula>0</formula>
    </cfRule>
  </conditionalFormatting>
  <conditionalFormatting sqref="H60">
    <cfRule type="cellIs" dxfId="1549" priority="1193" operator="equal">
      <formula>0</formula>
    </cfRule>
  </conditionalFormatting>
  <conditionalFormatting sqref="G159:G161 G249:G251 G231:G233 G123:G125 G32:G35 G1 G37:G39 G105:G107 G66:G74 G141:G143 G177:G179 G195:G197 G213:G215 G267:G269 G285:G287 G303:G305 G321:G323 G339:G341 G357:G359 G375:G377 G393:G1048576 G49:G52 G88:G89 G8:G10">
    <cfRule type="cellIs" dxfId="1548" priority="1192" operator="equal">
      <formula>0</formula>
    </cfRule>
  </conditionalFormatting>
  <conditionalFormatting sqref="G73:G74">
    <cfRule type="cellIs" dxfId="1547" priority="1191" operator="equal">
      <formula>0</formula>
    </cfRule>
  </conditionalFormatting>
  <conditionalFormatting sqref="G36">
    <cfRule type="cellIs" dxfId="1546" priority="1190" operator="equal">
      <formula>0</formula>
    </cfRule>
  </conditionalFormatting>
  <conditionalFormatting sqref="G36">
    <cfRule type="cellIs" dxfId="1545" priority="1189" operator="equal">
      <formula>0</formula>
    </cfRule>
  </conditionalFormatting>
  <conditionalFormatting sqref="G44">
    <cfRule type="cellIs" dxfId="1544" priority="1188" operator="equal">
      <formula>0</formula>
    </cfRule>
  </conditionalFormatting>
  <conditionalFormatting sqref="G40:G43">
    <cfRule type="cellIs" dxfId="1543" priority="1187" operator="equal">
      <formula>0</formula>
    </cfRule>
  </conditionalFormatting>
  <conditionalFormatting sqref="G40">
    <cfRule type="cellIs" dxfId="1542" priority="1186" operator="equal">
      <formula>0</formula>
    </cfRule>
  </conditionalFormatting>
  <conditionalFormatting sqref="G45">
    <cfRule type="cellIs" dxfId="1541" priority="1185" operator="equal">
      <formula>0</formula>
    </cfRule>
  </conditionalFormatting>
  <conditionalFormatting sqref="G48">
    <cfRule type="cellIs" dxfId="1540" priority="1184" operator="equal">
      <formula>0</formula>
    </cfRule>
  </conditionalFormatting>
  <conditionalFormatting sqref="G53:G54">
    <cfRule type="cellIs" dxfId="1539" priority="1181" operator="equal">
      <formula>0</formula>
    </cfRule>
  </conditionalFormatting>
  <conditionalFormatting sqref="G55">
    <cfRule type="cellIs" dxfId="1538" priority="1180" operator="equal">
      <formula>0</formula>
    </cfRule>
  </conditionalFormatting>
  <conditionalFormatting sqref="G55">
    <cfRule type="cellIs" dxfId="1537" priority="1179" operator="equal">
      <formula>0</formula>
    </cfRule>
  </conditionalFormatting>
  <conditionalFormatting sqref="G58">
    <cfRule type="cellIs" dxfId="1536" priority="1175" operator="equal">
      <formula>0</formula>
    </cfRule>
  </conditionalFormatting>
  <conditionalFormatting sqref="G57">
    <cfRule type="cellIs" dxfId="1535" priority="1174" operator="equal">
      <formula>0</formula>
    </cfRule>
  </conditionalFormatting>
  <conditionalFormatting sqref="G61">
    <cfRule type="cellIs" dxfId="1534" priority="1173" operator="equal">
      <formula>0</formula>
    </cfRule>
  </conditionalFormatting>
  <conditionalFormatting sqref="G60">
    <cfRule type="cellIs" dxfId="1533" priority="1172" operator="equal">
      <formula>0</formula>
    </cfRule>
  </conditionalFormatting>
  <conditionalFormatting sqref="F49:F52 F393:F1048576 F375:F377 F357:F359 F339:F341 F321:F323 F303:F305 F285:F287 F267:F269 F213:F215 F195:F197 F177:F179 F141:F143 F66:F74 F105:F107 F37:F39 F1 F32:F35 F123:F125 F231:F233 F249:F251 F159:F161 F88:F89 F8:F10">
    <cfRule type="cellIs" dxfId="1532" priority="1171" operator="equal">
      <formula>0</formula>
    </cfRule>
  </conditionalFormatting>
  <conditionalFormatting sqref="F73:F74">
    <cfRule type="cellIs" dxfId="1531" priority="1170" operator="equal">
      <formula>0</formula>
    </cfRule>
  </conditionalFormatting>
  <conditionalFormatting sqref="G90">
    <cfRule type="cellIs" dxfId="1530" priority="1147" operator="equal">
      <formula>0</formula>
    </cfRule>
  </conditionalFormatting>
  <conditionalFormatting sqref="F90">
    <cfRule type="cellIs" dxfId="1529" priority="1146" operator="equal">
      <formula>0</formula>
    </cfRule>
  </conditionalFormatting>
  <conditionalFormatting sqref="F90">
    <cfRule type="cellIs" dxfId="1528" priority="1145" operator="equal">
      <formula>0</formula>
    </cfRule>
  </conditionalFormatting>
  <conditionalFormatting sqref="F36">
    <cfRule type="cellIs" dxfId="1527" priority="1168" operator="equal">
      <formula>0</formula>
    </cfRule>
  </conditionalFormatting>
  <conditionalFormatting sqref="F44">
    <cfRule type="cellIs" dxfId="1526" priority="1167" operator="equal">
      <formula>0</formula>
    </cfRule>
  </conditionalFormatting>
  <conditionalFormatting sqref="F40:F43">
    <cfRule type="cellIs" dxfId="1525" priority="1166" operator="equal">
      <formula>0</formula>
    </cfRule>
  </conditionalFormatting>
  <conditionalFormatting sqref="F40">
    <cfRule type="cellIs" dxfId="1524" priority="1165" operator="equal">
      <formula>0</formula>
    </cfRule>
  </conditionalFormatting>
  <conditionalFormatting sqref="F45">
    <cfRule type="cellIs" dxfId="1523" priority="1164" operator="equal">
      <formula>0</formula>
    </cfRule>
  </conditionalFormatting>
  <conditionalFormatting sqref="F48">
    <cfRule type="cellIs" dxfId="1522" priority="1163" operator="equal">
      <formula>0</formula>
    </cfRule>
  </conditionalFormatting>
  <conditionalFormatting sqref="F46:F47">
    <cfRule type="cellIs" dxfId="1521" priority="1162" operator="equal">
      <formula>0</formula>
    </cfRule>
  </conditionalFormatting>
  <conditionalFormatting sqref="F63:F65">
    <cfRule type="cellIs" dxfId="1520" priority="1161" operator="equal">
      <formula>0</formula>
    </cfRule>
  </conditionalFormatting>
  <conditionalFormatting sqref="F53:F54">
    <cfRule type="cellIs" dxfId="1519" priority="1160" operator="equal">
      <formula>0</formula>
    </cfRule>
  </conditionalFormatting>
  <conditionalFormatting sqref="F55">
    <cfRule type="cellIs" dxfId="1518" priority="1159" operator="equal">
      <formula>0</formula>
    </cfRule>
  </conditionalFormatting>
  <conditionalFormatting sqref="F55">
    <cfRule type="cellIs" dxfId="1517" priority="1158" operator="equal">
      <formula>0</formula>
    </cfRule>
  </conditionalFormatting>
  <conditionalFormatting sqref="F62">
    <cfRule type="cellIs" dxfId="1516" priority="1157" operator="equal">
      <formula>0</formula>
    </cfRule>
  </conditionalFormatting>
  <conditionalFormatting sqref="F58">
    <cfRule type="cellIs" dxfId="1515" priority="1154" operator="equal">
      <formula>0</formula>
    </cfRule>
  </conditionalFormatting>
  <conditionalFormatting sqref="F57">
    <cfRule type="cellIs" dxfId="1514" priority="1153" operator="equal">
      <formula>0</formula>
    </cfRule>
  </conditionalFormatting>
  <conditionalFormatting sqref="F61">
    <cfRule type="cellIs" dxfId="1513" priority="1152" operator="equal">
      <formula>0</formula>
    </cfRule>
  </conditionalFormatting>
  <conditionalFormatting sqref="F60">
    <cfRule type="cellIs" dxfId="1512" priority="1151" operator="equal">
      <formula>0</formula>
    </cfRule>
  </conditionalFormatting>
  <conditionalFormatting sqref="H126">
    <cfRule type="cellIs" dxfId="1511" priority="1138" operator="equal">
      <formula>0</formula>
    </cfRule>
  </conditionalFormatting>
  <conditionalFormatting sqref="H126">
    <cfRule type="cellIs" dxfId="1510" priority="1137" operator="equal">
      <formula>0</formula>
    </cfRule>
  </conditionalFormatting>
  <conditionalFormatting sqref="H144">
    <cfRule type="cellIs" dxfId="1509" priority="1132" operator="equal">
      <formula>0</formula>
    </cfRule>
  </conditionalFormatting>
  <conditionalFormatting sqref="F108">
    <cfRule type="cellIs" dxfId="1508" priority="1140" operator="equal">
      <formula>0</formula>
    </cfRule>
  </conditionalFormatting>
  <conditionalFormatting sqref="G126">
    <cfRule type="cellIs" dxfId="1507" priority="1136" operator="equal">
      <formula>0</formula>
    </cfRule>
  </conditionalFormatting>
  <conditionalFormatting sqref="H144">
    <cfRule type="cellIs" dxfId="1506" priority="1131" operator="equal">
      <formula>0</formula>
    </cfRule>
  </conditionalFormatting>
  <conditionalFormatting sqref="F108">
    <cfRule type="cellIs" dxfId="1505" priority="1139" operator="equal">
      <formula>0</formula>
    </cfRule>
  </conditionalFormatting>
  <conditionalFormatting sqref="H252">
    <cfRule type="cellIs" dxfId="1504" priority="1095" operator="equal">
      <formula>0</formula>
    </cfRule>
  </conditionalFormatting>
  <conditionalFormatting sqref="G252">
    <cfRule type="cellIs" dxfId="1503" priority="1094" operator="equal">
      <formula>0</formula>
    </cfRule>
  </conditionalFormatting>
  <conditionalFormatting sqref="G234">
    <cfRule type="cellIs" dxfId="1502" priority="1099" operator="equal">
      <formula>0</formula>
    </cfRule>
  </conditionalFormatting>
  <conditionalFormatting sqref="F234">
    <cfRule type="cellIs" dxfId="1501" priority="1098" operator="equal">
      <formula>0</formula>
    </cfRule>
  </conditionalFormatting>
  <conditionalFormatting sqref="F216">
    <cfRule type="cellIs" dxfId="1500" priority="1103" operator="equal">
      <formula>0</formula>
    </cfRule>
  </conditionalFormatting>
  <conditionalFormatting sqref="G126">
    <cfRule type="cellIs" dxfId="1499" priority="1135" operator="equal">
      <formula>0</formula>
    </cfRule>
  </conditionalFormatting>
  <conditionalFormatting sqref="H270">
    <cfRule type="cellIs" dxfId="1498" priority="1090" operator="equal">
      <formula>0</formula>
    </cfRule>
  </conditionalFormatting>
  <conditionalFormatting sqref="H270">
    <cfRule type="cellIs" dxfId="1497" priority="1089" operator="equal">
      <formula>0</formula>
    </cfRule>
  </conditionalFormatting>
  <conditionalFormatting sqref="G252">
    <cfRule type="cellIs" dxfId="1496" priority="1093" operator="equal">
      <formula>0</formula>
    </cfRule>
  </conditionalFormatting>
  <conditionalFormatting sqref="F234">
    <cfRule type="cellIs" dxfId="1495" priority="1097" operator="equal">
      <formula>0</formula>
    </cfRule>
  </conditionalFormatting>
  <conditionalFormatting sqref="F126">
    <cfRule type="cellIs" dxfId="1494" priority="1134" operator="equal">
      <formula>0</formula>
    </cfRule>
  </conditionalFormatting>
  <conditionalFormatting sqref="H162">
    <cfRule type="cellIs" dxfId="1493" priority="1126" operator="equal">
      <formula>0</formula>
    </cfRule>
  </conditionalFormatting>
  <conditionalFormatting sqref="G144">
    <cfRule type="cellIs" dxfId="1492" priority="1130" operator="equal">
      <formula>0</formula>
    </cfRule>
  </conditionalFormatting>
  <conditionalFormatting sqref="H90">
    <cfRule type="cellIs" dxfId="1491" priority="1150" operator="equal">
      <formula>0</formula>
    </cfRule>
  </conditionalFormatting>
  <conditionalFormatting sqref="H90">
    <cfRule type="cellIs" dxfId="1490" priority="1149" operator="equal">
      <formula>0</formula>
    </cfRule>
  </conditionalFormatting>
  <conditionalFormatting sqref="G90">
    <cfRule type="cellIs" dxfId="1489" priority="1148" operator="equal">
      <formula>0</formula>
    </cfRule>
  </conditionalFormatting>
  <conditionalFormatting sqref="H162">
    <cfRule type="cellIs" dxfId="1488" priority="1125" operator="equal">
      <formula>0</formula>
    </cfRule>
  </conditionalFormatting>
  <conditionalFormatting sqref="H108">
    <cfRule type="cellIs" dxfId="1487" priority="1144" operator="equal">
      <formula>0</formula>
    </cfRule>
  </conditionalFormatting>
  <conditionalFormatting sqref="H108">
    <cfRule type="cellIs" dxfId="1486" priority="1143" operator="equal">
      <formula>0</formula>
    </cfRule>
  </conditionalFormatting>
  <conditionalFormatting sqref="F126">
    <cfRule type="cellIs" dxfId="1485" priority="1133" operator="equal">
      <formula>0</formula>
    </cfRule>
  </conditionalFormatting>
  <conditionalFormatting sqref="G144">
    <cfRule type="cellIs" dxfId="1484" priority="1129" operator="equal">
      <formula>0</formula>
    </cfRule>
  </conditionalFormatting>
  <conditionalFormatting sqref="F144">
    <cfRule type="cellIs" dxfId="1483" priority="1128" operator="equal">
      <formula>0</formula>
    </cfRule>
  </conditionalFormatting>
  <conditionalFormatting sqref="F144">
    <cfRule type="cellIs" dxfId="1482" priority="1127" operator="equal">
      <formula>0</formula>
    </cfRule>
  </conditionalFormatting>
  <conditionalFormatting sqref="G162">
    <cfRule type="cellIs" dxfId="1481" priority="1124" operator="equal">
      <formula>0</formula>
    </cfRule>
  </conditionalFormatting>
  <conditionalFormatting sqref="G162">
    <cfRule type="cellIs" dxfId="1480" priority="1123" operator="equal">
      <formula>0</formula>
    </cfRule>
  </conditionalFormatting>
  <conditionalFormatting sqref="F162">
    <cfRule type="cellIs" dxfId="1479" priority="1122" operator="equal">
      <formula>0</formula>
    </cfRule>
  </conditionalFormatting>
  <conditionalFormatting sqref="F162">
    <cfRule type="cellIs" dxfId="1478" priority="1121" operator="equal">
      <formula>0</formula>
    </cfRule>
  </conditionalFormatting>
  <conditionalFormatting sqref="H180">
    <cfRule type="cellIs" dxfId="1477" priority="1120" operator="equal">
      <formula>0</formula>
    </cfRule>
  </conditionalFormatting>
  <conditionalFormatting sqref="H180">
    <cfRule type="cellIs" dxfId="1476" priority="1119" operator="equal">
      <formula>0</formula>
    </cfRule>
  </conditionalFormatting>
  <conditionalFormatting sqref="G180">
    <cfRule type="cellIs" dxfId="1475" priority="1118" operator="equal">
      <formula>0</formula>
    </cfRule>
  </conditionalFormatting>
  <conditionalFormatting sqref="G180">
    <cfRule type="cellIs" dxfId="1474" priority="1117" operator="equal">
      <formula>0</formula>
    </cfRule>
  </conditionalFormatting>
  <conditionalFormatting sqref="F180">
    <cfRule type="cellIs" dxfId="1473" priority="1116" operator="equal">
      <formula>0</formula>
    </cfRule>
  </conditionalFormatting>
  <conditionalFormatting sqref="F180">
    <cfRule type="cellIs" dxfId="1472" priority="1115" operator="equal">
      <formula>0</formula>
    </cfRule>
  </conditionalFormatting>
  <conditionalFormatting sqref="F252">
    <cfRule type="cellIs" dxfId="1471" priority="1092" operator="equal">
      <formula>0</formula>
    </cfRule>
  </conditionalFormatting>
  <conditionalFormatting sqref="H198">
    <cfRule type="cellIs" dxfId="1470" priority="1114" operator="equal">
      <formula>0</formula>
    </cfRule>
  </conditionalFormatting>
  <conditionalFormatting sqref="H198">
    <cfRule type="cellIs" dxfId="1469" priority="1113" operator="equal">
      <formula>0</formula>
    </cfRule>
  </conditionalFormatting>
  <conditionalFormatting sqref="G198">
    <cfRule type="cellIs" dxfId="1468" priority="1112" operator="equal">
      <formula>0</formula>
    </cfRule>
  </conditionalFormatting>
  <conditionalFormatting sqref="G198">
    <cfRule type="cellIs" dxfId="1467" priority="1111" operator="equal">
      <formula>0</formula>
    </cfRule>
  </conditionalFormatting>
  <conditionalFormatting sqref="F198">
    <cfRule type="cellIs" dxfId="1466" priority="1110" operator="equal">
      <formula>0</formula>
    </cfRule>
  </conditionalFormatting>
  <conditionalFormatting sqref="F198">
    <cfRule type="cellIs" dxfId="1465" priority="1109" operator="equal">
      <formula>0</formula>
    </cfRule>
  </conditionalFormatting>
  <conditionalFormatting sqref="G270">
    <cfRule type="cellIs" dxfId="1464" priority="1088" operator="equal">
      <formula>0</formula>
    </cfRule>
  </conditionalFormatting>
  <conditionalFormatting sqref="H216">
    <cfRule type="cellIs" dxfId="1463" priority="1108" operator="equal">
      <formula>0</formula>
    </cfRule>
  </conditionalFormatting>
  <conditionalFormatting sqref="H216">
    <cfRule type="cellIs" dxfId="1462" priority="1107" operator="equal">
      <formula>0</formula>
    </cfRule>
  </conditionalFormatting>
  <conditionalFormatting sqref="G216">
    <cfRule type="cellIs" dxfId="1461" priority="1106" operator="equal">
      <formula>0</formula>
    </cfRule>
  </conditionalFormatting>
  <conditionalFormatting sqref="G216">
    <cfRule type="cellIs" dxfId="1460" priority="1105" operator="equal">
      <formula>0</formula>
    </cfRule>
  </conditionalFormatting>
  <conditionalFormatting sqref="F216">
    <cfRule type="cellIs" dxfId="1459" priority="1104" operator="equal">
      <formula>0</formula>
    </cfRule>
  </conditionalFormatting>
  <conditionalFormatting sqref="H288">
    <cfRule type="cellIs" dxfId="1458" priority="1084" operator="equal">
      <formula>0</formula>
    </cfRule>
  </conditionalFormatting>
  <conditionalFormatting sqref="H234">
    <cfRule type="cellIs" dxfId="1457" priority="1102" operator="equal">
      <formula>0</formula>
    </cfRule>
  </conditionalFormatting>
  <conditionalFormatting sqref="H252">
    <cfRule type="cellIs" dxfId="1456" priority="1096" operator="equal">
      <formula>0</formula>
    </cfRule>
  </conditionalFormatting>
  <conditionalFormatting sqref="F252">
    <cfRule type="cellIs" dxfId="1455" priority="1091" operator="equal">
      <formula>0</formula>
    </cfRule>
  </conditionalFormatting>
  <conditionalFormatting sqref="G270">
    <cfRule type="cellIs" dxfId="1454" priority="1087" operator="equal">
      <formula>0</formula>
    </cfRule>
  </conditionalFormatting>
  <conditionalFormatting sqref="F270">
    <cfRule type="cellIs" dxfId="1453" priority="1086" operator="equal">
      <formula>0</formula>
    </cfRule>
  </conditionalFormatting>
  <conditionalFormatting sqref="F270">
    <cfRule type="cellIs" dxfId="1452" priority="1085" operator="equal">
      <formula>0</formula>
    </cfRule>
  </conditionalFormatting>
  <conditionalFormatting sqref="H288">
    <cfRule type="cellIs" dxfId="1451" priority="1083" operator="equal">
      <formula>0</formula>
    </cfRule>
  </conditionalFormatting>
  <conditionalFormatting sqref="G288">
    <cfRule type="cellIs" dxfId="1450" priority="1082" operator="equal">
      <formula>0</formula>
    </cfRule>
  </conditionalFormatting>
  <conditionalFormatting sqref="G288">
    <cfRule type="cellIs" dxfId="1449" priority="1081" operator="equal">
      <formula>0</formula>
    </cfRule>
  </conditionalFormatting>
  <conditionalFormatting sqref="F288">
    <cfRule type="cellIs" dxfId="1448" priority="1080" operator="equal">
      <formula>0</formula>
    </cfRule>
  </conditionalFormatting>
  <conditionalFormatting sqref="F288">
    <cfRule type="cellIs" dxfId="1447" priority="1079" operator="equal">
      <formula>0</formula>
    </cfRule>
  </conditionalFormatting>
  <conditionalFormatting sqref="F360">
    <cfRule type="cellIs" dxfId="1446" priority="1055" operator="equal">
      <formula>0</formula>
    </cfRule>
  </conditionalFormatting>
  <conditionalFormatting sqref="H306">
    <cfRule type="cellIs" dxfId="1445" priority="1078" operator="equal">
      <formula>0</formula>
    </cfRule>
  </conditionalFormatting>
  <conditionalFormatting sqref="H306">
    <cfRule type="cellIs" dxfId="1444" priority="1077" operator="equal">
      <formula>0</formula>
    </cfRule>
  </conditionalFormatting>
  <conditionalFormatting sqref="G306">
    <cfRule type="cellIs" dxfId="1443" priority="1076" operator="equal">
      <formula>0</formula>
    </cfRule>
  </conditionalFormatting>
  <conditionalFormatting sqref="G306">
    <cfRule type="cellIs" dxfId="1442" priority="1075" operator="equal">
      <formula>0</formula>
    </cfRule>
  </conditionalFormatting>
  <conditionalFormatting sqref="F306">
    <cfRule type="cellIs" dxfId="1441" priority="1074" operator="equal">
      <formula>0</formula>
    </cfRule>
  </conditionalFormatting>
  <conditionalFormatting sqref="F306">
    <cfRule type="cellIs" dxfId="1440" priority="1073" operator="equal">
      <formula>0</formula>
    </cfRule>
  </conditionalFormatting>
  <conditionalFormatting sqref="G378">
    <cfRule type="cellIs" dxfId="1439" priority="1051" operator="equal">
      <formula>0</formula>
    </cfRule>
  </conditionalFormatting>
  <conditionalFormatting sqref="F378">
    <cfRule type="cellIs" dxfId="1438" priority="1050" operator="equal">
      <formula>0</formula>
    </cfRule>
  </conditionalFormatting>
  <conditionalFormatting sqref="H324">
    <cfRule type="cellIs" dxfId="1437" priority="1072" operator="equal">
      <formula>0</formula>
    </cfRule>
  </conditionalFormatting>
  <conditionalFormatting sqref="H324">
    <cfRule type="cellIs" dxfId="1436" priority="1071" operator="equal">
      <formula>0</formula>
    </cfRule>
  </conditionalFormatting>
  <conditionalFormatting sqref="G324">
    <cfRule type="cellIs" dxfId="1435" priority="1070" operator="equal">
      <formula>0</formula>
    </cfRule>
  </conditionalFormatting>
  <conditionalFormatting sqref="G324">
    <cfRule type="cellIs" dxfId="1434" priority="1069" operator="equal">
      <formula>0</formula>
    </cfRule>
  </conditionalFormatting>
  <conditionalFormatting sqref="F324">
    <cfRule type="cellIs" dxfId="1433" priority="1068" operator="equal">
      <formula>0</formula>
    </cfRule>
  </conditionalFormatting>
  <conditionalFormatting sqref="F324">
    <cfRule type="cellIs" dxfId="1432" priority="1067" operator="equal">
      <formula>0</formula>
    </cfRule>
  </conditionalFormatting>
  <conditionalFormatting sqref="H342">
    <cfRule type="cellIs" dxfId="1431" priority="1066" operator="equal">
      <formula>0</formula>
    </cfRule>
  </conditionalFormatting>
  <conditionalFormatting sqref="H342">
    <cfRule type="cellIs" dxfId="1430" priority="1065" operator="equal">
      <formula>0</formula>
    </cfRule>
  </conditionalFormatting>
  <conditionalFormatting sqref="G342">
    <cfRule type="cellIs" dxfId="1429" priority="1064" operator="equal">
      <formula>0</formula>
    </cfRule>
  </conditionalFormatting>
  <conditionalFormatting sqref="G342">
    <cfRule type="cellIs" dxfId="1428" priority="1063" operator="equal">
      <formula>0</formula>
    </cfRule>
  </conditionalFormatting>
  <conditionalFormatting sqref="F342">
    <cfRule type="cellIs" dxfId="1427" priority="1062" operator="equal">
      <formula>0</formula>
    </cfRule>
  </conditionalFormatting>
  <conditionalFormatting sqref="F342">
    <cfRule type="cellIs" dxfId="1426" priority="1061" operator="equal">
      <formula>0</formula>
    </cfRule>
  </conditionalFormatting>
  <conditionalFormatting sqref="H360">
    <cfRule type="cellIs" dxfId="1425" priority="1060" operator="equal">
      <formula>0</formula>
    </cfRule>
  </conditionalFormatting>
  <conditionalFormatting sqref="H360">
    <cfRule type="cellIs" dxfId="1424" priority="1059" operator="equal">
      <formula>0</formula>
    </cfRule>
  </conditionalFormatting>
  <conditionalFormatting sqref="G360">
    <cfRule type="cellIs" dxfId="1423" priority="1058" operator="equal">
      <formula>0</formula>
    </cfRule>
  </conditionalFormatting>
  <conditionalFormatting sqref="G360">
    <cfRule type="cellIs" dxfId="1422" priority="1057" operator="equal">
      <formula>0</formula>
    </cfRule>
  </conditionalFormatting>
  <conditionalFormatting sqref="F360">
    <cfRule type="cellIs" dxfId="1421" priority="1056" operator="equal">
      <formula>0</formula>
    </cfRule>
  </conditionalFormatting>
  <conditionalFormatting sqref="H378">
    <cfRule type="cellIs" dxfId="1420" priority="1054" operator="equal">
      <formula>0</formula>
    </cfRule>
  </conditionalFormatting>
  <conditionalFormatting sqref="H378">
    <cfRule type="cellIs" dxfId="1419" priority="1053" operator="equal">
      <formula>0</formula>
    </cfRule>
  </conditionalFormatting>
  <conditionalFormatting sqref="G378">
    <cfRule type="cellIs" dxfId="1418" priority="1052" operator="equal">
      <formula>0</formula>
    </cfRule>
  </conditionalFormatting>
  <conditionalFormatting sqref="F378">
    <cfRule type="cellIs" dxfId="1417" priority="1049" operator="equal">
      <formula>0</formula>
    </cfRule>
  </conditionalFormatting>
  <conditionalFormatting sqref="A91 AE91:AF91">
    <cfRule type="cellIs" dxfId="1416" priority="1048" operator="equal">
      <formula>0</formula>
    </cfRule>
  </conditionalFormatting>
  <conditionalFormatting sqref="A91">
    <cfRule type="cellIs" dxfId="1415" priority="1047" operator="equal">
      <formula>0</formula>
    </cfRule>
  </conditionalFormatting>
  <conditionalFormatting sqref="B91">
    <cfRule type="cellIs" dxfId="1414" priority="1046" operator="equal">
      <formula>0</formula>
    </cfRule>
  </conditionalFormatting>
  <conditionalFormatting sqref="B91">
    <cfRule type="cellIs" dxfId="1413" priority="1045" operator="equal">
      <formula>0</formula>
    </cfRule>
  </conditionalFormatting>
  <conditionalFormatting sqref="M91 I91">
    <cfRule type="cellIs" dxfId="1412" priority="1044" operator="equal">
      <formula>0</formula>
    </cfRule>
  </conditionalFormatting>
  <conditionalFormatting sqref="M91 I91">
    <cfRule type="cellIs" dxfId="1411" priority="1043" operator="equal">
      <formula>0</formula>
    </cfRule>
  </conditionalFormatting>
  <conditionalFormatting sqref="C91:D91">
    <cfRule type="cellIs" dxfId="1410" priority="1042" operator="equal">
      <formula>0</formula>
    </cfRule>
  </conditionalFormatting>
  <conditionalFormatting sqref="C91:D91">
    <cfRule type="cellIs" dxfId="1409" priority="1041" operator="equal">
      <formula>0</formula>
    </cfRule>
  </conditionalFormatting>
  <conditionalFormatting sqref="AB91:AD91">
    <cfRule type="cellIs" dxfId="1408" priority="1036" operator="equal">
      <formula>0</formula>
    </cfRule>
  </conditionalFormatting>
  <conditionalFormatting sqref="AB91:AD91">
    <cfRule type="cellIs" dxfId="1407" priority="1035" operator="equal">
      <formula>0</formula>
    </cfRule>
  </conditionalFormatting>
  <conditionalFormatting sqref="E91">
    <cfRule type="cellIs" dxfId="1406" priority="1038" operator="equal">
      <formula>0</formula>
    </cfRule>
  </conditionalFormatting>
  <conditionalFormatting sqref="E91">
    <cfRule type="cellIs" dxfId="1405" priority="1037" operator="equal">
      <formula>0</formula>
    </cfRule>
  </conditionalFormatting>
  <conditionalFormatting sqref="Y91">
    <cfRule type="cellIs" dxfId="1404" priority="1029" operator="equal">
      <formula>0</formula>
    </cfRule>
  </conditionalFormatting>
  <conditionalFormatting sqref="N91 W91">
    <cfRule type="cellIs" dxfId="1403" priority="1028" operator="equal">
      <formula>0</formula>
    </cfRule>
  </conditionalFormatting>
  <conditionalFormatting sqref="AA91">
    <cfRule type="cellIs" dxfId="1402" priority="1034" operator="equal">
      <formula>0</formula>
    </cfRule>
  </conditionalFormatting>
  <conditionalFormatting sqref="AA91">
    <cfRule type="cellIs" dxfId="1401" priority="1033" operator="equal">
      <formula>0</formula>
    </cfRule>
  </conditionalFormatting>
  <conditionalFormatting sqref="Z91">
    <cfRule type="cellIs" dxfId="1400" priority="1032" operator="equal">
      <formula>0</formula>
    </cfRule>
  </conditionalFormatting>
  <conditionalFormatting sqref="Z91">
    <cfRule type="cellIs" dxfId="1399" priority="1031" operator="equal">
      <formula>0</formula>
    </cfRule>
  </conditionalFormatting>
  <conditionalFormatting sqref="Y91">
    <cfRule type="cellIs" dxfId="1398" priority="1030" operator="equal">
      <formula>0</formula>
    </cfRule>
  </conditionalFormatting>
  <conditionalFormatting sqref="N91 W91">
    <cfRule type="cellIs" dxfId="1397" priority="1027" operator="equal">
      <formula>0</formula>
    </cfRule>
  </conditionalFormatting>
  <conditionalFormatting sqref="T91:V91">
    <cfRule type="cellIs" dxfId="1396" priority="1026" operator="equal">
      <formula>0</formula>
    </cfRule>
  </conditionalFormatting>
  <conditionalFormatting sqref="T91:V91">
    <cfRule type="cellIs" dxfId="1395" priority="1025" operator="equal">
      <formula>0</formula>
    </cfRule>
  </conditionalFormatting>
  <conditionalFormatting sqref="S91 O91:P91">
    <cfRule type="cellIs" dxfId="1394" priority="1024" operator="equal">
      <formula>0</formula>
    </cfRule>
  </conditionalFormatting>
  <conditionalFormatting sqref="S91 O91:P91">
    <cfRule type="cellIs" dxfId="1393" priority="1023" operator="equal">
      <formula>0</formula>
    </cfRule>
  </conditionalFormatting>
  <conditionalFormatting sqref="R91">
    <cfRule type="cellIs" dxfId="1392" priority="1022" operator="equal">
      <formula>0</formula>
    </cfRule>
  </conditionalFormatting>
  <conditionalFormatting sqref="R91">
    <cfRule type="cellIs" dxfId="1391" priority="1021" operator="equal">
      <formula>0</formula>
    </cfRule>
  </conditionalFormatting>
  <conditionalFormatting sqref="Q91">
    <cfRule type="cellIs" dxfId="1390" priority="1020" operator="equal">
      <formula>0</formula>
    </cfRule>
  </conditionalFormatting>
  <conditionalFormatting sqref="Q91">
    <cfRule type="cellIs" dxfId="1389" priority="1019" operator="equal">
      <formula>0</formula>
    </cfRule>
  </conditionalFormatting>
  <conditionalFormatting sqref="X91">
    <cfRule type="cellIs" dxfId="1388" priority="1018" operator="equal">
      <formula>0</formula>
    </cfRule>
  </conditionalFormatting>
  <conditionalFormatting sqref="X91">
    <cfRule type="cellIs" dxfId="1387" priority="1017" operator="equal">
      <formula>0</formula>
    </cfRule>
  </conditionalFormatting>
  <conditionalFormatting sqref="L91">
    <cfRule type="cellIs" dxfId="1386" priority="1016" operator="equal">
      <formula>0</formula>
    </cfRule>
  </conditionalFormatting>
  <conditionalFormatting sqref="L91">
    <cfRule type="cellIs" dxfId="1385" priority="1015" operator="equal">
      <formula>0</formula>
    </cfRule>
  </conditionalFormatting>
  <conditionalFormatting sqref="K91">
    <cfRule type="cellIs" dxfId="1384" priority="1014" operator="equal">
      <formula>0</formula>
    </cfRule>
  </conditionalFormatting>
  <conditionalFormatting sqref="K91">
    <cfRule type="cellIs" dxfId="1383" priority="1013" operator="equal">
      <formula>0</formula>
    </cfRule>
  </conditionalFormatting>
  <conditionalFormatting sqref="J91">
    <cfRule type="cellIs" dxfId="1382" priority="1012" operator="equal">
      <formula>0</formula>
    </cfRule>
  </conditionalFormatting>
  <conditionalFormatting sqref="J91">
    <cfRule type="cellIs" dxfId="1381" priority="1011" operator="equal">
      <formula>0</formula>
    </cfRule>
  </conditionalFormatting>
  <conditionalFormatting sqref="H91">
    <cfRule type="cellIs" dxfId="1380" priority="1010" operator="equal">
      <formula>0</formula>
    </cfRule>
  </conditionalFormatting>
  <conditionalFormatting sqref="H91">
    <cfRule type="cellIs" dxfId="1379" priority="1009" operator="equal">
      <formula>0</formula>
    </cfRule>
  </conditionalFormatting>
  <conditionalFormatting sqref="G91">
    <cfRule type="cellIs" dxfId="1378" priority="1008" operator="equal">
      <formula>0</formula>
    </cfRule>
  </conditionalFormatting>
  <conditionalFormatting sqref="G91">
    <cfRule type="cellIs" dxfId="1377" priority="1007" operator="equal">
      <formula>0</formula>
    </cfRule>
  </conditionalFormatting>
  <conditionalFormatting sqref="F91">
    <cfRule type="cellIs" dxfId="1376" priority="1006" operator="equal">
      <formula>0</formula>
    </cfRule>
  </conditionalFormatting>
  <conditionalFormatting sqref="F91">
    <cfRule type="cellIs" dxfId="1375" priority="1005" operator="equal">
      <formula>0</formula>
    </cfRule>
  </conditionalFormatting>
  <conditionalFormatting sqref="A109 AE109:AF109">
    <cfRule type="cellIs" dxfId="1374" priority="1004" operator="equal">
      <formula>0</formula>
    </cfRule>
  </conditionalFormatting>
  <conditionalFormatting sqref="A109">
    <cfRule type="cellIs" dxfId="1373" priority="1003" operator="equal">
      <formula>0</formula>
    </cfRule>
  </conditionalFormatting>
  <conditionalFormatting sqref="B109">
    <cfRule type="cellIs" dxfId="1372" priority="1002" operator="equal">
      <formula>0</formula>
    </cfRule>
  </conditionalFormatting>
  <conditionalFormatting sqref="B109">
    <cfRule type="cellIs" dxfId="1371" priority="1001" operator="equal">
      <formula>0</formula>
    </cfRule>
  </conditionalFormatting>
  <conditionalFormatting sqref="M109 I109">
    <cfRule type="cellIs" dxfId="1370" priority="1000" operator="equal">
      <formula>0</formula>
    </cfRule>
  </conditionalFormatting>
  <conditionalFormatting sqref="M109 I109">
    <cfRule type="cellIs" dxfId="1369" priority="999" operator="equal">
      <formula>0</formula>
    </cfRule>
  </conditionalFormatting>
  <conditionalFormatting sqref="C109:D109">
    <cfRule type="cellIs" dxfId="1368" priority="998" operator="equal">
      <formula>0</formula>
    </cfRule>
  </conditionalFormatting>
  <conditionalFormatting sqref="C109:D109">
    <cfRule type="cellIs" dxfId="1367" priority="997" operator="equal">
      <formula>0</formula>
    </cfRule>
  </conditionalFormatting>
  <conditionalFormatting sqref="AB109:AD109">
    <cfRule type="cellIs" dxfId="1366" priority="992" operator="equal">
      <formula>0</formula>
    </cfRule>
  </conditionalFormatting>
  <conditionalFormatting sqref="AB109:AD109">
    <cfRule type="cellIs" dxfId="1365" priority="991" operator="equal">
      <formula>0</formula>
    </cfRule>
  </conditionalFormatting>
  <conditionalFormatting sqref="E109">
    <cfRule type="cellIs" dxfId="1364" priority="994" operator="equal">
      <formula>0</formula>
    </cfRule>
  </conditionalFormatting>
  <conditionalFormatting sqref="E109">
    <cfRule type="cellIs" dxfId="1363" priority="993" operator="equal">
      <formula>0</formula>
    </cfRule>
  </conditionalFormatting>
  <conditionalFormatting sqref="Y109">
    <cfRule type="cellIs" dxfId="1362" priority="985" operator="equal">
      <formula>0</formula>
    </cfRule>
  </conditionalFormatting>
  <conditionalFormatting sqref="N109 W109">
    <cfRule type="cellIs" dxfId="1361" priority="984" operator="equal">
      <formula>0</formula>
    </cfRule>
  </conditionalFormatting>
  <conditionalFormatting sqref="AA109">
    <cfRule type="cellIs" dxfId="1360" priority="990" operator="equal">
      <formula>0</formula>
    </cfRule>
  </conditionalFormatting>
  <conditionalFormatting sqref="AA109">
    <cfRule type="cellIs" dxfId="1359" priority="989" operator="equal">
      <formula>0</formula>
    </cfRule>
  </conditionalFormatting>
  <conditionalFormatting sqref="Z109">
    <cfRule type="cellIs" dxfId="1358" priority="988" operator="equal">
      <formula>0</formula>
    </cfRule>
  </conditionalFormatting>
  <conditionalFormatting sqref="Z109">
    <cfRule type="cellIs" dxfId="1357" priority="987" operator="equal">
      <formula>0</formula>
    </cfRule>
  </conditionalFormatting>
  <conditionalFormatting sqref="Y109">
    <cfRule type="cellIs" dxfId="1356" priority="986" operator="equal">
      <formula>0</formula>
    </cfRule>
  </conditionalFormatting>
  <conditionalFormatting sqref="N109 W109">
    <cfRule type="cellIs" dxfId="1355" priority="983" operator="equal">
      <formula>0</formula>
    </cfRule>
  </conditionalFormatting>
  <conditionalFormatting sqref="T109:V109">
    <cfRule type="cellIs" dxfId="1354" priority="982" operator="equal">
      <formula>0</formula>
    </cfRule>
  </conditionalFormatting>
  <conditionalFormatting sqref="T109:V109">
    <cfRule type="cellIs" dxfId="1353" priority="981" operator="equal">
      <formula>0</formula>
    </cfRule>
  </conditionalFormatting>
  <conditionalFormatting sqref="S109 O109:P109">
    <cfRule type="cellIs" dxfId="1352" priority="980" operator="equal">
      <formula>0</formula>
    </cfRule>
  </conditionalFormatting>
  <conditionalFormatting sqref="S109 O109:P109">
    <cfRule type="cellIs" dxfId="1351" priority="979" operator="equal">
      <formula>0</formula>
    </cfRule>
  </conditionalFormatting>
  <conditionalFormatting sqref="R109">
    <cfRule type="cellIs" dxfId="1350" priority="978" operator="equal">
      <formula>0</formula>
    </cfRule>
  </conditionalFormatting>
  <conditionalFormatting sqref="R109">
    <cfRule type="cellIs" dxfId="1349" priority="977" operator="equal">
      <formula>0</formula>
    </cfRule>
  </conditionalFormatting>
  <conditionalFormatting sqref="Q109">
    <cfRule type="cellIs" dxfId="1348" priority="976" operator="equal">
      <formula>0</formula>
    </cfRule>
  </conditionalFormatting>
  <conditionalFormatting sqref="Q109">
    <cfRule type="cellIs" dxfId="1347" priority="975" operator="equal">
      <formula>0</formula>
    </cfRule>
  </conditionalFormatting>
  <conditionalFormatting sqref="X109">
    <cfRule type="cellIs" dxfId="1346" priority="974" operator="equal">
      <formula>0</formula>
    </cfRule>
  </conditionalFormatting>
  <conditionalFormatting sqref="X109">
    <cfRule type="cellIs" dxfId="1345" priority="973" operator="equal">
      <formula>0</formula>
    </cfRule>
  </conditionalFormatting>
  <conditionalFormatting sqref="L109">
    <cfRule type="cellIs" dxfId="1344" priority="972" operator="equal">
      <formula>0</formula>
    </cfRule>
  </conditionalFormatting>
  <conditionalFormatting sqref="L109">
    <cfRule type="cellIs" dxfId="1343" priority="971" operator="equal">
      <formula>0</formula>
    </cfRule>
  </conditionalFormatting>
  <conditionalFormatting sqref="K109">
    <cfRule type="cellIs" dxfId="1342" priority="970" operator="equal">
      <formula>0</formula>
    </cfRule>
  </conditionalFormatting>
  <conditionalFormatting sqref="K109">
    <cfRule type="cellIs" dxfId="1341" priority="969" operator="equal">
      <formula>0</formula>
    </cfRule>
  </conditionalFormatting>
  <conditionalFormatting sqref="J109">
    <cfRule type="cellIs" dxfId="1340" priority="968" operator="equal">
      <formula>0</formula>
    </cfRule>
  </conditionalFormatting>
  <conditionalFormatting sqref="J109">
    <cfRule type="cellIs" dxfId="1339" priority="967" operator="equal">
      <formula>0</formula>
    </cfRule>
  </conditionalFormatting>
  <conditionalFormatting sqref="H109">
    <cfRule type="cellIs" dxfId="1338" priority="966" operator="equal">
      <formula>0</formula>
    </cfRule>
  </conditionalFormatting>
  <conditionalFormatting sqref="H109">
    <cfRule type="cellIs" dxfId="1337" priority="965" operator="equal">
      <formula>0</formula>
    </cfRule>
  </conditionalFormatting>
  <conditionalFormatting sqref="G109">
    <cfRule type="cellIs" dxfId="1336" priority="964" operator="equal">
      <formula>0</formula>
    </cfRule>
  </conditionalFormatting>
  <conditionalFormatting sqref="G109">
    <cfRule type="cellIs" dxfId="1335" priority="963" operator="equal">
      <formula>0</formula>
    </cfRule>
  </conditionalFormatting>
  <conditionalFormatting sqref="F109">
    <cfRule type="cellIs" dxfId="1334" priority="962" operator="equal">
      <formula>0</formula>
    </cfRule>
  </conditionalFormatting>
  <conditionalFormatting sqref="F109">
    <cfRule type="cellIs" dxfId="1333" priority="961" operator="equal">
      <formula>0</formula>
    </cfRule>
  </conditionalFormatting>
  <conditionalFormatting sqref="A127 AE127:AF127">
    <cfRule type="cellIs" dxfId="1332" priority="960" operator="equal">
      <formula>0</formula>
    </cfRule>
  </conditionalFormatting>
  <conditionalFormatting sqref="A127">
    <cfRule type="cellIs" dxfId="1331" priority="959" operator="equal">
      <formula>0</formula>
    </cfRule>
  </conditionalFormatting>
  <conditionalFormatting sqref="B127">
    <cfRule type="cellIs" dxfId="1330" priority="958" operator="equal">
      <formula>0</formula>
    </cfRule>
  </conditionalFormatting>
  <conditionalFormatting sqref="B127">
    <cfRule type="cellIs" dxfId="1329" priority="957" operator="equal">
      <formula>0</formula>
    </cfRule>
  </conditionalFormatting>
  <conditionalFormatting sqref="M127 I127">
    <cfRule type="cellIs" dxfId="1328" priority="956" operator="equal">
      <formula>0</formula>
    </cfRule>
  </conditionalFormatting>
  <conditionalFormatting sqref="M127 I127">
    <cfRule type="cellIs" dxfId="1327" priority="955" operator="equal">
      <formula>0</formula>
    </cfRule>
  </conditionalFormatting>
  <conditionalFormatting sqref="C127:D127">
    <cfRule type="cellIs" dxfId="1326" priority="954" operator="equal">
      <formula>0</formula>
    </cfRule>
  </conditionalFormatting>
  <conditionalFormatting sqref="C127:D127">
    <cfRule type="cellIs" dxfId="1325" priority="953" operator="equal">
      <formula>0</formula>
    </cfRule>
  </conditionalFormatting>
  <conditionalFormatting sqref="AB127:AD127">
    <cfRule type="cellIs" dxfId="1324" priority="948" operator="equal">
      <formula>0</formula>
    </cfRule>
  </conditionalFormatting>
  <conditionalFormatting sqref="AB127:AD127">
    <cfRule type="cellIs" dxfId="1323" priority="947" operator="equal">
      <formula>0</formula>
    </cfRule>
  </conditionalFormatting>
  <conditionalFormatting sqref="E127">
    <cfRule type="cellIs" dxfId="1322" priority="950" operator="equal">
      <formula>0</formula>
    </cfRule>
  </conditionalFormatting>
  <conditionalFormatting sqref="E127">
    <cfRule type="cellIs" dxfId="1321" priority="949" operator="equal">
      <formula>0</formula>
    </cfRule>
  </conditionalFormatting>
  <conditionalFormatting sqref="Y127">
    <cfRule type="cellIs" dxfId="1320" priority="941" operator="equal">
      <formula>0</formula>
    </cfRule>
  </conditionalFormatting>
  <conditionalFormatting sqref="N127 W127">
    <cfRule type="cellIs" dxfId="1319" priority="940" operator="equal">
      <formula>0</formula>
    </cfRule>
  </conditionalFormatting>
  <conditionalFormatting sqref="AA127">
    <cfRule type="cellIs" dxfId="1318" priority="946" operator="equal">
      <formula>0</formula>
    </cfRule>
  </conditionalFormatting>
  <conditionalFormatting sqref="AA127">
    <cfRule type="cellIs" dxfId="1317" priority="945" operator="equal">
      <formula>0</formula>
    </cfRule>
  </conditionalFormatting>
  <conditionalFormatting sqref="Z127">
    <cfRule type="cellIs" dxfId="1316" priority="944" operator="equal">
      <formula>0</formula>
    </cfRule>
  </conditionalFormatting>
  <conditionalFormatting sqref="Z127">
    <cfRule type="cellIs" dxfId="1315" priority="943" operator="equal">
      <formula>0</formula>
    </cfRule>
  </conditionalFormatting>
  <conditionalFormatting sqref="Y127">
    <cfRule type="cellIs" dxfId="1314" priority="942" operator="equal">
      <formula>0</formula>
    </cfRule>
  </conditionalFormatting>
  <conditionalFormatting sqref="N127 W127">
    <cfRule type="cellIs" dxfId="1313" priority="939" operator="equal">
      <formula>0</formula>
    </cfRule>
  </conditionalFormatting>
  <conditionalFormatting sqref="T127:V127">
    <cfRule type="cellIs" dxfId="1312" priority="938" operator="equal">
      <formula>0</formula>
    </cfRule>
  </conditionalFormatting>
  <conditionalFormatting sqref="T127:V127">
    <cfRule type="cellIs" dxfId="1311" priority="937" operator="equal">
      <formula>0</formula>
    </cfRule>
  </conditionalFormatting>
  <conditionalFormatting sqref="S127 O127:P127">
    <cfRule type="cellIs" dxfId="1310" priority="936" operator="equal">
      <formula>0</formula>
    </cfRule>
  </conditionalFormatting>
  <conditionalFormatting sqref="S127 O127:P127">
    <cfRule type="cellIs" dxfId="1309" priority="935" operator="equal">
      <formula>0</formula>
    </cfRule>
  </conditionalFormatting>
  <conditionalFormatting sqref="R127">
    <cfRule type="cellIs" dxfId="1308" priority="934" operator="equal">
      <formula>0</formula>
    </cfRule>
  </conditionalFormatting>
  <conditionalFormatting sqref="R127">
    <cfRule type="cellIs" dxfId="1307" priority="933" operator="equal">
      <formula>0</formula>
    </cfRule>
  </conditionalFormatting>
  <conditionalFormatting sqref="Q127">
    <cfRule type="cellIs" dxfId="1306" priority="932" operator="equal">
      <formula>0</formula>
    </cfRule>
  </conditionalFormatting>
  <conditionalFormatting sqref="Q127">
    <cfRule type="cellIs" dxfId="1305" priority="931" operator="equal">
      <formula>0</formula>
    </cfRule>
  </conditionalFormatting>
  <conditionalFormatting sqref="X127">
    <cfRule type="cellIs" dxfId="1304" priority="930" operator="equal">
      <formula>0</formula>
    </cfRule>
  </conditionalFormatting>
  <conditionalFormatting sqref="X127">
    <cfRule type="cellIs" dxfId="1303" priority="929" operator="equal">
      <formula>0</formula>
    </cfRule>
  </conditionalFormatting>
  <conditionalFormatting sqref="L127">
    <cfRule type="cellIs" dxfId="1302" priority="928" operator="equal">
      <formula>0</formula>
    </cfRule>
  </conditionalFormatting>
  <conditionalFormatting sqref="L127">
    <cfRule type="cellIs" dxfId="1301" priority="927" operator="equal">
      <formula>0</formula>
    </cfRule>
  </conditionalFormatting>
  <conditionalFormatting sqref="K127">
    <cfRule type="cellIs" dxfId="1300" priority="926" operator="equal">
      <formula>0</formula>
    </cfRule>
  </conditionalFormatting>
  <conditionalFormatting sqref="K127">
    <cfRule type="cellIs" dxfId="1299" priority="925" operator="equal">
      <formula>0</formula>
    </cfRule>
  </conditionalFormatting>
  <conditionalFormatting sqref="J127">
    <cfRule type="cellIs" dxfId="1298" priority="924" operator="equal">
      <formula>0</formula>
    </cfRule>
  </conditionalFormatting>
  <conditionalFormatting sqref="J127">
    <cfRule type="cellIs" dxfId="1297" priority="923" operator="equal">
      <formula>0</formula>
    </cfRule>
  </conditionalFormatting>
  <conditionalFormatting sqref="H127">
    <cfRule type="cellIs" dxfId="1296" priority="922" operator="equal">
      <formula>0</formula>
    </cfRule>
  </conditionalFormatting>
  <conditionalFormatting sqref="H127">
    <cfRule type="cellIs" dxfId="1295" priority="921" operator="equal">
      <formula>0</formula>
    </cfRule>
  </conditionalFormatting>
  <conditionalFormatting sqref="G127">
    <cfRule type="cellIs" dxfId="1294" priority="920" operator="equal">
      <formula>0</formula>
    </cfRule>
  </conditionalFormatting>
  <conditionalFormatting sqref="G127">
    <cfRule type="cellIs" dxfId="1293" priority="919" operator="equal">
      <formula>0</formula>
    </cfRule>
  </conditionalFormatting>
  <conditionalFormatting sqref="F127">
    <cfRule type="cellIs" dxfId="1292" priority="918" operator="equal">
      <formula>0</formula>
    </cfRule>
  </conditionalFormatting>
  <conditionalFormatting sqref="F127">
    <cfRule type="cellIs" dxfId="1291" priority="917" operator="equal">
      <formula>0</formula>
    </cfRule>
  </conditionalFormatting>
  <conditionalFormatting sqref="A145 AE145:AF145">
    <cfRule type="cellIs" dxfId="1290" priority="916" operator="equal">
      <formula>0</formula>
    </cfRule>
  </conditionalFormatting>
  <conditionalFormatting sqref="A145">
    <cfRule type="cellIs" dxfId="1289" priority="915" operator="equal">
      <formula>0</formula>
    </cfRule>
  </conditionalFormatting>
  <conditionalFormatting sqref="B145">
    <cfRule type="cellIs" dxfId="1288" priority="914" operator="equal">
      <formula>0</formula>
    </cfRule>
  </conditionalFormatting>
  <conditionalFormatting sqref="B145">
    <cfRule type="cellIs" dxfId="1287" priority="913" operator="equal">
      <formula>0</formula>
    </cfRule>
  </conditionalFormatting>
  <conditionalFormatting sqref="M145 I145">
    <cfRule type="cellIs" dxfId="1286" priority="912" operator="equal">
      <formula>0</formula>
    </cfRule>
  </conditionalFormatting>
  <conditionalFormatting sqref="M145 I145">
    <cfRule type="cellIs" dxfId="1285" priority="911" operator="equal">
      <formula>0</formula>
    </cfRule>
  </conditionalFormatting>
  <conditionalFormatting sqref="C145:D145">
    <cfRule type="cellIs" dxfId="1284" priority="910" operator="equal">
      <formula>0</formula>
    </cfRule>
  </conditionalFormatting>
  <conditionalFormatting sqref="C145:D145">
    <cfRule type="cellIs" dxfId="1283" priority="909" operator="equal">
      <formula>0</formula>
    </cfRule>
  </conditionalFormatting>
  <conditionalFormatting sqref="AB145:AD145">
    <cfRule type="cellIs" dxfId="1282" priority="904" operator="equal">
      <formula>0</formula>
    </cfRule>
  </conditionalFormatting>
  <conditionalFormatting sqref="AB145:AD145">
    <cfRule type="cellIs" dxfId="1281" priority="903" operator="equal">
      <formula>0</formula>
    </cfRule>
  </conditionalFormatting>
  <conditionalFormatting sqref="E145">
    <cfRule type="cellIs" dxfId="1280" priority="906" operator="equal">
      <formula>0</formula>
    </cfRule>
  </conditionalFormatting>
  <conditionalFormatting sqref="E145">
    <cfRule type="cellIs" dxfId="1279" priority="905" operator="equal">
      <formula>0</formula>
    </cfRule>
  </conditionalFormatting>
  <conditionalFormatting sqref="Y145">
    <cfRule type="cellIs" dxfId="1278" priority="897" operator="equal">
      <formula>0</formula>
    </cfRule>
  </conditionalFormatting>
  <conditionalFormatting sqref="N145 W145">
    <cfRule type="cellIs" dxfId="1277" priority="896" operator="equal">
      <formula>0</formula>
    </cfRule>
  </conditionalFormatting>
  <conditionalFormatting sqref="AA145">
    <cfRule type="cellIs" dxfId="1276" priority="902" operator="equal">
      <formula>0</formula>
    </cfRule>
  </conditionalFormatting>
  <conditionalFormatting sqref="AA145">
    <cfRule type="cellIs" dxfId="1275" priority="901" operator="equal">
      <formula>0</formula>
    </cfRule>
  </conditionalFormatting>
  <conditionalFormatting sqref="Z145">
    <cfRule type="cellIs" dxfId="1274" priority="900" operator="equal">
      <formula>0</formula>
    </cfRule>
  </conditionalFormatting>
  <conditionalFormatting sqref="Z145">
    <cfRule type="cellIs" dxfId="1273" priority="899" operator="equal">
      <formula>0</formula>
    </cfRule>
  </conditionalFormatting>
  <conditionalFormatting sqref="Y145">
    <cfRule type="cellIs" dxfId="1272" priority="898" operator="equal">
      <formula>0</formula>
    </cfRule>
  </conditionalFormatting>
  <conditionalFormatting sqref="N145 W145">
    <cfRule type="cellIs" dxfId="1271" priority="895" operator="equal">
      <formula>0</formula>
    </cfRule>
  </conditionalFormatting>
  <conditionalFormatting sqref="T145:V145">
    <cfRule type="cellIs" dxfId="1270" priority="894" operator="equal">
      <formula>0</formula>
    </cfRule>
  </conditionalFormatting>
  <conditionalFormatting sqref="T145:V145">
    <cfRule type="cellIs" dxfId="1269" priority="893" operator="equal">
      <formula>0</formula>
    </cfRule>
  </conditionalFormatting>
  <conditionalFormatting sqref="S145 O145:P145">
    <cfRule type="cellIs" dxfId="1268" priority="892" operator="equal">
      <formula>0</formula>
    </cfRule>
  </conditionalFormatting>
  <conditionalFormatting sqref="S145 O145:P145">
    <cfRule type="cellIs" dxfId="1267" priority="891" operator="equal">
      <formula>0</formula>
    </cfRule>
  </conditionalFormatting>
  <conditionalFormatting sqref="R145">
    <cfRule type="cellIs" dxfId="1266" priority="890" operator="equal">
      <formula>0</formula>
    </cfRule>
  </conditionalFormatting>
  <conditionalFormatting sqref="R145">
    <cfRule type="cellIs" dxfId="1265" priority="889" operator="equal">
      <formula>0</formula>
    </cfRule>
  </conditionalFormatting>
  <conditionalFormatting sqref="Q145">
    <cfRule type="cellIs" dxfId="1264" priority="888" operator="equal">
      <formula>0</formula>
    </cfRule>
  </conditionalFormatting>
  <conditionalFormatting sqref="Q145">
    <cfRule type="cellIs" dxfId="1263" priority="887" operator="equal">
      <formula>0</formula>
    </cfRule>
  </conditionalFormatting>
  <conditionalFormatting sqref="X145">
    <cfRule type="cellIs" dxfId="1262" priority="886" operator="equal">
      <formula>0</formula>
    </cfRule>
  </conditionalFormatting>
  <conditionalFormatting sqref="X145">
    <cfRule type="cellIs" dxfId="1261" priority="885" operator="equal">
      <formula>0</formula>
    </cfRule>
  </conditionalFormatting>
  <conditionalFormatting sqref="L145">
    <cfRule type="cellIs" dxfId="1260" priority="884" operator="equal">
      <formula>0</formula>
    </cfRule>
  </conditionalFormatting>
  <conditionalFormatting sqref="L145">
    <cfRule type="cellIs" dxfId="1259" priority="883" operator="equal">
      <formula>0</formula>
    </cfRule>
  </conditionalFormatting>
  <conditionalFormatting sqref="K145">
    <cfRule type="cellIs" dxfId="1258" priority="882" operator="equal">
      <formula>0</formula>
    </cfRule>
  </conditionalFormatting>
  <conditionalFormatting sqref="K145">
    <cfRule type="cellIs" dxfId="1257" priority="881" operator="equal">
      <formula>0</formula>
    </cfRule>
  </conditionalFormatting>
  <conditionalFormatting sqref="J145">
    <cfRule type="cellIs" dxfId="1256" priority="880" operator="equal">
      <formula>0</formula>
    </cfRule>
  </conditionalFormatting>
  <conditionalFormatting sqref="J145">
    <cfRule type="cellIs" dxfId="1255" priority="879" operator="equal">
      <formula>0</formula>
    </cfRule>
  </conditionalFormatting>
  <conditionalFormatting sqref="H145">
    <cfRule type="cellIs" dxfId="1254" priority="878" operator="equal">
      <formula>0</formula>
    </cfRule>
  </conditionalFormatting>
  <conditionalFormatting sqref="H145">
    <cfRule type="cellIs" dxfId="1253" priority="877" operator="equal">
      <formula>0</formula>
    </cfRule>
  </conditionalFormatting>
  <conditionalFormatting sqref="G145">
    <cfRule type="cellIs" dxfId="1252" priority="876" operator="equal">
      <formula>0</formula>
    </cfRule>
  </conditionalFormatting>
  <conditionalFormatting sqref="G145">
    <cfRule type="cellIs" dxfId="1251" priority="875" operator="equal">
      <formula>0</formula>
    </cfRule>
  </conditionalFormatting>
  <conditionalFormatting sqref="F145">
    <cfRule type="cellIs" dxfId="1250" priority="874" operator="equal">
      <formula>0</formula>
    </cfRule>
  </conditionalFormatting>
  <conditionalFormatting sqref="F145">
    <cfRule type="cellIs" dxfId="1249" priority="873" operator="equal">
      <formula>0</formula>
    </cfRule>
  </conditionalFormatting>
  <conditionalFormatting sqref="A163 AE163:AF163">
    <cfRule type="cellIs" dxfId="1248" priority="872" operator="equal">
      <formula>0</formula>
    </cfRule>
  </conditionalFormatting>
  <conditionalFormatting sqref="A163">
    <cfRule type="cellIs" dxfId="1247" priority="871" operator="equal">
      <formula>0</formula>
    </cfRule>
  </conditionalFormatting>
  <conditionalFormatting sqref="B163">
    <cfRule type="cellIs" dxfId="1246" priority="870" operator="equal">
      <formula>0</formula>
    </cfRule>
  </conditionalFormatting>
  <conditionalFormatting sqref="B163">
    <cfRule type="cellIs" dxfId="1245" priority="869" operator="equal">
      <formula>0</formula>
    </cfRule>
  </conditionalFormatting>
  <conditionalFormatting sqref="M163 I163">
    <cfRule type="cellIs" dxfId="1244" priority="868" operator="equal">
      <formula>0</formula>
    </cfRule>
  </conditionalFormatting>
  <conditionalFormatting sqref="M163 I163">
    <cfRule type="cellIs" dxfId="1243" priority="867" operator="equal">
      <formula>0</formula>
    </cfRule>
  </conditionalFormatting>
  <conditionalFormatting sqref="C163:D163">
    <cfRule type="cellIs" dxfId="1242" priority="866" operator="equal">
      <formula>0</formula>
    </cfRule>
  </conditionalFormatting>
  <conditionalFormatting sqref="C163:D163">
    <cfRule type="cellIs" dxfId="1241" priority="865" operator="equal">
      <formula>0</formula>
    </cfRule>
  </conditionalFormatting>
  <conditionalFormatting sqref="AB163:AD163">
    <cfRule type="cellIs" dxfId="1240" priority="860" operator="equal">
      <formula>0</formula>
    </cfRule>
  </conditionalFormatting>
  <conditionalFormatting sqref="AB163:AD163">
    <cfRule type="cellIs" dxfId="1239" priority="859" operator="equal">
      <formula>0</formula>
    </cfRule>
  </conditionalFormatting>
  <conditionalFormatting sqref="E163">
    <cfRule type="cellIs" dxfId="1238" priority="862" operator="equal">
      <formula>0</formula>
    </cfRule>
  </conditionalFormatting>
  <conditionalFormatting sqref="E163">
    <cfRule type="cellIs" dxfId="1237" priority="861" operator="equal">
      <formula>0</formula>
    </cfRule>
  </conditionalFormatting>
  <conditionalFormatting sqref="Y163">
    <cfRule type="cellIs" dxfId="1236" priority="853" operator="equal">
      <formula>0</formula>
    </cfRule>
  </conditionalFormatting>
  <conditionalFormatting sqref="N163 W163">
    <cfRule type="cellIs" dxfId="1235" priority="852" operator="equal">
      <formula>0</formula>
    </cfRule>
  </conditionalFormatting>
  <conditionalFormatting sqref="AA163">
    <cfRule type="cellIs" dxfId="1234" priority="858" operator="equal">
      <formula>0</formula>
    </cfRule>
  </conditionalFormatting>
  <conditionalFormatting sqref="AA163">
    <cfRule type="cellIs" dxfId="1233" priority="857" operator="equal">
      <formula>0</formula>
    </cfRule>
  </conditionalFormatting>
  <conditionalFormatting sqref="Z163">
    <cfRule type="cellIs" dxfId="1232" priority="856" operator="equal">
      <formula>0</formula>
    </cfRule>
  </conditionalFormatting>
  <conditionalFormatting sqref="Z163">
    <cfRule type="cellIs" dxfId="1231" priority="855" operator="equal">
      <formula>0</formula>
    </cfRule>
  </conditionalFormatting>
  <conditionalFormatting sqref="Y163">
    <cfRule type="cellIs" dxfId="1230" priority="854" operator="equal">
      <formula>0</formula>
    </cfRule>
  </conditionalFormatting>
  <conditionalFormatting sqref="N163 W163">
    <cfRule type="cellIs" dxfId="1229" priority="851" operator="equal">
      <formula>0</formula>
    </cfRule>
  </conditionalFormatting>
  <conditionalFormatting sqref="T163:V163">
    <cfRule type="cellIs" dxfId="1228" priority="850" operator="equal">
      <formula>0</formula>
    </cfRule>
  </conditionalFormatting>
  <conditionalFormatting sqref="T163:V163">
    <cfRule type="cellIs" dxfId="1227" priority="849" operator="equal">
      <formula>0</formula>
    </cfRule>
  </conditionalFormatting>
  <conditionalFormatting sqref="S163 O163:P163">
    <cfRule type="cellIs" dxfId="1226" priority="848" operator="equal">
      <formula>0</formula>
    </cfRule>
  </conditionalFormatting>
  <conditionalFormatting sqref="S163 O163:P163">
    <cfRule type="cellIs" dxfId="1225" priority="847" operator="equal">
      <formula>0</formula>
    </cfRule>
  </conditionalFormatting>
  <conditionalFormatting sqref="R163">
    <cfRule type="cellIs" dxfId="1224" priority="846" operator="equal">
      <formula>0</formula>
    </cfRule>
  </conditionalFormatting>
  <conditionalFormatting sqref="R163">
    <cfRule type="cellIs" dxfId="1223" priority="845" operator="equal">
      <formula>0</formula>
    </cfRule>
  </conditionalFormatting>
  <conditionalFormatting sqref="Q163">
    <cfRule type="cellIs" dxfId="1222" priority="844" operator="equal">
      <formula>0</formula>
    </cfRule>
  </conditionalFormatting>
  <conditionalFormatting sqref="Q163">
    <cfRule type="cellIs" dxfId="1221" priority="843" operator="equal">
      <formula>0</formula>
    </cfRule>
  </conditionalFormatting>
  <conditionalFormatting sqref="X163">
    <cfRule type="cellIs" dxfId="1220" priority="842" operator="equal">
      <formula>0</formula>
    </cfRule>
  </conditionalFormatting>
  <conditionalFormatting sqref="X163">
    <cfRule type="cellIs" dxfId="1219" priority="841" operator="equal">
      <formula>0</formula>
    </cfRule>
  </conditionalFormatting>
  <conditionalFormatting sqref="L163">
    <cfRule type="cellIs" dxfId="1218" priority="840" operator="equal">
      <formula>0</formula>
    </cfRule>
  </conditionalFormatting>
  <conditionalFormatting sqref="L163">
    <cfRule type="cellIs" dxfId="1217" priority="839" operator="equal">
      <formula>0</formula>
    </cfRule>
  </conditionalFormatting>
  <conditionalFormatting sqref="K163">
    <cfRule type="cellIs" dxfId="1216" priority="838" operator="equal">
      <formula>0</formula>
    </cfRule>
  </conditionalFormatting>
  <conditionalFormatting sqref="K163">
    <cfRule type="cellIs" dxfId="1215" priority="837" operator="equal">
      <formula>0</formula>
    </cfRule>
  </conditionalFormatting>
  <conditionalFormatting sqref="J163">
    <cfRule type="cellIs" dxfId="1214" priority="836" operator="equal">
      <formula>0</formula>
    </cfRule>
  </conditionalFormatting>
  <conditionalFormatting sqref="J163">
    <cfRule type="cellIs" dxfId="1213" priority="835" operator="equal">
      <formula>0</formula>
    </cfRule>
  </conditionalFormatting>
  <conditionalFormatting sqref="H163">
    <cfRule type="cellIs" dxfId="1212" priority="834" operator="equal">
      <formula>0</formula>
    </cfRule>
  </conditionalFormatting>
  <conditionalFormatting sqref="H163">
    <cfRule type="cellIs" dxfId="1211" priority="833" operator="equal">
      <formula>0</formula>
    </cfRule>
  </conditionalFormatting>
  <conditionalFormatting sqref="G163">
    <cfRule type="cellIs" dxfId="1210" priority="832" operator="equal">
      <formula>0</formula>
    </cfRule>
  </conditionalFormatting>
  <conditionalFormatting sqref="G163">
    <cfRule type="cellIs" dxfId="1209" priority="831" operator="equal">
      <formula>0</formula>
    </cfRule>
  </conditionalFormatting>
  <conditionalFormatting sqref="F163">
    <cfRule type="cellIs" dxfId="1208" priority="830" operator="equal">
      <formula>0</formula>
    </cfRule>
  </conditionalFormatting>
  <conditionalFormatting sqref="F163">
    <cfRule type="cellIs" dxfId="1207" priority="829" operator="equal">
      <formula>0</formula>
    </cfRule>
  </conditionalFormatting>
  <conditionalFormatting sqref="A181 AE181:AF181">
    <cfRule type="cellIs" dxfId="1206" priority="828" operator="equal">
      <formula>0</formula>
    </cfRule>
  </conditionalFormatting>
  <conditionalFormatting sqref="A181">
    <cfRule type="cellIs" dxfId="1205" priority="827" operator="equal">
      <formula>0</formula>
    </cfRule>
  </conditionalFormatting>
  <conditionalFormatting sqref="B181">
    <cfRule type="cellIs" dxfId="1204" priority="826" operator="equal">
      <formula>0</formula>
    </cfRule>
  </conditionalFormatting>
  <conditionalFormatting sqref="B181">
    <cfRule type="cellIs" dxfId="1203" priority="825" operator="equal">
      <formula>0</formula>
    </cfRule>
  </conditionalFormatting>
  <conditionalFormatting sqref="M181 I181">
    <cfRule type="cellIs" dxfId="1202" priority="824" operator="equal">
      <formula>0</formula>
    </cfRule>
  </conditionalFormatting>
  <conditionalFormatting sqref="M181 I181">
    <cfRule type="cellIs" dxfId="1201" priority="823" operator="equal">
      <formula>0</formula>
    </cfRule>
  </conditionalFormatting>
  <conditionalFormatting sqref="C181:D181">
    <cfRule type="cellIs" dxfId="1200" priority="822" operator="equal">
      <formula>0</formula>
    </cfRule>
  </conditionalFormatting>
  <conditionalFormatting sqref="C181:D181">
    <cfRule type="cellIs" dxfId="1199" priority="821" operator="equal">
      <formula>0</formula>
    </cfRule>
  </conditionalFormatting>
  <conditionalFormatting sqref="AB181:AD181">
    <cfRule type="cellIs" dxfId="1198" priority="816" operator="equal">
      <formula>0</formula>
    </cfRule>
  </conditionalFormatting>
  <conditionalFormatting sqref="AB181:AD181">
    <cfRule type="cellIs" dxfId="1197" priority="815" operator="equal">
      <formula>0</formula>
    </cfRule>
  </conditionalFormatting>
  <conditionalFormatting sqref="E181">
    <cfRule type="cellIs" dxfId="1196" priority="818" operator="equal">
      <formula>0</formula>
    </cfRule>
  </conditionalFormatting>
  <conditionalFormatting sqref="E181">
    <cfRule type="cellIs" dxfId="1195" priority="817" operator="equal">
      <formula>0</formula>
    </cfRule>
  </conditionalFormatting>
  <conditionalFormatting sqref="Y181">
    <cfRule type="cellIs" dxfId="1194" priority="809" operator="equal">
      <formula>0</formula>
    </cfRule>
  </conditionalFormatting>
  <conditionalFormatting sqref="N181 W181">
    <cfRule type="cellIs" dxfId="1193" priority="808" operator="equal">
      <formula>0</formula>
    </cfRule>
  </conditionalFormatting>
  <conditionalFormatting sqref="AA181">
    <cfRule type="cellIs" dxfId="1192" priority="814" operator="equal">
      <formula>0</formula>
    </cfRule>
  </conditionalFormatting>
  <conditionalFormatting sqref="AA181">
    <cfRule type="cellIs" dxfId="1191" priority="813" operator="equal">
      <formula>0</formula>
    </cfRule>
  </conditionalFormatting>
  <conditionalFormatting sqref="Z181">
    <cfRule type="cellIs" dxfId="1190" priority="812" operator="equal">
      <formula>0</formula>
    </cfRule>
  </conditionalFormatting>
  <conditionalFormatting sqref="Z181">
    <cfRule type="cellIs" dxfId="1189" priority="811" operator="equal">
      <formula>0</formula>
    </cfRule>
  </conditionalFormatting>
  <conditionalFormatting sqref="Y181">
    <cfRule type="cellIs" dxfId="1188" priority="810" operator="equal">
      <formula>0</formula>
    </cfRule>
  </conditionalFormatting>
  <conditionalFormatting sqref="N181 W181">
    <cfRule type="cellIs" dxfId="1187" priority="807" operator="equal">
      <formula>0</formula>
    </cfRule>
  </conditionalFormatting>
  <conditionalFormatting sqref="T181:V181">
    <cfRule type="cellIs" dxfId="1186" priority="806" operator="equal">
      <formula>0</formula>
    </cfRule>
  </conditionalFormatting>
  <conditionalFormatting sqref="T181:V181">
    <cfRule type="cellIs" dxfId="1185" priority="805" operator="equal">
      <formula>0</formula>
    </cfRule>
  </conditionalFormatting>
  <conditionalFormatting sqref="S181 O181:P181">
    <cfRule type="cellIs" dxfId="1184" priority="804" operator="equal">
      <formula>0</formula>
    </cfRule>
  </conditionalFormatting>
  <conditionalFormatting sqref="S181 O181:P181">
    <cfRule type="cellIs" dxfId="1183" priority="803" operator="equal">
      <formula>0</formula>
    </cfRule>
  </conditionalFormatting>
  <conditionalFormatting sqref="R181">
    <cfRule type="cellIs" dxfId="1182" priority="802" operator="equal">
      <formula>0</formula>
    </cfRule>
  </conditionalFormatting>
  <conditionalFormatting sqref="R181">
    <cfRule type="cellIs" dxfId="1181" priority="801" operator="equal">
      <formula>0</formula>
    </cfRule>
  </conditionalFormatting>
  <conditionalFormatting sqref="Q181">
    <cfRule type="cellIs" dxfId="1180" priority="800" operator="equal">
      <formula>0</formula>
    </cfRule>
  </conditionalFormatting>
  <conditionalFormatting sqref="Q181">
    <cfRule type="cellIs" dxfId="1179" priority="799" operator="equal">
      <formula>0</formula>
    </cfRule>
  </conditionalFormatting>
  <conditionalFormatting sqref="X181">
    <cfRule type="cellIs" dxfId="1178" priority="798" operator="equal">
      <formula>0</formula>
    </cfRule>
  </conditionalFormatting>
  <conditionalFormatting sqref="X181">
    <cfRule type="cellIs" dxfId="1177" priority="797" operator="equal">
      <formula>0</formula>
    </cfRule>
  </conditionalFormatting>
  <conditionalFormatting sqref="L181">
    <cfRule type="cellIs" dxfId="1176" priority="796" operator="equal">
      <formula>0</formula>
    </cfRule>
  </conditionalFormatting>
  <conditionalFormatting sqref="L181">
    <cfRule type="cellIs" dxfId="1175" priority="795" operator="equal">
      <formula>0</formula>
    </cfRule>
  </conditionalFormatting>
  <conditionalFormatting sqref="K181">
    <cfRule type="cellIs" dxfId="1174" priority="794" operator="equal">
      <formula>0</formula>
    </cfRule>
  </conditionalFormatting>
  <conditionalFormatting sqref="K181">
    <cfRule type="cellIs" dxfId="1173" priority="793" operator="equal">
      <formula>0</formula>
    </cfRule>
  </conditionalFormatting>
  <conditionalFormatting sqref="J181">
    <cfRule type="cellIs" dxfId="1172" priority="792" operator="equal">
      <formula>0</formula>
    </cfRule>
  </conditionalFormatting>
  <conditionalFormatting sqref="J181">
    <cfRule type="cellIs" dxfId="1171" priority="791" operator="equal">
      <formula>0</formula>
    </cfRule>
  </conditionalFormatting>
  <conditionalFormatting sqref="H181">
    <cfRule type="cellIs" dxfId="1170" priority="790" operator="equal">
      <formula>0</formula>
    </cfRule>
  </conditionalFormatting>
  <conditionalFormatting sqref="H181">
    <cfRule type="cellIs" dxfId="1169" priority="789" operator="equal">
      <formula>0</formula>
    </cfRule>
  </conditionalFormatting>
  <conditionalFormatting sqref="G181">
    <cfRule type="cellIs" dxfId="1168" priority="788" operator="equal">
      <formula>0</formula>
    </cfRule>
  </conditionalFormatting>
  <conditionalFormatting sqref="G181">
    <cfRule type="cellIs" dxfId="1167" priority="787" operator="equal">
      <formula>0</formula>
    </cfRule>
  </conditionalFormatting>
  <conditionalFormatting sqref="F181">
    <cfRule type="cellIs" dxfId="1166" priority="786" operator="equal">
      <formula>0</formula>
    </cfRule>
  </conditionalFormatting>
  <conditionalFormatting sqref="F181">
    <cfRule type="cellIs" dxfId="1165" priority="785" operator="equal">
      <formula>0</formula>
    </cfRule>
  </conditionalFormatting>
  <conditionalFormatting sqref="A199 AE199:AF199">
    <cfRule type="cellIs" dxfId="1164" priority="784" operator="equal">
      <formula>0</formula>
    </cfRule>
  </conditionalFormatting>
  <conditionalFormatting sqref="A199">
    <cfRule type="cellIs" dxfId="1163" priority="783" operator="equal">
      <formula>0</formula>
    </cfRule>
  </conditionalFormatting>
  <conditionalFormatting sqref="B199">
    <cfRule type="cellIs" dxfId="1162" priority="782" operator="equal">
      <formula>0</formula>
    </cfRule>
  </conditionalFormatting>
  <conditionalFormatting sqref="B199">
    <cfRule type="cellIs" dxfId="1161" priority="781" operator="equal">
      <formula>0</formula>
    </cfRule>
  </conditionalFormatting>
  <conditionalFormatting sqref="M199 I199">
    <cfRule type="cellIs" dxfId="1160" priority="780" operator="equal">
      <formula>0</formula>
    </cfRule>
  </conditionalFormatting>
  <conditionalFormatting sqref="M199 I199">
    <cfRule type="cellIs" dxfId="1159" priority="779" operator="equal">
      <formula>0</formula>
    </cfRule>
  </conditionalFormatting>
  <conditionalFormatting sqref="C199:D199">
    <cfRule type="cellIs" dxfId="1158" priority="778" operator="equal">
      <formula>0</formula>
    </cfRule>
  </conditionalFormatting>
  <conditionalFormatting sqref="C199:D199">
    <cfRule type="cellIs" dxfId="1157" priority="777" operator="equal">
      <formula>0</formula>
    </cfRule>
  </conditionalFormatting>
  <conditionalFormatting sqref="AB199:AD199">
    <cfRule type="cellIs" dxfId="1156" priority="772" operator="equal">
      <formula>0</formula>
    </cfRule>
  </conditionalFormatting>
  <conditionalFormatting sqref="AB199:AD199">
    <cfRule type="cellIs" dxfId="1155" priority="771" operator="equal">
      <formula>0</formula>
    </cfRule>
  </conditionalFormatting>
  <conditionalFormatting sqref="E199">
    <cfRule type="cellIs" dxfId="1154" priority="774" operator="equal">
      <formula>0</formula>
    </cfRule>
  </conditionalFormatting>
  <conditionalFormatting sqref="E199">
    <cfRule type="cellIs" dxfId="1153" priority="773" operator="equal">
      <formula>0</formula>
    </cfRule>
  </conditionalFormatting>
  <conditionalFormatting sqref="Y199">
    <cfRule type="cellIs" dxfId="1152" priority="765" operator="equal">
      <formula>0</formula>
    </cfRule>
  </conditionalFormatting>
  <conditionalFormatting sqref="N199 W199">
    <cfRule type="cellIs" dxfId="1151" priority="764" operator="equal">
      <formula>0</formula>
    </cfRule>
  </conditionalFormatting>
  <conditionalFormatting sqref="AA199">
    <cfRule type="cellIs" dxfId="1150" priority="770" operator="equal">
      <formula>0</formula>
    </cfRule>
  </conditionalFormatting>
  <conditionalFormatting sqref="AA199">
    <cfRule type="cellIs" dxfId="1149" priority="769" operator="equal">
      <formula>0</formula>
    </cfRule>
  </conditionalFormatting>
  <conditionalFormatting sqref="Z199">
    <cfRule type="cellIs" dxfId="1148" priority="768" operator="equal">
      <formula>0</formula>
    </cfRule>
  </conditionalFormatting>
  <conditionalFormatting sqref="Z199">
    <cfRule type="cellIs" dxfId="1147" priority="767" operator="equal">
      <formula>0</formula>
    </cfRule>
  </conditionalFormatting>
  <conditionalFormatting sqref="Y199">
    <cfRule type="cellIs" dxfId="1146" priority="766" operator="equal">
      <formula>0</formula>
    </cfRule>
  </conditionalFormatting>
  <conditionalFormatting sqref="N199 W199">
    <cfRule type="cellIs" dxfId="1145" priority="763" operator="equal">
      <formula>0</formula>
    </cfRule>
  </conditionalFormatting>
  <conditionalFormatting sqref="T199:V199">
    <cfRule type="cellIs" dxfId="1144" priority="762" operator="equal">
      <formula>0</formula>
    </cfRule>
  </conditionalFormatting>
  <conditionalFormatting sqref="T199:V199">
    <cfRule type="cellIs" dxfId="1143" priority="761" operator="equal">
      <formula>0</formula>
    </cfRule>
  </conditionalFormatting>
  <conditionalFormatting sqref="S199 O199:P199">
    <cfRule type="cellIs" dxfId="1142" priority="760" operator="equal">
      <formula>0</formula>
    </cfRule>
  </conditionalFormatting>
  <conditionalFormatting sqref="S199 O199:P199">
    <cfRule type="cellIs" dxfId="1141" priority="759" operator="equal">
      <formula>0</formula>
    </cfRule>
  </conditionalFormatting>
  <conditionalFormatting sqref="R199">
    <cfRule type="cellIs" dxfId="1140" priority="758" operator="equal">
      <formula>0</formula>
    </cfRule>
  </conditionalFormatting>
  <conditionalFormatting sqref="R199">
    <cfRule type="cellIs" dxfId="1139" priority="757" operator="equal">
      <formula>0</formula>
    </cfRule>
  </conditionalFormatting>
  <conditionalFormatting sqref="Q199">
    <cfRule type="cellIs" dxfId="1138" priority="756" operator="equal">
      <formula>0</formula>
    </cfRule>
  </conditionalFormatting>
  <conditionalFormatting sqref="Q199">
    <cfRule type="cellIs" dxfId="1137" priority="755" operator="equal">
      <formula>0</formula>
    </cfRule>
  </conditionalFormatting>
  <conditionalFormatting sqref="X199">
    <cfRule type="cellIs" dxfId="1136" priority="754" operator="equal">
      <formula>0</formula>
    </cfRule>
  </conditionalFormatting>
  <conditionalFormatting sqref="X199">
    <cfRule type="cellIs" dxfId="1135" priority="753" operator="equal">
      <formula>0</formula>
    </cfRule>
  </conditionalFormatting>
  <conditionalFormatting sqref="L199">
    <cfRule type="cellIs" dxfId="1134" priority="752" operator="equal">
      <formula>0</formula>
    </cfRule>
  </conditionalFormatting>
  <conditionalFormatting sqref="L199">
    <cfRule type="cellIs" dxfId="1133" priority="751" operator="equal">
      <formula>0</formula>
    </cfRule>
  </conditionalFormatting>
  <conditionalFormatting sqref="K199">
    <cfRule type="cellIs" dxfId="1132" priority="750" operator="equal">
      <formula>0</formula>
    </cfRule>
  </conditionalFormatting>
  <conditionalFormatting sqref="K199">
    <cfRule type="cellIs" dxfId="1131" priority="749" operator="equal">
      <formula>0</formula>
    </cfRule>
  </conditionalFormatting>
  <conditionalFormatting sqref="J199">
    <cfRule type="cellIs" dxfId="1130" priority="748" operator="equal">
      <formula>0</formula>
    </cfRule>
  </conditionalFormatting>
  <conditionalFormatting sqref="J199">
    <cfRule type="cellIs" dxfId="1129" priority="747" operator="equal">
      <formula>0</formula>
    </cfRule>
  </conditionalFormatting>
  <conditionalFormatting sqref="H199">
    <cfRule type="cellIs" dxfId="1128" priority="746" operator="equal">
      <formula>0</formula>
    </cfRule>
  </conditionalFormatting>
  <conditionalFormatting sqref="H199">
    <cfRule type="cellIs" dxfId="1127" priority="745" operator="equal">
      <formula>0</formula>
    </cfRule>
  </conditionalFormatting>
  <conditionalFormatting sqref="G199">
    <cfRule type="cellIs" dxfId="1126" priority="744" operator="equal">
      <formula>0</formula>
    </cfRule>
  </conditionalFormatting>
  <conditionalFormatting sqref="G199">
    <cfRule type="cellIs" dxfId="1125" priority="743" operator="equal">
      <formula>0</formula>
    </cfRule>
  </conditionalFormatting>
  <conditionalFormatting sqref="F199">
    <cfRule type="cellIs" dxfId="1124" priority="742" operator="equal">
      <formula>0</formula>
    </cfRule>
  </conditionalFormatting>
  <conditionalFormatting sqref="F199">
    <cfRule type="cellIs" dxfId="1123" priority="741" operator="equal">
      <formula>0</formula>
    </cfRule>
  </conditionalFormatting>
  <conditionalFormatting sqref="A217 AE217:AF217">
    <cfRule type="cellIs" dxfId="1122" priority="740" operator="equal">
      <formula>0</formula>
    </cfRule>
  </conditionalFormatting>
  <conditionalFormatting sqref="A217">
    <cfRule type="cellIs" dxfId="1121" priority="739" operator="equal">
      <formula>0</formula>
    </cfRule>
  </conditionalFormatting>
  <conditionalFormatting sqref="B217">
    <cfRule type="cellIs" dxfId="1120" priority="738" operator="equal">
      <formula>0</formula>
    </cfRule>
  </conditionalFormatting>
  <conditionalFormatting sqref="B217">
    <cfRule type="cellIs" dxfId="1119" priority="737" operator="equal">
      <formula>0</formula>
    </cfRule>
  </conditionalFormatting>
  <conditionalFormatting sqref="M217 I217">
    <cfRule type="cellIs" dxfId="1118" priority="736" operator="equal">
      <formula>0</formula>
    </cfRule>
  </conditionalFormatting>
  <conditionalFormatting sqref="M217 I217">
    <cfRule type="cellIs" dxfId="1117" priority="735" operator="equal">
      <formula>0</formula>
    </cfRule>
  </conditionalFormatting>
  <conditionalFormatting sqref="C217:D217">
    <cfRule type="cellIs" dxfId="1116" priority="734" operator="equal">
      <formula>0</formula>
    </cfRule>
  </conditionalFormatting>
  <conditionalFormatting sqref="C217:D217">
    <cfRule type="cellIs" dxfId="1115" priority="733" operator="equal">
      <formula>0</formula>
    </cfRule>
  </conditionalFormatting>
  <conditionalFormatting sqref="AB217:AD217">
    <cfRule type="cellIs" dxfId="1114" priority="728" operator="equal">
      <formula>0</formula>
    </cfRule>
  </conditionalFormatting>
  <conditionalFormatting sqref="AB217:AD217">
    <cfRule type="cellIs" dxfId="1113" priority="727" operator="equal">
      <formula>0</formula>
    </cfRule>
  </conditionalFormatting>
  <conditionalFormatting sqref="E217">
    <cfRule type="cellIs" dxfId="1112" priority="730" operator="equal">
      <formula>0</formula>
    </cfRule>
  </conditionalFormatting>
  <conditionalFormatting sqref="E217">
    <cfRule type="cellIs" dxfId="1111" priority="729" operator="equal">
      <formula>0</formula>
    </cfRule>
  </conditionalFormatting>
  <conditionalFormatting sqref="Y217">
    <cfRule type="cellIs" dxfId="1110" priority="721" operator="equal">
      <formula>0</formula>
    </cfRule>
  </conditionalFormatting>
  <conditionalFormatting sqref="N217 W217">
    <cfRule type="cellIs" dxfId="1109" priority="720" operator="equal">
      <formula>0</formula>
    </cfRule>
  </conditionalFormatting>
  <conditionalFormatting sqref="AA217">
    <cfRule type="cellIs" dxfId="1108" priority="726" operator="equal">
      <formula>0</formula>
    </cfRule>
  </conditionalFormatting>
  <conditionalFormatting sqref="AA217">
    <cfRule type="cellIs" dxfId="1107" priority="725" operator="equal">
      <formula>0</formula>
    </cfRule>
  </conditionalFormatting>
  <conditionalFormatting sqref="Z217">
    <cfRule type="cellIs" dxfId="1106" priority="724" operator="equal">
      <formula>0</formula>
    </cfRule>
  </conditionalFormatting>
  <conditionalFormatting sqref="Z217">
    <cfRule type="cellIs" dxfId="1105" priority="723" operator="equal">
      <formula>0</formula>
    </cfRule>
  </conditionalFormatting>
  <conditionalFormatting sqref="Y217">
    <cfRule type="cellIs" dxfId="1104" priority="722" operator="equal">
      <formula>0</formula>
    </cfRule>
  </conditionalFormatting>
  <conditionalFormatting sqref="N217 W217">
    <cfRule type="cellIs" dxfId="1103" priority="719" operator="equal">
      <formula>0</formula>
    </cfRule>
  </conditionalFormatting>
  <conditionalFormatting sqref="T217:V217">
    <cfRule type="cellIs" dxfId="1102" priority="718" operator="equal">
      <formula>0</formula>
    </cfRule>
  </conditionalFormatting>
  <conditionalFormatting sqref="T217:V217">
    <cfRule type="cellIs" dxfId="1101" priority="717" operator="equal">
      <formula>0</formula>
    </cfRule>
  </conditionalFormatting>
  <conditionalFormatting sqref="S217 O217:P217">
    <cfRule type="cellIs" dxfId="1100" priority="716" operator="equal">
      <formula>0</formula>
    </cfRule>
  </conditionalFormatting>
  <conditionalFormatting sqref="S217 O217:P217">
    <cfRule type="cellIs" dxfId="1099" priority="715" operator="equal">
      <formula>0</formula>
    </cfRule>
  </conditionalFormatting>
  <conditionalFormatting sqref="R217">
    <cfRule type="cellIs" dxfId="1098" priority="714" operator="equal">
      <formula>0</formula>
    </cfRule>
  </conditionalFormatting>
  <conditionalFormatting sqref="R217">
    <cfRule type="cellIs" dxfId="1097" priority="713" operator="equal">
      <formula>0</formula>
    </cfRule>
  </conditionalFormatting>
  <conditionalFormatting sqref="Q217">
    <cfRule type="cellIs" dxfId="1096" priority="712" operator="equal">
      <formula>0</formula>
    </cfRule>
  </conditionalFormatting>
  <conditionalFormatting sqref="Q217">
    <cfRule type="cellIs" dxfId="1095" priority="711" operator="equal">
      <formula>0</formula>
    </cfRule>
  </conditionalFormatting>
  <conditionalFormatting sqref="X217">
    <cfRule type="cellIs" dxfId="1094" priority="710" operator="equal">
      <formula>0</formula>
    </cfRule>
  </conditionalFormatting>
  <conditionalFormatting sqref="X217">
    <cfRule type="cellIs" dxfId="1093" priority="709" operator="equal">
      <formula>0</formula>
    </cfRule>
  </conditionalFormatting>
  <conditionalFormatting sqref="L217">
    <cfRule type="cellIs" dxfId="1092" priority="708" operator="equal">
      <formula>0</formula>
    </cfRule>
  </conditionalFormatting>
  <conditionalFormatting sqref="L217">
    <cfRule type="cellIs" dxfId="1091" priority="707" operator="equal">
      <formula>0</formula>
    </cfRule>
  </conditionalFormatting>
  <conditionalFormatting sqref="K217">
    <cfRule type="cellIs" dxfId="1090" priority="706" operator="equal">
      <formula>0</formula>
    </cfRule>
  </conditionalFormatting>
  <conditionalFormatting sqref="K217">
    <cfRule type="cellIs" dxfId="1089" priority="705" operator="equal">
      <formula>0</formula>
    </cfRule>
  </conditionalFormatting>
  <conditionalFormatting sqref="J217">
    <cfRule type="cellIs" dxfId="1088" priority="704" operator="equal">
      <formula>0</formula>
    </cfRule>
  </conditionalFormatting>
  <conditionalFormatting sqref="J217">
    <cfRule type="cellIs" dxfId="1087" priority="703" operator="equal">
      <formula>0</formula>
    </cfRule>
  </conditionalFormatting>
  <conditionalFormatting sqref="H217">
    <cfRule type="cellIs" dxfId="1086" priority="702" operator="equal">
      <formula>0</formula>
    </cfRule>
  </conditionalFormatting>
  <conditionalFormatting sqref="H217">
    <cfRule type="cellIs" dxfId="1085" priority="701" operator="equal">
      <formula>0</formula>
    </cfRule>
  </conditionalFormatting>
  <conditionalFormatting sqref="G217">
    <cfRule type="cellIs" dxfId="1084" priority="700" operator="equal">
      <formula>0</formula>
    </cfRule>
  </conditionalFormatting>
  <conditionalFormatting sqref="G217">
    <cfRule type="cellIs" dxfId="1083" priority="699" operator="equal">
      <formula>0</formula>
    </cfRule>
  </conditionalFormatting>
  <conditionalFormatting sqref="F217">
    <cfRule type="cellIs" dxfId="1082" priority="698" operator="equal">
      <formula>0</formula>
    </cfRule>
  </conditionalFormatting>
  <conditionalFormatting sqref="F217">
    <cfRule type="cellIs" dxfId="1081" priority="697" operator="equal">
      <formula>0</formula>
    </cfRule>
  </conditionalFormatting>
  <conditionalFormatting sqref="A235 AE235:AF235">
    <cfRule type="cellIs" dxfId="1080" priority="696" operator="equal">
      <formula>0</formula>
    </cfRule>
  </conditionalFormatting>
  <conditionalFormatting sqref="A235">
    <cfRule type="cellIs" dxfId="1079" priority="695" operator="equal">
      <formula>0</formula>
    </cfRule>
  </conditionalFormatting>
  <conditionalFormatting sqref="B235">
    <cfRule type="cellIs" dxfId="1078" priority="694" operator="equal">
      <formula>0</formula>
    </cfRule>
  </conditionalFormatting>
  <conditionalFormatting sqref="B235">
    <cfRule type="cellIs" dxfId="1077" priority="693" operator="equal">
      <formula>0</formula>
    </cfRule>
  </conditionalFormatting>
  <conditionalFormatting sqref="M235 I235">
    <cfRule type="cellIs" dxfId="1076" priority="692" operator="equal">
      <formula>0</formula>
    </cfRule>
  </conditionalFormatting>
  <conditionalFormatting sqref="M235 I235">
    <cfRule type="cellIs" dxfId="1075" priority="691" operator="equal">
      <formula>0</formula>
    </cfRule>
  </conditionalFormatting>
  <conditionalFormatting sqref="C235:D235">
    <cfRule type="cellIs" dxfId="1074" priority="690" operator="equal">
      <formula>0</formula>
    </cfRule>
  </conditionalFormatting>
  <conditionalFormatting sqref="C235:D235">
    <cfRule type="cellIs" dxfId="1073" priority="689" operator="equal">
      <formula>0</formula>
    </cfRule>
  </conditionalFormatting>
  <conditionalFormatting sqref="AB235:AD235">
    <cfRule type="cellIs" dxfId="1072" priority="684" operator="equal">
      <formula>0</formula>
    </cfRule>
  </conditionalFormatting>
  <conditionalFormatting sqref="AB235:AD235">
    <cfRule type="cellIs" dxfId="1071" priority="683" operator="equal">
      <formula>0</formula>
    </cfRule>
  </conditionalFormatting>
  <conditionalFormatting sqref="E235">
    <cfRule type="cellIs" dxfId="1070" priority="686" operator="equal">
      <formula>0</formula>
    </cfRule>
  </conditionalFormatting>
  <conditionalFormatting sqref="E235">
    <cfRule type="cellIs" dxfId="1069" priority="685" operator="equal">
      <formula>0</formula>
    </cfRule>
  </conditionalFormatting>
  <conditionalFormatting sqref="Y235">
    <cfRule type="cellIs" dxfId="1068" priority="677" operator="equal">
      <formula>0</formula>
    </cfRule>
  </conditionalFormatting>
  <conditionalFormatting sqref="N235 W235">
    <cfRule type="cellIs" dxfId="1067" priority="676" operator="equal">
      <formula>0</formula>
    </cfRule>
  </conditionalFormatting>
  <conditionalFormatting sqref="AA235">
    <cfRule type="cellIs" dxfId="1066" priority="682" operator="equal">
      <formula>0</formula>
    </cfRule>
  </conditionalFormatting>
  <conditionalFormatting sqref="AA235">
    <cfRule type="cellIs" dxfId="1065" priority="681" operator="equal">
      <formula>0</formula>
    </cfRule>
  </conditionalFormatting>
  <conditionalFormatting sqref="Z235">
    <cfRule type="cellIs" dxfId="1064" priority="680" operator="equal">
      <formula>0</formula>
    </cfRule>
  </conditionalFormatting>
  <conditionalFormatting sqref="Z235">
    <cfRule type="cellIs" dxfId="1063" priority="679" operator="equal">
      <formula>0</formula>
    </cfRule>
  </conditionalFormatting>
  <conditionalFormatting sqref="Y235">
    <cfRule type="cellIs" dxfId="1062" priority="678" operator="equal">
      <formula>0</formula>
    </cfRule>
  </conditionalFormatting>
  <conditionalFormatting sqref="N235 W235">
    <cfRule type="cellIs" dxfId="1061" priority="675" operator="equal">
      <formula>0</formula>
    </cfRule>
  </conditionalFormatting>
  <conditionalFormatting sqref="T235:V235">
    <cfRule type="cellIs" dxfId="1060" priority="674" operator="equal">
      <formula>0</formula>
    </cfRule>
  </conditionalFormatting>
  <conditionalFormatting sqref="T235:V235">
    <cfRule type="cellIs" dxfId="1059" priority="673" operator="equal">
      <formula>0</formula>
    </cfRule>
  </conditionalFormatting>
  <conditionalFormatting sqref="S235 O235:P235">
    <cfRule type="cellIs" dxfId="1058" priority="672" operator="equal">
      <formula>0</formula>
    </cfRule>
  </conditionalFormatting>
  <conditionalFormatting sqref="S235 O235:P235">
    <cfRule type="cellIs" dxfId="1057" priority="671" operator="equal">
      <formula>0</formula>
    </cfRule>
  </conditionalFormatting>
  <conditionalFormatting sqref="R235">
    <cfRule type="cellIs" dxfId="1056" priority="670" operator="equal">
      <formula>0</formula>
    </cfRule>
  </conditionalFormatting>
  <conditionalFormatting sqref="R235">
    <cfRule type="cellIs" dxfId="1055" priority="669" operator="equal">
      <formula>0</formula>
    </cfRule>
  </conditionalFormatting>
  <conditionalFormatting sqref="Q235">
    <cfRule type="cellIs" dxfId="1054" priority="668" operator="equal">
      <formula>0</formula>
    </cfRule>
  </conditionalFormatting>
  <conditionalFormatting sqref="Q235">
    <cfRule type="cellIs" dxfId="1053" priority="667" operator="equal">
      <formula>0</formula>
    </cfRule>
  </conditionalFormatting>
  <conditionalFormatting sqref="X235">
    <cfRule type="cellIs" dxfId="1052" priority="666" operator="equal">
      <formula>0</formula>
    </cfRule>
  </conditionalFormatting>
  <conditionalFormatting sqref="X235">
    <cfRule type="cellIs" dxfId="1051" priority="665" operator="equal">
      <formula>0</formula>
    </cfRule>
  </conditionalFormatting>
  <conditionalFormatting sqref="L235">
    <cfRule type="cellIs" dxfId="1050" priority="664" operator="equal">
      <formula>0</formula>
    </cfRule>
  </conditionalFormatting>
  <conditionalFormatting sqref="L235">
    <cfRule type="cellIs" dxfId="1049" priority="663" operator="equal">
      <formula>0</formula>
    </cfRule>
  </conditionalFormatting>
  <conditionalFormatting sqref="K235">
    <cfRule type="cellIs" dxfId="1048" priority="662" operator="equal">
      <formula>0</formula>
    </cfRule>
  </conditionalFormatting>
  <conditionalFormatting sqref="K235">
    <cfRule type="cellIs" dxfId="1047" priority="661" operator="equal">
      <formula>0</formula>
    </cfRule>
  </conditionalFormatting>
  <conditionalFormatting sqref="J235">
    <cfRule type="cellIs" dxfId="1046" priority="660" operator="equal">
      <formula>0</formula>
    </cfRule>
  </conditionalFormatting>
  <conditionalFormatting sqref="J235">
    <cfRule type="cellIs" dxfId="1045" priority="659" operator="equal">
      <formula>0</formula>
    </cfRule>
  </conditionalFormatting>
  <conditionalFormatting sqref="H235">
    <cfRule type="cellIs" dxfId="1044" priority="658" operator="equal">
      <formula>0</formula>
    </cfRule>
  </conditionalFormatting>
  <conditionalFormatting sqref="H235">
    <cfRule type="cellIs" dxfId="1043" priority="657" operator="equal">
      <formula>0</formula>
    </cfRule>
  </conditionalFormatting>
  <conditionalFormatting sqref="G235">
    <cfRule type="cellIs" dxfId="1042" priority="656" operator="equal">
      <formula>0</formula>
    </cfRule>
  </conditionalFormatting>
  <conditionalFormatting sqref="G235">
    <cfRule type="cellIs" dxfId="1041" priority="655" operator="equal">
      <formula>0</formula>
    </cfRule>
  </conditionalFormatting>
  <conditionalFormatting sqref="F235">
    <cfRule type="cellIs" dxfId="1040" priority="654" operator="equal">
      <formula>0</formula>
    </cfRule>
  </conditionalFormatting>
  <conditionalFormatting sqref="F235">
    <cfRule type="cellIs" dxfId="1039" priority="653" operator="equal">
      <formula>0</formula>
    </cfRule>
  </conditionalFormatting>
  <conditionalFormatting sqref="A253 AE253:AF253">
    <cfRule type="cellIs" dxfId="1038" priority="652" operator="equal">
      <formula>0</formula>
    </cfRule>
  </conditionalFormatting>
  <conditionalFormatting sqref="A253">
    <cfRule type="cellIs" dxfId="1037" priority="651" operator="equal">
      <formula>0</formula>
    </cfRule>
  </conditionalFormatting>
  <conditionalFormatting sqref="B253">
    <cfRule type="cellIs" dxfId="1036" priority="650" operator="equal">
      <formula>0</formula>
    </cfRule>
  </conditionalFormatting>
  <conditionalFormatting sqref="B253">
    <cfRule type="cellIs" dxfId="1035" priority="649" operator="equal">
      <formula>0</formula>
    </cfRule>
  </conditionalFormatting>
  <conditionalFormatting sqref="M253 I253">
    <cfRule type="cellIs" dxfId="1034" priority="648" operator="equal">
      <formula>0</formula>
    </cfRule>
  </conditionalFormatting>
  <conditionalFormatting sqref="M253 I253">
    <cfRule type="cellIs" dxfId="1033" priority="647" operator="equal">
      <formula>0</formula>
    </cfRule>
  </conditionalFormatting>
  <conditionalFormatting sqref="C253:D253">
    <cfRule type="cellIs" dxfId="1032" priority="646" operator="equal">
      <formula>0</formula>
    </cfRule>
  </conditionalFormatting>
  <conditionalFormatting sqref="C253:D253">
    <cfRule type="cellIs" dxfId="1031" priority="645" operator="equal">
      <formula>0</formula>
    </cfRule>
  </conditionalFormatting>
  <conditionalFormatting sqref="AB253:AD253">
    <cfRule type="cellIs" dxfId="1030" priority="640" operator="equal">
      <formula>0</formula>
    </cfRule>
  </conditionalFormatting>
  <conditionalFormatting sqref="AB253:AD253">
    <cfRule type="cellIs" dxfId="1029" priority="639" operator="equal">
      <formula>0</formula>
    </cfRule>
  </conditionalFormatting>
  <conditionalFormatting sqref="E253">
    <cfRule type="cellIs" dxfId="1028" priority="642" operator="equal">
      <formula>0</formula>
    </cfRule>
  </conditionalFormatting>
  <conditionalFormatting sqref="E253">
    <cfRule type="cellIs" dxfId="1027" priority="641" operator="equal">
      <formula>0</formula>
    </cfRule>
  </conditionalFormatting>
  <conditionalFormatting sqref="Y253">
    <cfRule type="cellIs" dxfId="1026" priority="633" operator="equal">
      <formula>0</formula>
    </cfRule>
  </conditionalFormatting>
  <conditionalFormatting sqref="N253 W253">
    <cfRule type="cellIs" dxfId="1025" priority="632" operator="equal">
      <formula>0</formula>
    </cfRule>
  </conditionalFormatting>
  <conditionalFormatting sqref="AA253">
    <cfRule type="cellIs" dxfId="1024" priority="638" operator="equal">
      <formula>0</formula>
    </cfRule>
  </conditionalFormatting>
  <conditionalFormatting sqref="AA253">
    <cfRule type="cellIs" dxfId="1023" priority="637" operator="equal">
      <formula>0</formula>
    </cfRule>
  </conditionalFormatting>
  <conditionalFormatting sqref="Z253">
    <cfRule type="cellIs" dxfId="1022" priority="636" operator="equal">
      <formula>0</formula>
    </cfRule>
  </conditionalFormatting>
  <conditionalFormatting sqref="Z253">
    <cfRule type="cellIs" dxfId="1021" priority="635" operator="equal">
      <formula>0</formula>
    </cfRule>
  </conditionalFormatting>
  <conditionalFormatting sqref="Y253">
    <cfRule type="cellIs" dxfId="1020" priority="634" operator="equal">
      <formula>0</formula>
    </cfRule>
  </conditionalFormatting>
  <conditionalFormatting sqref="N253 W253">
    <cfRule type="cellIs" dxfId="1019" priority="631" operator="equal">
      <formula>0</formula>
    </cfRule>
  </conditionalFormatting>
  <conditionalFormatting sqref="T253:V253">
    <cfRule type="cellIs" dxfId="1018" priority="630" operator="equal">
      <formula>0</formula>
    </cfRule>
  </conditionalFormatting>
  <conditionalFormatting sqref="T253:V253">
    <cfRule type="cellIs" dxfId="1017" priority="629" operator="equal">
      <formula>0</formula>
    </cfRule>
  </conditionalFormatting>
  <conditionalFormatting sqref="S253 O253:P253">
    <cfRule type="cellIs" dxfId="1016" priority="628" operator="equal">
      <formula>0</formula>
    </cfRule>
  </conditionalFormatting>
  <conditionalFormatting sqref="S253 O253:P253">
    <cfRule type="cellIs" dxfId="1015" priority="627" operator="equal">
      <formula>0</formula>
    </cfRule>
  </conditionalFormatting>
  <conditionalFormatting sqref="R253">
    <cfRule type="cellIs" dxfId="1014" priority="626" operator="equal">
      <formula>0</formula>
    </cfRule>
  </conditionalFormatting>
  <conditionalFormatting sqref="R253">
    <cfRule type="cellIs" dxfId="1013" priority="625" operator="equal">
      <formula>0</formula>
    </cfRule>
  </conditionalFormatting>
  <conditionalFormatting sqref="Q253">
    <cfRule type="cellIs" dxfId="1012" priority="624" operator="equal">
      <formula>0</formula>
    </cfRule>
  </conditionalFormatting>
  <conditionalFormatting sqref="Q253">
    <cfRule type="cellIs" dxfId="1011" priority="623" operator="equal">
      <formula>0</formula>
    </cfRule>
  </conditionalFormatting>
  <conditionalFormatting sqref="X253">
    <cfRule type="cellIs" dxfId="1010" priority="622" operator="equal">
      <formula>0</formula>
    </cfRule>
  </conditionalFormatting>
  <conditionalFormatting sqref="X253">
    <cfRule type="cellIs" dxfId="1009" priority="621" operator="equal">
      <formula>0</formula>
    </cfRule>
  </conditionalFormatting>
  <conditionalFormatting sqref="L253">
    <cfRule type="cellIs" dxfId="1008" priority="620" operator="equal">
      <formula>0</formula>
    </cfRule>
  </conditionalFormatting>
  <conditionalFormatting sqref="L253">
    <cfRule type="cellIs" dxfId="1007" priority="619" operator="equal">
      <formula>0</formula>
    </cfRule>
  </conditionalFormatting>
  <conditionalFormatting sqref="K253">
    <cfRule type="cellIs" dxfId="1006" priority="618" operator="equal">
      <formula>0</formula>
    </cfRule>
  </conditionalFormatting>
  <conditionalFormatting sqref="K253">
    <cfRule type="cellIs" dxfId="1005" priority="617" operator="equal">
      <formula>0</formula>
    </cfRule>
  </conditionalFormatting>
  <conditionalFormatting sqref="J253">
    <cfRule type="cellIs" dxfId="1004" priority="616" operator="equal">
      <formula>0</formula>
    </cfRule>
  </conditionalFormatting>
  <conditionalFormatting sqref="J253">
    <cfRule type="cellIs" dxfId="1003" priority="615" operator="equal">
      <formula>0</formula>
    </cfRule>
  </conditionalFormatting>
  <conditionalFormatting sqref="H253">
    <cfRule type="cellIs" dxfId="1002" priority="614" operator="equal">
      <formula>0</formula>
    </cfRule>
  </conditionalFormatting>
  <conditionalFormatting sqref="H253">
    <cfRule type="cellIs" dxfId="1001" priority="613" operator="equal">
      <formula>0</formula>
    </cfRule>
  </conditionalFormatting>
  <conditionalFormatting sqref="G253">
    <cfRule type="cellIs" dxfId="1000" priority="612" operator="equal">
      <formula>0</formula>
    </cfRule>
  </conditionalFormatting>
  <conditionalFormatting sqref="G253">
    <cfRule type="cellIs" dxfId="999" priority="611" operator="equal">
      <formula>0</formula>
    </cfRule>
  </conditionalFormatting>
  <conditionalFormatting sqref="F253">
    <cfRule type="cellIs" dxfId="998" priority="610" operator="equal">
      <formula>0</formula>
    </cfRule>
  </conditionalFormatting>
  <conditionalFormatting sqref="F253">
    <cfRule type="cellIs" dxfId="997" priority="609" operator="equal">
      <formula>0</formula>
    </cfRule>
  </conditionalFormatting>
  <conditionalFormatting sqref="A271 AE271:AF271">
    <cfRule type="cellIs" dxfId="996" priority="608" operator="equal">
      <formula>0</formula>
    </cfRule>
  </conditionalFormatting>
  <conditionalFormatting sqref="A271">
    <cfRule type="cellIs" dxfId="995" priority="607" operator="equal">
      <formula>0</formula>
    </cfRule>
  </conditionalFormatting>
  <conditionalFormatting sqref="B271">
    <cfRule type="cellIs" dxfId="994" priority="606" operator="equal">
      <formula>0</formula>
    </cfRule>
  </conditionalFormatting>
  <conditionalFormatting sqref="B271">
    <cfRule type="cellIs" dxfId="993" priority="605" operator="equal">
      <formula>0</formula>
    </cfRule>
  </conditionalFormatting>
  <conditionalFormatting sqref="M271 I271">
    <cfRule type="cellIs" dxfId="992" priority="604" operator="equal">
      <formula>0</formula>
    </cfRule>
  </conditionalFormatting>
  <conditionalFormatting sqref="M271 I271">
    <cfRule type="cellIs" dxfId="991" priority="603" operator="equal">
      <formula>0</formula>
    </cfRule>
  </conditionalFormatting>
  <conditionalFormatting sqref="C271:D271">
    <cfRule type="cellIs" dxfId="990" priority="602" operator="equal">
      <formula>0</formula>
    </cfRule>
  </conditionalFormatting>
  <conditionalFormatting sqref="C271:D271">
    <cfRule type="cellIs" dxfId="989" priority="601" operator="equal">
      <formula>0</formula>
    </cfRule>
  </conditionalFormatting>
  <conditionalFormatting sqref="AB271:AD271">
    <cfRule type="cellIs" dxfId="988" priority="596" operator="equal">
      <formula>0</formula>
    </cfRule>
  </conditionalFormatting>
  <conditionalFormatting sqref="AB271:AD271">
    <cfRule type="cellIs" dxfId="987" priority="595" operator="equal">
      <formula>0</formula>
    </cfRule>
  </conditionalFormatting>
  <conditionalFormatting sqref="E271">
    <cfRule type="cellIs" dxfId="986" priority="598" operator="equal">
      <formula>0</formula>
    </cfRule>
  </conditionalFormatting>
  <conditionalFormatting sqref="E271">
    <cfRule type="cellIs" dxfId="985" priority="597" operator="equal">
      <formula>0</formula>
    </cfRule>
  </conditionalFormatting>
  <conditionalFormatting sqref="Y271">
    <cfRule type="cellIs" dxfId="984" priority="589" operator="equal">
      <formula>0</formula>
    </cfRule>
  </conditionalFormatting>
  <conditionalFormatting sqref="N271 W271">
    <cfRule type="cellIs" dxfId="983" priority="588" operator="equal">
      <formula>0</formula>
    </cfRule>
  </conditionalFormatting>
  <conditionalFormatting sqref="AA271">
    <cfRule type="cellIs" dxfId="982" priority="594" operator="equal">
      <formula>0</formula>
    </cfRule>
  </conditionalFormatting>
  <conditionalFormatting sqref="AA271">
    <cfRule type="cellIs" dxfId="981" priority="593" operator="equal">
      <formula>0</formula>
    </cfRule>
  </conditionalFormatting>
  <conditionalFormatting sqref="Z271">
    <cfRule type="cellIs" dxfId="980" priority="592" operator="equal">
      <formula>0</formula>
    </cfRule>
  </conditionalFormatting>
  <conditionalFormatting sqref="Z271">
    <cfRule type="cellIs" dxfId="979" priority="591" operator="equal">
      <formula>0</formula>
    </cfRule>
  </conditionalFormatting>
  <conditionalFormatting sqref="Y271">
    <cfRule type="cellIs" dxfId="978" priority="590" operator="equal">
      <formula>0</formula>
    </cfRule>
  </conditionalFormatting>
  <conditionalFormatting sqref="N271 W271">
    <cfRule type="cellIs" dxfId="977" priority="587" operator="equal">
      <formula>0</formula>
    </cfRule>
  </conditionalFormatting>
  <conditionalFormatting sqref="T271:V271">
    <cfRule type="cellIs" dxfId="976" priority="586" operator="equal">
      <formula>0</formula>
    </cfRule>
  </conditionalFormatting>
  <conditionalFormatting sqref="T271:V271">
    <cfRule type="cellIs" dxfId="975" priority="585" operator="equal">
      <formula>0</formula>
    </cfRule>
  </conditionalFormatting>
  <conditionalFormatting sqref="S271 O271:P271">
    <cfRule type="cellIs" dxfId="974" priority="584" operator="equal">
      <formula>0</formula>
    </cfRule>
  </conditionalFormatting>
  <conditionalFormatting sqref="S271 O271:P271">
    <cfRule type="cellIs" dxfId="973" priority="583" operator="equal">
      <formula>0</formula>
    </cfRule>
  </conditionalFormatting>
  <conditionalFormatting sqref="R271">
    <cfRule type="cellIs" dxfId="972" priority="582" operator="equal">
      <formula>0</formula>
    </cfRule>
  </conditionalFormatting>
  <conditionalFormatting sqref="R271">
    <cfRule type="cellIs" dxfId="971" priority="581" operator="equal">
      <formula>0</formula>
    </cfRule>
  </conditionalFormatting>
  <conditionalFormatting sqref="Q271">
    <cfRule type="cellIs" dxfId="970" priority="580" operator="equal">
      <formula>0</formula>
    </cfRule>
  </conditionalFormatting>
  <conditionalFormatting sqref="Q271">
    <cfRule type="cellIs" dxfId="969" priority="579" operator="equal">
      <formula>0</formula>
    </cfRule>
  </conditionalFormatting>
  <conditionalFormatting sqref="X271">
    <cfRule type="cellIs" dxfId="968" priority="578" operator="equal">
      <formula>0</formula>
    </cfRule>
  </conditionalFormatting>
  <conditionalFormatting sqref="X271">
    <cfRule type="cellIs" dxfId="967" priority="577" operator="equal">
      <formula>0</formula>
    </cfRule>
  </conditionalFormatting>
  <conditionalFormatting sqref="L271">
    <cfRule type="cellIs" dxfId="966" priority="576" operator="equal">
      <formula>0</formula>
    </cfRule>
  </conditionalFormatting>
  <conditionalFormatting sqref="L271">
    <cfRule type="cellIs" dxfId="965" priority="575" operator="equal">
      <formula>0</formula>
    </cfRule>
  </conditionalFormatting>
  <conditionalFormatting sqref="K271">
    <cfRule type="cellIs" dxfId="964" priority="574" operator="equal">
      <formula>0</formula>
    </cfRule>
  </conditionalFormatting>
  <conditionalFormatting sqref="K271">
    <cfRule type="cellIs" dxfId="963" priority="573" operator="equal">
      <formula>0</formula>
    </cfRule>
  </conditionalFormatting>
  <conditionalFormatting sqref="J271">
    <cfRule type="cellIs" dxfId="962" priority="572" operator="equal">
      <formula>0</formula>
    </cfRule>
  </conditionalFormatting>
  <conditionalFormatting sqref="J271">
    <cfRule type="cellIs" dxfId="961" priority="571" operator="equal">
      <formula>0</formula>
    </cfRule>
  </conditionalFormatting>
  <conditionalFormatting sqref="H271">
    <cfRule type="cellIs" dxfId="960" priority="570" operator="equal">
      <formula>0</formula>
    </cfRule>
  </conditionalFormatting>
  <conditionalFormatting sqref="H271">
    <cfRule type="cellIs" dxfId="959" priority="569" operator="equal">
      <formula>0</formula>
    </cfRule>
  </conditionalFormatting>
  <conditionalFormatting sqref="G271">
    <cfRule type="cellIs" dxfId="958" priority="568" operator="equal">
      <formula>0</formula>
    </cfRule>
  </conditionalFormatting>
  <conditionalFormatting sqref="G271">
    <cfRule type="cellIs" dxfId="957" priority="567" operator="equal">
      <formula>0</formula>
    </cfRule>
  </conditionalFormatting>
  <conditionalFormatting sqref="F271">
    <cfRule type="cellIs" dxfId="956" priority="566" operator="equal">
      <formula>0</formula>
    </cfRule>
  </conditionalFormatting>
  <conditionalFormatting sqref="F271">
    <cfRule type="cellIs" dxfId="955" priority="565" operator="equal">
      <formula>0</formula>
    </cfRule>
  </conditionalFormatting>
  <conditionalFormatting sqref="A289 AE289:AF289">
    <cfRule type="cellIs" dxfId="954" priority="564" operator="equal">
      <formula>0</formula>
    </cfRule>
  </conditionalFormatting>
  <conditionalFormatting sqref="A289">
    <cfRule type="cellIs" dxfId="953" priority="563" operator="equal">
      <formula>0</formula>
    </cfRule>
  </conditionalFormatting>
  <conditionalFormatting sqref="B289">
    <cfRule type="cellIs" dxfId="952" priority="562" operator="equal">
      <formula>0</formula>
    </cfRule>
  </conditionalFormatting>
  <conditionalFormatting sqref="B289">
    <cfRule type="cellIs" dxfId="951" priority="561" operator="equal">
      <formula>0</formula>
    </cfRule>
  </conditionalFormatting>
  <conditionalFormatting sqref="M289 I289">
    <cfRule type="cellIs" dxfId="950" priority="560" operator="equal">
      <formula>0</formula>
    </cfRule>
  </conditionalFormatting>
  <conditionalFormatting sqref="M289 I289">
    <cfRule type="cellIs" dxfId="949" priority="559" operator="equal">
      <formula>0</formula>
    </cfRule>
  </conditionalFormatting>
  <conditionalFormatting sqref="C289:D289">
    <cfRule type="cellIs" dxfId="948" priority="558" operator="equal">
      <formula>0</formula>
    </cfRule>
  </conditionalFormatting>
  <conditionalFormatting sqref="C289:D289">
    <cfRule type="cellIs" dxfId="947" priority="557" operator="equal">
      <formula>0</formula>
    </cfRule>
  </conditionalFormatting>
  <conditionalFormatting sqref="AB289:AD289">
    <cfRule type="cellIs" dxfId="946" priority="552" operator="equal">
      <formula>0</formula>
    </cfRule>
  </conditionalFormatting>
  <conditionalFormatting sqref="AB289:AD289">
    <cfRule type="cellIs" dxfId="945" priority="551" operator="equal">
      <formula>0</formula>
    </cfRule>
  </conditionalFormatting>
  <conditionalFormatting sqref="E289">
    <cfRule type="cellIs" dxfId="944" priority="554" operator="equal">
      <formula>0</formula>
    </cfRule>
  </conditionalFormatting>
  <conditionalFormatting sqref="E289">
    <cfRule type="cellIs" dxfId="943" priority="553" operator="equal">
      <formula>0</formula>
    </cfRule>
  </conditionalFormatting>
  <conditionalFormatting sqref="Y289">
    <cfRule type="cellIs" dxfId="942" priority="545" operator="equal">
      <formula>0</formula>
    </cfRule>
  </conditionalFormatting>
  <conditionalFormatting sqref="N289 W289">
    <cfRule type="cellIs" dxfId="941" priority="544" operator="equal">
      <formula>0</formula>
    </cfRule>
  </conditionalFormatting>
  <conditionalFormatting sqref="AA289">
    <cfRule type="cellIs" dxfId="940" priority="550" operator="equal">
      <formula>0</formula>
    </cfRule>
  </conditionalFormatting>
  <conditionalFormatting sqref="AA289">
    <cfRule type="cellIs" dxfId="939" priority="549" operator="equal">
      <formula>0</formula>
    </cfRule>
  </conditionalFormatting>
  <conditionalFormatting sqref="Z289">
    <cfRule type="cellIs" dxfId="938" priority="548" operator="equal">
      <formula>0</formula>
    </cfRule>
  </conditionalFormatting>
  <conditionalFormatting sqref="Z289">
    <cfRule type="cellIs" dxfId="937" priority="547" operator="equal">
      <formula>0</formula>
    </cfRule>
  </conditionalFormatting>
  <conditionalFormatting sqref="Y289">
    <cfRule type="cellIs" dxfId="936" priority="546" operator="equal">
      <formula>0</formula>
    </cfRule>
  </conditionalFormatting>
  <conditionalFormatting sqref="N289 W289">
    <cfRule type="cellIs" dxfId="935" priority="543" operator="equal">
      <formula>0</formula>
    </cfRule>
  </conditionalFormatting>
  <conditionalFormatting sqref="T289:V289">
    <cfRule type="cellIs" dxfId="934" priority="542" operator="equal">
      <formula>0</formula>
    </cfRule>
  </conditionalFormatting>
  <conditionalFormatting sqref="T289:V289">
    <cfRule type="cellIs" dxfId="933" priority="541" operator="equal">
      <formula>0</formula>
    </cfRule>
  </conditionalFormatting>
  <conditionalFormatting sqref="S289 O289:P289">
    <cfRule type="cellIs" dxfId="932" priority="540" operator="equal">
      <formula>0</formula>
    </cfRule>
  </conditionalFormatting>
  <conditionalFormatting sqref="S289 O289:P289">
    <cfRule type="cellIs" dxfId="931" priority="539" operator="equal">
      <formula>0</formula>
    </cfRule>
  </conditionalFormatting>
  <conditionalFormatting sqref="R289">
    <cfRule type="cellIs" dxfId="930" priority="538" operator="equal">
      <formula>0</formula>
    </cfRule>
  </conditionalFormatting>
  <conditionalFormatting sqref="R289">
    <cfRule type="cellIs" dxfId="929" priority="537" operator="equal">
      <formula>0</formula>
    </cfRule>
  </conditionalFormatting>
  <conditionalFormatting sqref="Q289">
    <cfRule type="cellIs" dxfId="928" priority="536" operator="equal">
      <formula>0</formula>
    </cfRule>
  </conditionalFormatting>
  <conditionalFormatting sqref="Q289">
    <cfRule type="cellIs" dxfId="927" priority="535" operator="equal">
      <formula>0</formula>
    </cfRule>
  </conditionalFormatting>
  <conditionalFormatting sqref="X289">
    <cfRule type="cellIs" dxfId="926" priority="534" operator="equal">
      <formula>0</formula>
    </cfRule>
  </conditionalFormatting>
  <conditionalFormatting sqref="X289">
    <cfRule type="cellIs" dxfId="925" priority="533" operator="equal">
      <formula>0</formula>
    </cfRule>
  </conditionalFormatting>
  <conditionalFormatting sqref="L289">
    <cfRule type="cellIs" dxfId="924" priority="532" operator="equal">
      <formula>0</formula>
    </cfRule>
  </conditionalFormatting>
  <conditionalFormatting sqref="L289">
    <cfRule type="cellIs" dxfId="923" priority="531" operator="equal">
      <formula>0</formula>
    </cfRule>
  </conditionalFormatting>
  <conditionalFormatting sqref="K289">
    <cfRule type="cellIs" dxfId="922" priority="530" operator="equal">
      <formula>0</formula>
    </cfRule>
  </conditionalFormatting>
  <conditionalFormatting sqref="K289">
    <cfRule type="cellIs" dxfId="921" priority="529" operator="equal">
      <formula>0</formula>
    </cfRule>
  </conditionalFormatting>
  <conditionalFormatting sqref="J289">
    <cfRule type="cellIs" dxfId="920" priority="528" operator="equal">
      <formula>0</formula>
    </cfRule>
  </conditionalFormatting>
  <conditionalFormatting sqref="J289">
    <cfRule type="cellIs" dxfId="919" priority="527" operator="equal">
      <formula>0</formula>
    </cfRule>
  </conditionalFormatting>
  <conditionalFormatting sqref="H289">
    <cfRule type="cellIs" dxfId="918" priority="526" operator="equal">
      <formula>0</formula>
    </cfRule>
  </conditionalFormatting>
  <conditionalFormatting sqref="H289">
    <cfRule type="cellIs" dxfId="917" priority="525" operator="equal">
      <formula>0</formula>
    </cfRule>
  </conditionalFormatting>
  <conditionalFormatting sqref="G289">
    <cfRule type="cellIs" dxfId="916" priority="524" operator="equal">
      <formula>0</formula>
    </cfRule>
  </conditionalFormatting>
  <conditionalFormatting sqref="G289">
    <cfRule type="cellIs" dxfId="915" priority="523" operator="equal">
      <formula>0</formula>
    </cfRule>
  </conditionalFormatting>
  <conditionalFormatting sqref="F289">
    <cfRule type="cellIs" dxfId="914" priority="522" operator="equal">
      <formula>0</formula>
    </cfRule>
  </conditionalFormatting>
  <conditionalFormatting sqref="F289">
    <cfRule type="cellIs" dxfId="913" priority="521" operator="equal">
      <formula>0</formula>
    </cfRule>
  </conditionalFormatting>
  <conditionalFormatting sqref="A307 AE307:AF307">
    <cfRule type="cellIs" dxfId="912" priority="520" operator="equal">
      <formula>0</formula>
    </cfRule>
  </conditionalFormatting>
  <conditionalFormatting sqref="A307">
    <cfRule type="cellIs" dxfId="911" priority="519" operator="equal">
      <formula>0</formula>
    </cfRule>
  </conditionalFormatting>
  <conditionalFormatting sqref="B307">
    <cfRule type="cellIs" dxfId="910" priority="518" operator="equal">
      <formula>0</formula>
    </cfRule>
  </conditionalFormatting>
  <conditionalFormatting sqref="B307">
    <cfRule type="cellIs" dxfId="909" priority="517" operator="equal">
      <formula>0</formula>
    </cfRule>
  </conditionalFormatting>
  <conditionalFormatting sqref="M307 I307">
    <cfRule type="cellIs" dxfId="908" priority="516" operator="equal">
      <formula>0</formula>
    </cfRule>
  </conditionalFormatting>
  <conditionalFormatting sqref="M307 I307">
    <cfRule type="cellIs" dxfId="907" priority="515" operator="equal">
      <formula>0</formula>
    </cfRule>
  </conditionalFormatting>
  <conditionalFormatting sqref="C307:D307">
    <cfRule type="cellIs" dxfId="906" priority="514" operator="equal">
      <formula>0</formula>
    </cfRule>
  </conditionalFormatting>
  <conditionalFormatting sqref="C307:D307">
    <cfRule type="cellIs" dxfId="905" priority="513" operator="equal">
      <formula>0</formula>
    </cfRule>
  </conditionalFormatting>
  <conditionalFormatting sqref="AB307:AD307">
    <cfRule type="cellIs" dxfId="904" priority="508" operator="equal">
      <formula>0</formula>
    </cfRule>
  </conditionalFormatting>
  <conditionalFormatting sqref="AB307:AD307">
    <cfRule type="cellIs" dxfId="903" priority="507" operator="equal">
      <formula>0</formula>
    </cfRule>
  </conditionalFormatting>
  <conditionalFormatting sqref="E307">
    <cfRule type="cellIs" dxfId="902" priority="510" operator="equal">
      <formula>0</formula>
    </cfRule>
  </conditionalFormatting>
  <conditionalFormatting sqref="E307">
    <cfRule type="cellIs" dxfId="901" priority="509" operator="equal">
      <formula>0</formula>
    </cfRule>
  </conditionalFormatting>
  <conditionalFormatting sqref="Y307">
    <cfRule type="cellIs" dxfId="900" priority="501" operator="equal">
      <formula>0</formula>
    </cfRule>
  </conditionalFormatting>
  <conditionalFormatting sqref="N307 W307">
    <cfRule type="cellIs" dxfId="899" priority="500" operator="equal">
      <formula>0</formula>
    </cfRule>
  </conditionalFormatting>
  <conditionalFormatting sqref="AA307">
    <cfRule type="cellIs" dxfId="898" priority="506" operator="equal">
      <formula>0</formula>
    </cfRule>
  </conditionalFormatting>
  <conditionalFormatting sqref="AA307">
    <cfRule type="cellIs" dxfId="897" priority="505" operator="equal">
      <formula>0</formula>
    </cfRule>
  </conditionalFormatting>
  <conditionalFormatting sqref="Z307">
    <cfRule type="cellIs" dxfId="896" priority="504" operator="equal">
      <formula>0</formula>
    </cfRule>
  </conditionalFormatting>
  <conditionalFormatting sqref="Z307">
    <cfRule type="cellIs" dxfId="895" priority="503" operator="equal">
      <formula>0</formula>
    </cfRule>
  </conditionalFormatting>
  <conditionalFormatting sqref="Y307">
    <cfRule type="cellIs" dxfId="894" priority="502" operator="equal">
      <formula>0</formula>
    </cfRule>
  </conditionalFormatting>
  <conditionalFormatting sqref="N307 W307">
    <cfRule type="cellIs" dxfId="893" priority="499" operator="equal">
      <formula>0</formula>
    </cfRule>
  </conditionalFormatting>
  <conditionalFormatting sqref="T307:V307">
    <cfRule type="cellIs" dxfId="892" priority="498" operator="equal">
      <formula>0</formula>
    </cfRule>
  </conditionalFormatting>
  <conditionalFormatting sqref="T307:V307">
    <cfRule type="cellIs" dxfId="891" priority="497" operator="equal">
      <formula>0</formula>
    </cfRule>
  </conditionalFormatting>
  <conditionalFormatting sqref="S307 O307:P307">
    <cfRule type="cellIs" dxfId="890" priority="496" operator="equal">
      <formula>0</formula>
    </cfRule>
  </conditionalFormatting>
  <conditionalFormatting sqref="S307 O307:P307">
    <cfRule type="cellIs" dxfId="889" priority="495" operator="equal">
      <formula>0</formula>
    </cfRule>
  </conditionalFormatting>
  <conditionalFormatting sqref="R307">
    <cfRule type="cellIs" dxfId="888" priority="494" operator="equal">
      <formula>0</formula>
    </cfRule>
  </conditionalFormatting>
  <conditionalFormatting sqref="R307">
    <cfRule type="cellIs" dxfId="887" priority="493" operator="equal">
      <formula>0</formula>
    </cfRule>
  </conditionalFormatting>
  <conditionalFormatting sqref="Q307">
    <cfRule type="cellIs" dxfId="886" priority="492" operator="equal">
      <formula>0</formula>
    </cfRule>
  </conditionalFormatting>
  <conditionalFormatting sqref="Q307">
    <cfRule type="cellIs" dxfId="885" priority="491" operator="equal">
      <formula>0</formula>
    </cfRule>
  </conditionalFormatting>
  <conditionalFormatting sqref="X307">
    <cfRule type="cellIs" dxfId="884" priority="490" operator="equal">
      <formula>0</formula>
    </cfRule>
  </conditionalFormatting>
  <conditionalFormatting sqref="X307">
    <cfRule type="cellIs" dxfId="883" priority="489" operator="equal">
      <formula>0</formula>
    </cfRule>
  </conditionalFormatting>
  <conditionalFormatting sqref="L307">
    <cfRule type="cellIs" dxfId="882" priority="488" operator="equal">
      <formula>0</formula>
    </cfRule>
  </conditionalFormatting>
  <conditionalFormatting sqref="L307">
    <cfRule type="cellIs" dxfId="881" priority="487" operator="equal">
      <formula>0</formula>
    </cfRule>
  </conditionalFormatting>
  <conditionalFormatting sqref="K307">
    <cfRule type="cellIs" dxfId="880" priority="486" operator="equal">
      <formula>0</formula>
    </cfRule>
  </conditionalFormatting>
  <conditionalFormatting sqref="K307">
    <cfRule type="cellIs" dxfId="879" priority="485" operator="equal">
      <formula>0</formula>
    </cfRule>
  </conditionalFormatting>
  <conditionalFormatting sqref="J307">
    <cfRule type="cellIs" dxfId="878" priority="484" operator="equal">
      <formula>0</formula>
    </cfRule>
  </conditionalFormatting>
  <conditionalFormatting sqref="J307">
    <cfRule type="cellIs" dxfId="877" priority="483" operator="equal">
      <formula>0</formula>
    </cfRule>
  </conditionalFormatting>
  <conditionalFormatting sqref="H307">
    <cfRule type="cellIs" dxfId="876" priority="482" operator="equal">
      <formula>0</formula>
    </cfRule>
  </conditionalFormatting>
  <conditionalFormatting sqref="H307">
    <cfRule type="cellIs" dxfId="875" priority="481" operator="equal">
      <formula>0</formula>
    </cfRule>
  </conditionalFormatting>
  <conditionalFormatting sqref="G307">
    <cfRule type="cellIs" dxfId="874" priority="480" operator="equal">
      <formula>0</formula>
    </cfRule>
  </conditionalFormatting>
  <conditionalFormatting sqref="G307">
    <cfRule type="cellIs" dxfId="873" priority="479" operator="equal">
      <formula>0</formula>
    </cfRule>
  </conditionalFormatting>
  <conditionalFormatting sqref="F307">
    <cfRule type="cellIs" dxfId="872" priority="478" operator="equal">
      <formula>0</formula>
    </cfRule>
  </conditionalFormatting>
  <conditionalFormatting sqref="F307">
    <cfRule type="cellIs" dxfId="871" priority="477" operator="equal">
      <formula>0</formula>
    </cfRule>
  </conditionalFormatting>
  <conditionalFormatting sqref="A325 AE325:AF325">
    <cfRule type="cellIs" dxfId="870" priority="476" operator="equal">
      <formula>0</formula>
    </cfRule>
  </conditionalFormatting>
  <conditionalFormatting sqref="A325">
    <cfRule type="cellIs" dxfId="869" priority="475" operator="equal">
      <formula>0</formula>
    </cfRule>
  </conditionalFormatting>
  <conditionalFormatting sqref="B325">
    <cfRule type="cellIs" dxfId="868" priority="474" operator="equal">
      <formula>0</formula>
    </cfRule>
  </conditionalFormatting>
  <conditionalFormatting sqref="B325">
    <cfRule type="cellIs" dxfId="867" priority="473" operator="equal">
      <formula>0</formula>
    </cfRule>
  </conditionalFormatting>
  <conditionalFormatting sqref="M325 I325">
    <cfRule type="cellIs" dxfId="866" priority="472" operator="equal">
      <formula>0</formula>
    </cfRule>
  </conditionalFormatting>
  <conditionalFormatting sqref="M325 I325">
    <cfRule type="cellIs" dxfId="865" priority="471" operator="equal">
      <formula>0</formula>
    </cfRule>
  </conditionalFormatting>
  <conditionalFormatting sqref="C325:D325">
    <cfRule type="cellIs" dxfId="864" priority="470" operator="equal">
      <formula>0</formula>
    </cfRule>
  </conditionalFormatting>
  <conditionalFormatting sqref="C325:D325">
    <cfRule type="cellIs" dxfId="863" priority="469" operator="equal">
      <formula>0</formula>
    </cfRule>
  </conditionalFormatting>
  <conditionalFormatting sqref="AB325:AD325">
    <cfRule type="cellIs" dxfId="862" priority="464" operator="equal">
      <formula>0</formula>
    </cfRule>
  </conditionalFormatting>
  <conditionalFormatting sqref="AB325:AD325">
    <cfRule type="cellIs" dxfId="861" priority="463" operator="equal">
      <formula>0</formula>
    </cfRule>
  </conditionalFormatting>
  <conditionalFormatting sqref="E325">
    <cfRule type="cellIs" dxfId="860" priority="466" operator="equal">
      <formula>0</formula>
    </cfRule>
  </conditionalFormatting>
  <conditionalFormatting sqref="E325">
    <cfRule type="cellIs" dxfId="859" priority="465" operator="equal">
      <formula>0</formula>
    </cfRule>
  </conditionalFormatting>
  <conditionalFormatting sqref="Y325">
    <cfRule type="cellIs" dxfId="858" priority="457" operator="equal">
      <formula>0</formula>
    </cfRule>
  </conditionalFormatting>
  <conditionalFormatting sqref="N325 W325">
    <cfRule type="cellIs" dxfId="857" priority="456" operator="equal">
      <formula>0</formula>
    </cfRule>
  </conditionalFormatting>
  <conditionalFormatting sqref="AA325">
    <cfRule type="cellIs" dxfId="856" priority="462" operator="equal">
      <formula>0</formula>
    </cfRule>
  </conditionalFormatting>
  <conditionalFormatting sqref="AA325">
    <cfRule type="cellIs" dxfId="855" priority="461" operator="equal">
      <formula>0</formula>
    </cfRule>
  </conditionalFormatting>
  <conditionalFormatting sqref="Z325">
    <cfRule type="cellIs" dxfId="854" priority="460" operator="equal">
      <formula>0</formula>
    </cfRule>
  </conditionalFormatting>
  <conditionalFormatting sqref="Z325">
    <cfRule type="cellIs" dxfId="853" priority="459" operator="equal">
      <formula>0</formula>
    </cfRule>
  </conditionalFormatting>
  <conditionalFormatting sqref="Y325">
    <cfRule type="cellIs" dxfId="852" priority="458" operator="equal">
      <formula>0</formula>
    </cfRule>
  </conditionalFormatting>
  <conditionalFormatting sqref="N325 W325">
    <cfRule type="cellIs" dxfId="851" priority="455" operator="equal">
      <formula>0</formula>
    </cfRule>
  </conditionalFormatting>
  <conditionalFormatting sqref="T325:V325">
    <cfRule type="cellIs" dxfId="850" priority="454" operator="equal">
      <formula>0</formula>
    </cfRule>
  </conditionalFormatting>
  <conditionalFormatting sqref="T325:V325">
    <cfRule type="cellIs" dxfId="849" priority="453" operator="equal">
      <formula>0</formula>
    </cfRule>
  </conditionalFormatting>
  <conditionalFormatting sqref="S325 O325:P325">
    <cfRule type="cellIs" dxfId="848" priority="452" operator="equal">
      <formula>0</formula>
    </cfRule>
  </conditionalFormatting>
  <conditionalFormatting sqref="S325 O325:P325">
    <cfRule type="cellIs" dxfId="847" priority="451" operator="equal">
      <formula>0</formula>
    </cfRule>
  </conditionalFormatting>
  <conditionalFormatting sqref="R325">
    <cfRule type="cellIs" dxfId="846" priority="450" operator="equal">
      <formula>0</formula>
    </cfRule>
  </conditionalFormatting>
  <conditionalFormatting sqref="R325">
    <cfRule type="cellIs" dxfId="845" priority="449" operator="equal">
      <formula>0</formula>
    </cfRule>
  </conditionalFormatting>
  <conditionalFormatting sqref="Q325">
    <cfRule type="cellIs" dxfId="844" priority="448" operator="equal">
      <formula>0</formula>
    </cfRule>
  </conditionalFormatting>
  <conditionalFormatting sqref="Q325">
    <cfRule type="cellIs" dxfId="843" priority="447" operator="equal">
      <formula>0</formula>
    </cfRule>
  </conditionalFormatting>
  <conditionalFormatting sqref="X325">
    <cfRule type="cellIs" dxfId="842" priority="446" operator="equal">
      <formula>0</formula>
    </cfRule>
  </conditionalFormatting>
  <conditionalFormatting sqref="X325">
    <cfRule type="cellIs" dxfId="841" priority="445" operator="equal">
      <formula>0</formula>
    </cfRule>
  </conditionalFormatting>
  <conditionalFormatting sqref="L325">
    <cfRule type="cellIs" dxfId="840" priority="444" operator="equal">
      <formula>0</formula>
    </cfRule>
  </conditionalFormatting>
  <conditionalFormatting sqref="L325">
    <cfRule type="cellIs" dxfId="839" priority="443" operator="equal">
      <formula>0</formula>
    </cfRule>
  </conditionalFormatting>
  <conditionalFormatting sqref="K325">
    <cfRule type="cellIs" dxfId="838" priority="442" operator="equal">
      <formula>0</formula>
    </cfRule>
  </conditionalFormatting>
  <conditionalFormatting sqref="K325">
    <cfRule type="cellIs" dxfId="837" priority="441" operator="equal">
      <formula>0</formula>
    </cfRule>
  </conditionalFormatting>
  <conditionalFormatting sqref="J325">
    <cfRule type="cellIs" dxfId="836" priority="440" operator="equal">
      <formula>0</formula>
    </cfRule>
  </conditionalFormatting>
  <conditionalFormatting sqref="J325">
    <cfRule type="cellIs" dxfId="835" priority="439" operator="equal">
      <formula>0</formula>
    </cfRule>
  </conditionalFormatting>
  <conditionalFormatting sqref="H325">
    <cfRule type="cellIs" dxfId="834" priority="438" operator="equal">
      <formula>0</formula>
    </cfRule>
  </conditionalFormatting>
  <conditionalFormatting sqref="H325">
    <cfRule type="cellIs" dxfId="833" priority="437" operator="equal">
      <formula>0</formula>
    </cfRule>
  </conditionalFormatting>
  <conditionalFormatting sqref="G325">
    <cfRule type="cellIs" dxfId="832" priority="436" operator="equal">
      <formula>0</formula>
    </cfRule>
  </conditionalFormatting>
  <conditionalFormatting sqref="G325">
    <cfRule type="cellIs" dxfId="831" priority="435" operator="equal">
      <formula>0</formula>
    </cfRule>
  </conditionalFormatting>
  <conditionalFormatting sqref="F325">
    <cfRule type="cellIs" dxfId="830" priority="434" operator="equal">
      <formula>0</formula>
    </cfRule>
  </conditionalFormatting>
  <conditionalFormatting sqref="F325">
    <cfRule type="cellIs" dxfId="829" priority="433" operator="equal">
      <formula>0</formula>
    </cfRule>
  </conditionalFormatting>
  <conditionalFormatting sqref="A343 AE343:AF343">
    <cfRule type="cellIs" dxfId="828" priority="432" operator="equal">
      <formula>0</formula>
    </cfRule>
  </conditionalFormatting>
  <conditionalFormatting sqref="A343">
    <cfRule type="cellIs" dxfId="827" priority="431" operator="equal">
      <formula>0</formula>
    </cfRule>
  </conditionalFormatting>
  <conditionalFormatting sqref="B343">
    <cfRule type="cellIs" dxfId="826" priority="430" operator="equal">
      <formula>0</formula>
    </cfRule>
  </conditionalFormatting>
  <conditionalFormatting sqref="B343">
    <cfRule type="cellIs" dxfId="825" priority="429" operator="equal">
      <formula>0</formula>
    </cfRule>
  </conditionalFormatting>
  <conditionalFormatting sqref="M343 I343">
    <cfRule type="cellIs" dxfId="824" priority="428" operator="equal">
      <formula>0</formula>
    </cfRule>
  </conditionalFormatting>
  <conditionalFormatting sqref="M343 I343">
    <cfRule type="cellIs" dxfId="823" priority="427" operator="equal">
      <formula>0</formula>
    </cfRule>
  </conditionalFormatting>
  <conditionalFormatting sqref="C343:D343">
    <cfRule type="cellIs" dxfId="822" priority="426" operator="equal">
      <formula>0</formula>
    </cfRule>
  </conditionalFormatting>
  <conditionalFormatting sqref="C343:D343">
    <cfRule type="cellIs" dxfId="821" priority="425" operator="equal">
      <formula>0</formula>
    </cfRule>
  </conditionalFormatting>
  <conditionalFormatting sqref="AB343:AD343">
    <cfRule type="cellIs" dxfId="820" priority="420" operator="equal">
      <formula>0</formula>
    </cfRule>
  </conditionalFormatting>
  <conditionalFormatting sqref="AB343:AD343">
    <cfRule type="cellIs" dxfId="819" priority="419" operator="equal">
      <formula>0</formula>
    </cfRule>
  </conditionalFormatting>
  <conditionalFormatting sqref="E343">
    <cfRule type="cellIs" dxfId="818" priority="422" operator="equal">
      <formula>0</formula>
    </cfRule>
  </conditionalFormatting>
  <conditionalFormatting sqref="E343">
    <cfRule type="cellIs" dxfId="817" priority="421" operator="equal">
      <formula>0</formula>
    </cfRule>
  </conditionalFormatting>
  <conditionalFormatting sqref="Y343">
    <cfRule type="cellIs" dxfId="816" priority="413" operator="equal">
      <formula>0</formula>
    </cfRule>
  </conditionalFormatting>
  <conditionalFormatting sqref="N343 W343">
    <cfRule type="cellIs" dxfId="815" priority="412" operator="equal">
      <formula>0</formula>
    </cfRule>
  </conditionalFormatting>
  <conditionalFormatting sqref="AA343">
    <cfRule type="cellIs" dxfId="814" priority="418" operator="equal">
      <formula>0</formula>
    </cfRule>
  </conditionalFormatting>
  <conditionalFormatting sqref="AA343">
    <cfRule type="cellIs" dxfId="813" priority="417" operator="equal">
      <formula>0</formula>
    </cfRule>
  </conditionalFormatting>
  <conditionalFormatting sqref="Z343">
    <cfRule type="cellIs" dxfId="812" priority="416" operator="equal">
      <formula>0</formula>
    </cfRule>
  </conditionalFormatting>
  <conditionalFormatting sqref="Z343">
    <cfRule type="cellIs" dxfId="811" priority="415" operator="equal">
      <formula>0</formula>
    </cfRule>
  </conditionalFormatting>
  <conditionalFormatting sqref="Y343">
    <cfRule type="cellIs" dxfId="810" priority="414" operator="equal">
      <formula>0</formula>
    </cfRule>
  </conditionalFormatting>
  <conditionalFormatting sqref="N343 W343">
    <cfRule type="cellIs" dxfId="809" priority="411" operator="equal">
      <formula>0</formula>
    </cfRule>
  </conditionalFormatting>
  <conditionalFormatting sqref="T343:V343">
    <cfRule type="cellIs" dxfId="808" priority="410" operator="equal">
      <formula>0</formula>
    </cfRule>
  </conditionalFormatting>
  <conditionalFormatting sqref="T343:V343">
    <cfRule type="cellIs" dxfId="807" priority="409" operator="equal">
      <formula>0</formula>
    </cfRule>
  </conditionalFormatting>
  <conditionalFormatting sqref="S343 O343:P343">
    <cfRule type="cellIs" dxfId="806" priority="408" operator="equal">
      <formula>0</formula>
    </cfRule>
  </conditionalFormatting>
  <conditionalFormatting sqref="S343 O343:P343">
    <cfRule type="cellIs" dxfId="805" priority="407" operator="equal">
      <formula>0</formula>
    </cfRule>
  </conditionalFormatting>
  <conditionalFormatting sqref="R343">
    <cfRule type="cellIs" dxfId="804" priority="406" operator="equal">
      <formula>0</formula>
    </cfRule>
  </conditionalFormatting>
  <conditionalFormatting sqref="R343">
    <cfRule type="cellIs" dxfId="803" priority="405" operator="equal">
      <formula>0</formula>
    </cfRule>
  </conditionalFormatting>
  <conditionalFormatting sqref="Q343">
    <cfRule type="cellIs" dxfId="802" priority="404" operator="equal">
      <formula>0</formula>
    </cfRule>
  </conditionalFormatting>
  <conditionalFormatting sqref="Q343">
    <cfRule type="cellIs" dxfId="801" priority="403" operator="equal">
      <formula>0</formula>
    </cfRule>
  </conditionalFormatting>
  <conditionalFormatting sqref="X343">
    <cfRule type="cellIs" dxfId="800" priority="402" operator="equal">
      <formula>0</formula>
    </cfRule>
  </conditionalFormatting>
  <conditionalFormatting sqref="X343">
    <cfRule type="cellIs" dxfId="799" priority="401" operator="equal">
      <formula>0</formula>
    </cfRule>
  </conditionalFormatting>
  <conditionalFormatting sqref="L343">
    <cfRule type="cellIs" dxfId="798" priority="400" operator="equal">
      <formula>0</formula>
    </cfRule>
  </conditionalFormatting>
  <conditionalFormatting sqref="L343">
    <cfRule type="cellIs" dxfId="797" priority="399" operator="equal">
      <formula>0</formula>
    </cfRule>
  </conditionalFormatting>
  <conditionalFormatting sqref="K343">
    <cfRule type="cellIs" dxfId="796" priority="398" operator="equal">
      <formula>0</formula>
    </cfRule>
  </conditionalFormatting>
  <conditionalFormatting sqref="K343">
    <cfRule type="cellIs" dxfId="795" priority="397" operator="equal">
      <formula>0</formula>
    </cfRule>
  </conditionalFormatting>
  <conditionalFormatting sqref="J343">
    <cfRule type="cellIs" dxfId="794" priority="396" operator="equal">
      <formula>0</formula>
    </cfRule>
  </conditionalFormatting>
  <conditionalFormatting sqref="J343">
    <cfRule type="cellIs" dxfId="793" priority="395" operator="equal">
      <formula>0</formula>
    </cfRule>
  </conditionalFormatting>
  <conditionalFormatting sqref="H343">
    <cfRule type="cellIs" dxfId="792" priority="394" operator="equal">
      <formula>0</formula>
    </cfRule>
  </conditionalFormatting>
  <conditionalFormatting sqref="H343">
    <cfRule type="cellIs" dxfId="791" priority="393" operator="equal">
      <formula>0</formula>
    </cfRule>
  </conditionalFormatting>
  <conditionalFormatting sqref="G343">
    <cfRule type="cellIs" dxfId="790" priority="392" operator="equal">
      <formula>0</formula>
    </cfRule>
  </conditionalFormatting>
  <conditionalFormatting sqref="G343">
    <cfRule type="cellIs" dxfId="789" priority="391" operator="equal">
      <formula>0</formula>
    </cfRule>
  </conditionalFormatting>
  <conditionalFormatting sqref="F343">
    <cfRule type="cellIs" dxfId="788" priority="390" operator="equal">
      <formula>0</formula>
    </cfRule>
  </conditionalFormatting>
  <conditionalFormatting sqref="F343">
    <cfRule type="cellIs" dxfId="787" priority="389" operator="equal">
      <formula>0</formula>
    </cfRule>
  </conditionalFormatting>
  <conditionalFormatting sqref="A361 AE361:AF361">
    <cfRule type="cellIs" dxfId="786" priority="388" operator="equal">
      <formula>0</formula>
    </cfRule>
  </conditionalFormatting>
  <conditionalFormatting sqref="A361">
    <cfRule type="cellIs" dxfId="785" priority="387" operator="equal">
      <formula>0</formula>
    </cfRule>
  </conditionalFormatting>
  <conditionalFormatting sqref="B361">
    <cfRule type="cellIs" dxfId="784" priority="386" operator="equal">
      <formula>0</formula>
    </cfRule>
  </conditionalFormatting>
  <conditionalFormatting sqref="B361">
    <cfRule type="cellIs" dxfId="783" priority="385" operator="equal">
      <formula>0</formula>
    </cfRule>
  </conditionalFormatting>
  <conditionalFormatting sqref="M361 I361">
    <cfRule type="cellIs" dxfId="782" priority="384" operator="equal">
      <formula>0</formula>
    </cfRule>
  </conditionalFormatting>
  <conditionalFormatting sqref="M361 I361">
    <cfRule type="cellIs" dxfId="781" priority="383" operator="equal">
      <formula>0</formula>
    </cfRule>
  </conditionalFormatting>
  <conditionalFormatting sqref="C361:D361">
    <cfRule type="cellIs" dxfId="780" priority="382" operator="equal">
      <formula>0</formula>
    </cfRule>
  </conditionalFormatting>
  <conditionalFormatting sqref="C361:D361">
    <cfRule type="cellIs" dxfId="779" priority="381" operator="equal">
      <formula>0</formula>
    </cfRule>
  </conditionalFormatting>
  <conditionalFormatting sqref="AB361:AD361">
    <cfRule type="cellIs" dxfId="778" priority="376" operator="equal">
      <formula>0</formula>
    </cfRule>
  </conditionalFormatting>
  <conditionalFormatting sqref="AB361:AD361">
    <cfRule type="cellIs" dxfId="777" priority="375" operator="equal">
      <formula>0</formula>
    </cfRule>
  </conditionalFormatting>
  <conditionalFormatting sqref="E361">
    <cfRule type="cellIs" dxfId="776" priority="378" operator="equal">
      <formula>0</formula>
    </cfRule>
  </conditionalFormatting>
  <conditionalFormatting sqref="E361">
    <cfRule type="cellIs" dxfId="775" priority="377" operator="equal">
      <formula>0</formula>
    </cfRule>
  </conditionalFormatting>
  <conditionalFormatting sqref="Y361">
    <cfRule type="cellIs" dxfId="774" priority="369" operator="equal">
      <formula>0</formula>
    </cfRule>
  </conditionalFormatting>
  <conditionalFormatting sqref="N361 W361">
    <cfRule type="cellIs" dxfId="773" priority="368" operator="equal">
      <formula>0</formula>
    </cfRule>
  </conditionalFormatting>
  <conditionalFormatting sqref="AA361">
    <cfRule type="cellIs" dxfId="772" priority="374" operator="equal">
      <formula>0</formula>
    </cfRule>
  </conditionalFormatting>
  <conditionalFormatting sqref="AA361">
    <cfRule type="cellIs" dxfId="771" priority="373" operator="equal">
      <formula>0</formula>
    </cfRule>
  </conditionalFormatting>
  <conditionalFormatting sqref="Z361">
    <cfRule type="cellIs" dxfId="770" priority="372" operator="equal">
      <formula>0</formula>
    </cfRule>
  </conditionalFormatting>
  <conditionalFormatting sqref="Z361">
    <cfRule type="cellIs" dxfId="769" priority="371" operator="equal">
      <formula>0</formula>
    </cfRule>
  </conditionalFormatting>
  <conditionalFormatting sqref="Y361">
    <cfRule type="cellIs" dxfId="768" priority="370" operator="equal">
      <formula>0</formula>
    </cfRule>
  </conditionalFormatting>
  <conditionalFormatting sqref="N361 W361">
    <cfRule type="cellIs" dxfId="767" priority="367" operator="equal">
      <formula>0</formula>
    </cfRule>
  </conditionalFormatting>
  <conditionalFormatting sqref="T361:V361">
    <cfRule type="cellIs" dxfId="766" priority="366" operator="equal">
      <formula>0</formula>
    </cfRule>
  </conditionalFormatting>
  <conditionalFormatting sqref="T361:V361">
    <cfRule type="cellIs" dxfId="765" priority="365" operator="equal">
      <formula>0</formula>
    </cfRule>
  </conditionalFormatting>
  <conditionalFormatting sqref="S361 O361:P361">
    <cfRule type="cellIs" dxfId="764" priority="364" operator="equal">
      <formula>0</formula>
    </cfRule>
  </conditionalFormatting>
  <conditionalFormatting sqref="S361 O361:P361">
    <cfRule type="cellIs" dxfId="763" priority="363" operator="equal">
      <formula>0</formula>
    </cfRule>
  </conditionalFormatting>
  <conditionalFormatting sqref="R361">
    <cfRule type="cellIs" dxfId="762" priority="362" operator="equal">
      <formula>0</formula>
    </cfRule>
  </conditionalFormatting>
  <conditionalFormatting sqref="R361">
    <cfRule type="cellIs" dxfId="761" priority="361" operator="equal">
      <formula>0</formula>
    </cfRule>
  </conditionalFormatting>
  <conditionalFormatting sqref="Q361">
    <cfRule type="cellIs" dxfId="760" priority="360" operator="equal">
      <formula>0</formula>
    </cfRule>
  </conditionalFormatting>
  <conditionalFormatting sqref="Q361">
    <cfRule type="cellIs" dxfId="759" priority="359" operator="equal">
      <formula>0</formula>
    </cfRule>
  </conditionalFormatting>
  <conditionalFormatting sqref="X361">
    <cfRule type="cellIs" dxfId="758" priority="358" operator="equal">
      <formula>0</formula>
    </cfRule>
  </conditionalFormatting>
  <conditionalFormatting sqref="X361">
    <cfRule type="cellIs" dxfId="757" priority="357" operator="equal">
      <formula>0</formula>
    </cfRule>
  </conditionalFormatting>
  <conditionalFormatting sqref="L361">
    <cfRule type="cellIs" dxfId="756" priority="356" operator="equal">
      <formula>0</formula>
    </cfRule>
  </conditionalFormatting>
  <conditionalFormatting sqref="L361">
    <cfRule type="cellIs" dxfId="755" priority="355" operator="equal">
      <formula>0</formula>
    </cfRule>
  </conditionalFormatting>
  <conditionalFormatting sqref="K361">
    <cfRule type="cellIs" dxfId="754" priority="354" operator="equal">
      <formula>0</formula>
    </cfRule>
  </conditionalFormatting>
  <conditionalFormatting sqref="K361">
    <cfRule type="cellIs" dxfId="753" priority="353" operator="equal">
      <formula>0</formula>
    </cfRule>
  </conditionalFormatting>
  <conditionalFormatting sqref="J361">
    <cfRule type="cellIs" dxfId="752" priority="352" operator="equal">
      <formula>0</formula>
    </cfRule>
  </conditionalFormatting>
  <conditionalFormatting sqref="J361">
    <cfRule type="cellIs" dxfId="751" priority="351" operator="equal">
      <formula>0</formula>
    </cfRule>
  </conditionalFormatting>
  <conditionalFormatting sqref="H361">
    <cfRule type="cellIs" dxfId="750" priority="350" operator="equal">
      <formula>0</formula>
    </cfRule>
  </conditionalFormatting>
  <conditionalFormatting sqref="H361">
    <cfRule type="cellIs" dxfId="749" priority="349" operator="equal">
      <formula>0</formula>
    </cfRule>
  </conditionalFormatting>
  <conditionalFormatting sqref="G361">
    <cfRule type="cellIs" dxfId="748" priority="348" operator="equal">
      <formula>0</formula>
    </cfRule>
  </conditionalFormatting>
  <conditionalFormatting sqref="G361">
    <cfRule type="cellIs" dxfId="747" priority="347" operator="equal">
      <formula>0</formula>
    </cfRule>
  </conditionalFormatting>
  <conditionalFormatting sqref="F361">
    <cfRule type="cellIs" dxfId="746" priority="346" operator="equal">
      <formula>0</formula>
    </cfRule>
  </conditionalFormatting>
  <conditionalFormatting sqref="F361">
    <cfRule type="cellIs" dxfId="745" priority="345" operator="equal">
      <formula>0</formula>
    </cfRule>
  </conditionalFormatting>
  <conditionalFormatting sqref="A379 AE379:AF379">
    <cfRule type="cellIs" dxfId="744" priority="344" operator="equal">
      <formula>0</formula>
    </cfRule>
  </conditionalFormatting>
  <conditionalFormatting sqref="A379">
    <cfRule type="cellIs" dxfId="743" priority="343" operator="equal">
      <formula>0</formula>
    </cfRule>
  </conditionalFormatting>
  <conditionalFormatting sqref="B379">
    <cfRule type="cellIs" dxfId="742" priority="342" operator="equal">
      <formula>0</formula>
    </cfRule>
  </conditionalFormatting>
  <conditionalFormatting sqref="B379">
    <cfRule type="cellIs" dxfId="741" priority="341" operator="equal">
      <formula>0</formula>
    </cfRule>
  </conditionalFormatting>
  <conditionalFormatting sqref="M379 I379">
    <cfRule type="cellIs" dxfId="740" priority="340" operator="equal">
      <formula>0</formula>
    </cfRule>
  </conditionalFormatting>
  <conditionalFormatting sqref="M379 I379">
    <cfRule type="cellIs" dxfId="739" priority="339" operator="equal">
      <formula>0</formula>
    </cfRule>
  </conditionalFormatting>
  <conditionalFormatting sqref="C379:D379">
    <cfRule type="cellIs" dxfId="738" priority="338" operator="equal">
      <formula>0</formula>
    </cfRule>
  </conditionalFormatting>
  <conditionalFormatting sqref="C379:D379">
    <cfRule type="cellIs" dxfId="737" priority="337" operator="equal">
      <formula>0</formula>
    </cfRule>
  </conditionalFormatting>
  <conditionalFormatting sqref="AB379:AD379">
    <cfRule type="cellIs" dxfId="736" priority="332" operator="equal">
      <formula>0</formula>
    </cfRule>
  </conditionalFormatting>
  <conditionalFormatting sqref="AB379:AD379">
    <cfRule type="cellIs" dxfId="735" priority="331" operator="equal">
      <formula>0</formula>
    </cfRule>
  </conditionalFormatting>
  <conditionalFormatting sqref="E379">
    <cfRule type="cellIs" dxfId="734" priority="334" operator="equal">
      <formula>0</formula>
    </cfRule>
  </conditionalFormatting>
  <conditionalFormatting sqref="E379">
    <cfRule type="cellIs" dxfId="733" priority="333" operator="equal">
      <formula>0</formula>
    </cfRule>
  </conditionalFormatting>
  <conditionalFormatting sqref="Y379">
    <cfRule type="cellIs" dxfId="732" priority="325" operator="equal">
      <formula>0</formula>
    </cfRule>
  </conditionalFormatting>
  <conditionalFormatting sqref="N379 W379">
    <cfRule type="cellIs" dxfId="731" priority="324" operator="equal">
      <formula>0</formula>
    </cfRule>
  </conditionalFormatting>
  <conditionalFormatting sqref="AA379">
    <cfRule type="cellIs" dxfId="730" priority="330" operator="equal">
      <formula>0</formula>
    </cfRule>
  </conditionalFormatting>
  <conditionalFormatting sqref="AA379">
    <cfRule type="cellIs" dxfId="729" priority="329" operator="equal">
      <formula>0</formula>
    </cfRule>
  </conditionalFormatting>
  <conditionalFormatting sqref="Z379">
    <cfRule type="cellIs" dxfId="728" priority="328" operator="equal">
      <formula>0</formula>
    </cfRule>
  </conditionalFormatting>
  <conditionalFormatting sqref="Z379">
    <cfRule type="cellIs" dxfId="727" priority="327" operator="equal">
      <formula>0</formula>
    </cfRule>
  </conditionalFormatting>
  <conditionalFormatting sqref="Y379">
    <cfRule type="cellIs" dxfId="726" priority="326" operator="equal">
      <formula>0</formula>
    </cfRule>
  </conditionalFormatting>
  <conditionalFormatting sqref="N379 W379">
    <cfRule type="cellIs" dxfId="725" priority="323" operator="equal">
      <formula>0</formula>
    </cfRule>
  </conditionalFormatting>
  <conditionalFormatting sqref="T379:V379">
    <cfRule type="cellIs" dxfId="724" priority="322" operator="equal">
      <formula>0</formula>
    </cfRule>
  </conditionalFormatting>
  <conditionalFormatting sqref="T379:V379">
    <cfRule type="cellIs" dxfId="723" priority="321" operator="equal">
      <formula>0</formula>
    </cfRule>
  </conditionalFormatting>
  <conditionalFormatting sqref="S379 O379:P379">
    <cfRule type="cellIs" dxfId="722" priority="320" operator="equal">
      <formula>0</formula>
    </cfRule>
  </conditionalFormatting>
  <conditionalFormatting sqref="S379 O379:P379">
    <cfRule type="cellIs" dxfId="721" priority="319" operator="equal">
      <formula>0</formula>
    </cfRule>
  </conditionalFormatting>
  <conditionalFormatting sqref="R379">
    <cfRule type="cellIs" dxfId="720" priority="318" operator="equal">
      <formula>0</formula>
    </cfRule>
  </conditionalFormatting>
  <conditionalFormatting sqref="R379">
    <cfRule type="cellIs" dxfId="719" priority="317" operator="equal">
      <formula>0</formula>
    </cfRule>
  </conditionalFormatting>
  <conditionalFormatting sqref="Q379">
    <cfRule type="cellIs" dxfId="718" priority="316" operator="equal">
      <formula>0</formula>
    </cfRule>
  </conditionalFormatting>
  <conditionalFormatting sqref="Q379">
    <cfRule type="cellIs" dxfId="717" priority="315" operator="equal">
      <formula>0</formula>
    </cfRule>
  </conditionalFormatting>
  <conditionalFormatting sqref="X379">
    <cfRule type="cellIs" dxfId="716" priority="314" operator="equal">
      <formula>0</formula>
    </cfRule>
  </conditionalFormatting>
  <conditionalFormatting sqref="X379">
    <cfRule type="cellIs" dxfId="715" priority="313" operator="equal">
      <formula>0</formula>
    </cfRule>
  </conditionalFormatting>
  <conditionalFormatting sqref="L379">
    <cfRule type="cellIs" dxfId="714" priority="312" operator="equal">
      <formula>0</formula>
    </cfRule>
  </conditionalFormatting>
  <conditionalFormatting sqref="L379">
    <cfRule type="cellIs" dxfId="713" priority="311" operator="equal">
      <formula>0</formula>
    </cfRule>
  </conditionalFormatting>
  <conditionalFormatting sqref="K379">
    <cfRule type="cellIs" dxfId="712" priority="310" operator="equal">
      <formula>0</formula>
    </cfRule>
  </conditionalFormatting>
  <conditionalFormatting sqref="K379">
    <cfRule type="cellIs" dxfId="711" priority="309" operator="equal">
      <formula>0</formula>
    </cfRule>
  </conditionalFormatting>
  <conditionalFormatting sqref="J379">
    <cfRule type="cellIs" dxfId="710" priority="308" operator="equal">
      <formula>0</formula>
    </cfRule>
  </conditionalFormatting>
  <conditionalFormatting sqref="J379">
    <cfRule type="cellIs" dxfId="709" priority="307" operator="equal">
      <formula>0</formula>
    </cfRule>
  </conditionalFormatting>
  <conditionalFormatting sqref="H379">
    <cfRule type="cellIs" dxfId="708" priority="306" operator="equal">
      <formula>0</formula>
    </cfRule>
  </conditionalFormatting>
  <conditionalFormatting sqref="H379">
    <cfRule type="cellIs" dxfId="707" priority="305" operator="equal">
      <formula>0</formula>
    </cfRule>
  </conditionalFormatting>
  <conditionalFormatting sqref="G379">
    <cfRule type="cellIs" dxfId="706" priority="304" operator="equal">
      <formula>0</formula>
    </cfRule>
  </conditionalFormatting>
  <conditionalFormatting sqref="G379">
    <cfRule type="cellIs" dxfId="705" priority="303" operator="equal">
      <formula>0</formula>
    </cfRule>
  </conditionalFormatting>
  <conditionalFormatting sqref="F379">
    <cfRule type="cellIs" dxfId="704" priority="302" operator="equal">
      <formula>0</formula>
    </cfRule>
  </conditionalFormatting>
  <conditionalFormatting sqref="F379">
    <cfRule type="cellIs" dxfId="703" priority="301" operator="equal">
      <formula>0</formula>
    </cfRule>
  </conditionalFormatting>
  <conditionalFormatting sqref="AN74:AP74">
    <cfRule type="cellIs" dxfId="702" priority="299" operator="equal">
      <formula>0</formula>
    </cfRule>
  </conditionalFormatting>
  <conditionalFormatting sqref="AN75:AP86">
    <cfRule type="cellIs" dxfId="701" priority="298" operator="equal">
      <formula>0</formula>
    </cfRule>
  </conditionalFormatting>
  <conditionalFormatting sqref="AN91:AP91">
    <cfRule type="cellIs" dxfId="700" priority="297" operator="equal">
      <formula>0</formula>
    </cfRule>
  </conditionalFormatting>
  <conditionalFormatting sqref="AN92:AP104">
    <cfRule type="cellIs" dxfId="699" priority="295" operator="equal">
      <formula>0</formula>
    </cfRule>
  </conditionalFormatting>
  <conditionalFormatting sqref="AN109:AP109">
    <cfRule type="cellIs" dxfId="698" priority="294" operator="equal">
      <formula>0</formula>
    </cfRule>
  </conditionalFormatting>
  <conditionalFormatting sqref="AN110:AP122">
    <cfRule type="cellIs" dxfId="697" priority="293" operator="equal">
      <formula>0</formula>
    </cfRule>
  </conditionalFormatting>
  <conditionalFormatting sqref="AN127:AP127">
    <cfRule type="cellIs" dxfId="696" priority="292" operator="equal">
      <formula>0</formula>
    </cfRule>
  </conditionalFormatting>
  <conditionalFormatting sqref="AN128:AP140">
    <cfRule type="cellIs" dxfId="695" priority="291" operator="equal">
      <formula>0</formula>
    </cfRule>
  </conditionalFormatting>
  <conditionalFormatting sqref="AN145:AP145">
    <cfRule type="cellIs" dxfId="694" priority="290" operator="equal">
      <formula>0</formula>
    </cfRule>
  </conditionalFormatting>
  <conditionalFormatting sqref="AN146:AP158">
    <cfRule type="cellIs" dxfId="693" priority="289" operator="equal">
      <formula>0</formula>
    </cfRule>
  </conditionalFormatting>
  <conditionalFormatting sqref="AN163:AP163">
    <cfRule type="cellIs" dxfId="692" priority="288" operator="equal">
      <formula>0</formula>
    </cfRule>
  </conditionalFormatting>
  <conditionalFormatting sqref="AM177:AO178">
    <cfRule type="cellIs" dxfId="691" priority="286" operator="equal">
      <formula>0</formula>
    </cfRule>
  </conditionalFormatting>
  <conditionalFormatting sqref="AN164:AP176">
    <cfRule type="cellIs" dxfId="690" priority="285" operator="equal">
      <formula>0</formula>
    </cfRule>
  </conditionalFormatting>
  <conditionalFormatting sqref="AN181:AP181">
    <cfRule type="cellIs" dxfId="689" priority="284" operator="equal">
      <formula>0</formula>
    </cfRule>
  </conditionalFormatting>
  <conditionalFormatting sqref="AN182:AP194">
    <cfRule type="cellIs" dxfId="688" priority="283" operator="equal">
      <formula>0</formula>
    </cfRule>
  </conditionalFormatting>
  <conditionalFormatting sqref="AN199:AP199">
    <cfRule type="cellIs" dxfId="687" priority="282" operator="equal">
      <formula>0</formula>
    </cfRule>
  </conditionalFormatting>
  <conditionalFormatting sqref="AN200:AP212">
    <cfRule type="cellIs" dxfId="686" priority="281" operator="equal">
      <formula>0</formula>
    </cfRule>
  </conditionalFormatting>
  <conditionalFormatting sqref="AN217:AP217">
    <cfRule type="cellIs" dxfId="685" priority="280" operator="equal">
      <formula>0</formula>
    </cfRule>
  </conditionalFormatting>
  <conditionalFormatting sqref="AN218:AP230">
    <cfRule type="cellIs" dxfId="684" priority="279" operator="equal">
      <formula>0</formula>
    </cfRule>
  </conditionalFormatting>
  <conditionalFormatting sqref="AN235:AP235">
    <cfRule type="cellIs" dxfId="683" priority="278" operator="equal">
      <formula>0</formula>
    </cfRule>
  </conditionalFormatting>
  <conditionalFormatting sqref="AN236:AP248">
    <cfRule type="cellIs" dxfId="682" priority="277" operator="equal">
      <formula>0</formula>
    </cfRule>
  </conditionalFormatting>
  <conditionalFormatting sqref="AN253:AP253">
    <cfRule type="cellIs" dxfId="681" priority="276" operator="equal">
      <formula>0</formula>
    </cfRule>
  </conditionalFormatting>
  <conditionalFormatting sqref="AN254:AP266">
    <cfRule type="cellIs" dxfId="680" priority="275" operator="equal">
      <formula>0</formula>
    </cfRule>
  </conditionalFormatting>
  <conditionalFormatting sqref="AN271:AP271">
    <cfRule type="cellIs" dxfId="679" priority="274" operator="equal">
      <formula>0</formula>
    </cfRule>
  </conditionalFormatting>
  <conditionalFormatting sqref="AN272:AP284">
    <cfRule type="cellIs" dxfId="678" priority="273" operator="equal">
      <formula>0</formula>
    </cfRule>
  </conditionalFormatting>
  <conditionalFormatting sqref="AN289:AP289">
    <cfRule type="cellIs" dxfId="677" priority="272" operator="equal">
      <formula>0</formula>
    </cfRule>
  </conditionalFormatting>
  <conditionalFormatting sqref="AN290:AP302">
    <cfRule type="cellIs" dxfId="676" priority="271" operator="equal">
      <formula>0</formula>
    </cfRule>
  </conditionalFormatting>
  <conditionalFormatting sqref="AN307:AP307">
    <cfRule type="cellIs" dxfId="675" priority="270" operator="equal">
      <formula>0</formula>
    </cfRule>
  </conditionalFormatting>
  <conditionalFormatting sqref="AN308:AP320">
    <cfRule type="cellIs" dxfId="674" priority="269" operator="equal">
      <formula>0</formula>
    </cfRule>
  </conditionalFormatting>
  <conditionalFormatting sqref="AN325:AP325">
    <cfRule type="cellIs" dxfId="673" priority="268" operator="equal">
      <formula>0</formula>
    </cfRule>
  </conditionalFormatting>
  <conditionalFormatting sqref="AN326:AP338">
    <cfRule type="cellIs" dxfId="672" priority="267" operator="equal">
      <formula>0</formula>
    </cfRule>
  </conditionalFormatting>
  <conditionalFormatting sqref="AN343:AP343">
    <cfRule type="cellIs" dxfId="671" priority="266" operator="equal">
      <formula>0</formula>
    </cfRule>
  </conditionalFormatting>
  <conditionalFormatting sqref="AN344:AP356">
    <cfRule type="cellIs" dxfId="670" priority="265" operator="equal">
      <formula>0</formula>
    </cfRule>
  </conditionalFormatting>
  <conditionalFormatting sqref="AN361:AP361">
    <cfRule type="cellIs" dxfId="669" priority="264" operator="equal">
      <formula>0</formula>
    </cfRule>
  </conditionalFormatting>
  <conditionalFormatting sqref="AN362:AP374">
    <cfRule type="cellIs" dxfId="668" priority="263" operator="equal">
      <formula>0</formula>
    </cfRule>
  </conditionalFormatting>
  <conditionalFormatting sqref="AN379:AP379">
    <cfRule type="cellIs" dxfId="667" priority="262" operator="equal">
      <formula>0</formula>
    </cfRule>
  </conditionalFormatting>
  <conditionalFormatting sqref="AN380:AP392">
    <cfRule type="cellIs" dxfId="666" priority="261" operator="equal">
      <formula>0</formula>
    </cfRule>
  </conditionalFormatting>
  <conditionalFormatting sqref="A92:A104">
    <cfRule type="cellIs" dxfId="665" priority="260" operator="equal">
      <formula>0</formula>
    </cfRule>
  </conditionalFormatting>
  <conditionalFormatting sqref="A110:A122">
    <cfRule type="cellIs" dxfId="664" priority="259" operator="equal">
      <formula>0</formula>
    </cfRule>
  </conditionalFormatting>
  <conditionalFormatting sqref="A128:A140">
    <cfRule type="cellIs" dxfId="663" priority="258" operator="equal">
      <formula>0</formula>
    </cfRule>
  </conditionalFormatting>
  <conditionalFormatting sqref="A146:A158">
    <cfRule type="cellIs" dxfId="662" priority="257" operator="equal">
      <formula>0</formula>
    </cfRule>
  </conditionalFormatting>
  <conditionalFormatting sqref="A164:A176">
    <cfRule type="cellIs" dxfId="661" priority="256" operator="equal">
      <formula>0</formula>
    </cfRule>
  </conditionalFormatting>
  <conditionalFormatting sqref="A182:A194">
    <cfRule type="cellIs" dxfId="660" priority="255" operator="equal">
      <formula>0</formula>
    </cfRule>
  </conditionalFormatting>
  <conditionalFormatting sqref="A200:A212">
    <cfRule type="cellIs" dxfId="659" priority="254" operator="equal">
      <formula>0</formula>
    </cfRule>
  </conditionalFormatting>
  <conditionalFormatting sqref="A218:A230">
    <cfRule type="cellIs" dxfId="658" priority="253" operator="equal">
      <formula>0</formula>
    </cfRule>
  </conditionalFormatting>
  <conditionalFormatting sqref="A236:A248">
    <cfRule type="cellIs" dxfId="657" priority="252" operator="equal">
      <formula>0</formula>
    </cfRule>
  </conditionalFormatting>
  <conditionalFormatting sqref="A254:A266">
    <cfRule type="cellIs" dxfId="656" priority="251" operator="equal">
      <formula>0</formula>
    </cfRule>
  </conditionalFormatting>
  <conditionalFormatting sqref="A272:A284">
    <cfRule type="cellIs" dxfId="655" priority="250" operator="equal">
      <formula>0</formula>
    </cfRule>
  </conditionalFormatting>
  <conditionalFormatting sqref="A290:A302">
    <cfRule type="cellIs" dxfId="654" priority="249" operator="equal">
      <formula>0</formula>
    </cfRule>
  </conditionalFormatting>
  <conditionalFormatting sqref="A308:A320">
    <cfRule type="cellIs" dxfId="653" priority="248" operator="equal">
      <formula>0</formula>
    </cfRule>
  </conditionalFormatting>
  <conditionalFormatting sqref="A326:A338">
    <cfRule type="cellIs" dxfId="652" priority="247" operator="equal">
      <formula>0</formula>
    </cfRule>
  </conditionalFormatting>
  <conditionalFormatting sqref="B15:D15">
    <cfRule type="cellIs" dxfId="651" priority="241" operator="equal">
      <formula>0</formula>
    </cfRule>
  </conditionalFormatting>
  <conditionalFormatting sqref="A344:A356">
    <cfRule type="cellIs" dxfId="650" priority="246" operator="equal">
      <formula>0</formula>
    </cfRule>
  </conditionalFormatting>
  <conditionalFormatting sqref="J16:L30">
    <cfRule type="cellIs" dxfId="649" priority="237" operator="equal">
      <formula>0</formula>
    </cfRule>
  </conditionalFormatting>
  <conditionalFormatting sqref="AH15:AJ15">
    <cfRule type="cellIs" dxfId="648" priority="230" operator="equal">
      <formula>0</formula>
    </cfRule>
  </conditionalFormatting>
  <conditionalFormatting sqref="A362:A374">
    <cfRule type="cellIs" dxfId="647" priority="245" operator="equal">
      <formula>0</formula>
    </cfRule>
  </conditionalFormatting>
  <conditionalFormatting sqref="A380:A392">
    <cfRule type="cellIs" dxfId="646" priority="244" operator="equal">
      <formula>0</formula>
    </cfRule>
  </conditionalFormatting>
  <conditionalFormatting sqref="B18:D18 B21:D23 B14:D16 B26:D30">
    <cfRule type="cellIs" dxfId="645" priority="243" operator="equal">
      <formula>0</formula>
    </cfRule>
  </conditionalFormatting>
  <conditionalFormatting sqref="B14:D14">
    <cfRule type="cellIs" dxfId="644" priority="242" operator="equal">
      <formula>0</formula>
    </cfRule>
  </conditionalFormatting>
  <conditionalFormatting sqref="F14:H30">
    <cfRule type="cellIs" dxfId="643" priority="240" operator="equal">
      <formula>0</formula>
    </cfRule>
  </conditionalFormatting>
  <conditionalFormatting sqref="J14:L30">
    <cfRule type="cellIs" dxfId="642" priority="239" operator="equal">
      <formula>0</formula>
    </cfRule>
  </conditionalFormatting>
  <conditionalFormatting sqref="J14:L14">
    <cfRule type="cellIs" dxfId="641" priority="238" operator="equal">
      <formula>0</formula>
    </cfRule>
  </conditionalFormatting>
  <conditionalFormatting sqref="N14:P30">
    <cfRule type="cellIs" dxfId="640" priority="236" operator="equal">
      <formula>0</formula>
    </cfRule>
  </conditionalFormatting>
  <conditionalFormatting sqref="R14:T30">
    <cfRule type="cellIs" dxfId="639" priority="235" operator="equal">
      <formula>0</formula>
    </cfRule>
  </conditionalFormatting>
  <conditionalFormatting sqref="V14:X30">
    <cfRule type="cellIs" dxfId="638" priority="234" operator="equal">
      <formula>0</formula>
    </cfRule>
  </conditionalFormatting>
  <conditionalFormatting sqref="AD16:AF31 AD14:AF14">
    <cfRule type="cellIs" dxfId="637" priority="233" operator="equal">
      <formula>0</formula>
    </cfRule>
  </conditionalFormatting>
  <conditionalFormatting sqref="AD15:AF15">
    <cfRule type="cellIs" dxfId="636" priority="232" operator="equal">
      <formula>0</formula>
    </cfRule>
  </conditionalFormatting>
  <conditionalFormatting sqref="AH14:AJ14 AH16:AJ31">
    <cfRule type="cellIs" dxfId="635" priority="231" operator="equal">
      <formula>0</formula>
    </cfRule>
  </conditionalFormatting>
  <conditionalFormatting sqref="AL13:AO13">
    <cfRule type="cellIs" dxfId="634" priority="229" operator="equal">
      <formula>0</formula>
    </cfRule>
  </conditionalFormatting>
  <conditionalFormatting sqref="AU15:AU31">
    <cfRule type="cellIs" dxfId="633" priority="217" operator="equal">
      <formula>0</formula>
    </cfRule>
  </conditionalFormatting>
  <conditionalFormatting sqref="Z4 AB4 AF4 AD4">
    <cfRule type="cellIs" dxfId="632" priority="216" operator="equal">
      <formula>0</formula>
    </cfRule>
  </conditionalFormatting>
  <conditionalFormatting sqref="AP13:AS13">
    <cfRule type="cellIs" dxfId="631" priority="208" operator="equal">
      <formula>0</formula>
    </cfRule>
  </conditionalFormatting>
  <conditionalFormatting sqref="A14:XFD72 A12:AS13 AV12:XFD13 A1:XFD1 A2:AL2 A3:AK3 AV2:XFD3 A73:AR73">
    <cfRule type="cellIs" dxfId="630" priority="207" operator="equal">
      <formula>0</formula>
    </cfRule>
  </conditionalFormatting>
  <conditionalFormatting sqref="AV2:AV3">
    <cfRule type="cellIs" dxfId="629" priority="204" operator="equal">
      <formula>0</formula>
    </cfRule>
  </conditionalFormatting>
  <conditionalFormatting sqref="AR6">
    <cfRule type="cellIs" dxfId="628" priority="206" operator="equal">
      <formula>0</formula>
    </cfRule>
  </conditionalFormatting>
  <conditionalFormatting sqref="AL4 AN4 AR4 AP4">
    <cfRule type="cellIs" dxfId="627" priority="205" operator="equal">
      <formula>0</formula>
    </cfRule>
  </conditionalFormatting>
  <conditionalFormatting sqref="AT73">
    <cfRule type="cellIs" dxfId="626" priority="203" operator="equal">
      <formula>0</formula>
    </cfRule>
  </conditionalFormatting>
  <conditionalFormatting sqref="AU90">
    <cfRule type="cellIs" dxfId="625" priority="202" operator="equal">
      <formula>0</formula>
    </cfRule>
  </conditionalFormatting>
  <conditionalFormatting sqref="AT90">
    <cfRule type="cellIs" dxfId="624" priority="201" operator="equal">
      <formula>0</formula>
    </cfRule>
  </conditionalFormatting>
  <conditionalFormatting sqref="AT92:AU92">
    <cfRule type="cellIs" dxfId="623" priority="200" operator="equal">
      <formula>0</formula>
    </cfRule>
  </conditionalFormatting>
  <conditionalFormatting sqref="AS94 AS96:AS97 AS101:AS102 AS104">
    <cfRule type="cellIs" dxfId="622" priority="199" operator="equal">
      <formula>0</formula>
    </cfRule>
  </conditionalFormatting>
  <conditionalFormatting sqref="AT94:AU94 AT96:AU97 AT101:AU102 AT104:AU104">
    <cfRule type="cellIs" dxfId="621" priority="198" operator="equal">
      <formula>0</formula>
    </cfRule>
  </conditionalFormatting>
  <conditionalFormatting sqref="AS110">
    <cfRule type="cellIs" dxfId="620" priority="197" operator="equal">
      <formula>0</formula>
    </cfRule>
  </conditionalFormatting>
  <conditionalFormatting sqref="AT110:AU110">
    <cfRule type="cellIs" dxfId="619" priority="196" operator="equal">
      <formula>0</formula>
    </cfRule>
  </conditionalFormatting>
  <conditionalFormatting sqref="AS112 AS114:AS115 AS119:AS120">
    <cfRule type="cellIs" dxfId="618" priority="195" operator="equal">
      <formula>0</formula>
    </cfRule>
  </conditionalFormatting>
  <conditionalFormatting sqref="AU112 AT114:AU115 AT119:AU120">
    <cfRule type="cellIs" dxfId="617" priority="194" operator="equal">
      <formula>0</formula>
    </cfRule>
  </conditionalFormatting>
  <conditionalFormatting sqref="AU108">
    <cfRule type="cellIs" dxfId="616" priority="188" operator="equal">
      <formula>0</formula>
    </cfRule>
  </conditionalFormatting>
  <conditionalFormatting sqref="AT108">
    <cfRule type="cellIs" dxfId="615" priority="187" operator="equal">
      <formula>0</formula>
    </cfRule>
  </conditionalFormatting>
  <conditionalFormatting sqref="AU126">
    <cfRule type="cellIs" dxfId="614" priority="186" operator="equal">
      <formula>0</formula>
    </cfRule>
  </conditionalFormatting>
  <conditionalFormatting sqref="AT126">
    <cfRule type="cellIs" dxfId="613" priority="185" operator="equal">
      <formula>0</formula>
    </cfRule>
  </conditionalFormatting>
  <conditionalFormatting sqref="AU144">
    <cfRule type="cellIs" dxfId="612" priority="184" operator="equal">
      <formula>0</formula>
    </cfRule>
  </conditionalFormatting>
  <conditionalFormatting sqref="AT144">
    <cfRule type="cellIs" dxfId="611" priority="183" operator="equal">
      <formula>0</formula>
    </cfRule>
  </conditionalFormatting>
  <conditionalFormatting sqref="AU162">
    <cfRule type="cellIs" dxfId="610" priority="182" operator="equal">
      <formula>0</formula>
    </cfRule>
  </conditionalFormatting>
  <conditionalFormatting sqref="AT162">
    <cfRule type="cellIs" dxfId="609" priority="181" operator="equal">
      <formula>0</formula>
    </cfRule>
  </conditionalFormatting>
  <conditionalFormatting sqref="AU180">
    <cfRule type="cellIs" dxfId="608" priority="180" operator="equal">
      <formula>0</formula>
    </cfRule>
  </conditionalFormatting>
  <conditionalFormatting sqref="AT180">
    <cfRule type="cellIs" dxfId="607" priority="179" operator="equal">
      <formula>0</formula>
    </cfRule>
  </conditionalFormatting>
  <conditionalFormatting sqref="AU198">
    <cfRule type="cellIs" dxfId="606" priority="178" operator="equal">
      <formula>0</formula>
    </cfRule>
  </conditionalFormatting>
  <conditionalFormatting sqref="AT198">
    <cfRule type="cellIs" dxfId="605" priority="177" operator="equal">
      <formula>0</formula>
    </cfRule>
  </conditionalFormatting>
  <conditionalFormatting sqref="AU216">
    <cfRule type="cellIs" dxfId="604" priority="176" operator="equal">
      <formula>0</formula>
    </cfRule>
  </conditionalFormatting>
  <conditionalFormatting sqref="AT216">
    <cfRule type="cellIs" dxfId="603" priority="175" operator="equal">
      <formula>0</formula>
    </cfRule>
  </conditionalFormatting>
  <conditionalFormatting sqref="AU234">
    <cfRule type="cellIs" dxfId="602" priority="174" operator="equal">
      <formula>0</formula>
    </cfRule>
  </conditionalFormatting>
  <conditionalFormatting sqref="AT234">
    <cfRule type="cellIs" dxfId="601" priority="173" operator="equal">
      <formula>0</formula>
    </cfRule>
  </conditionalFormatting>
  <conditionalFormatting sqref="AU252">
    <cfRule type="cellIs" dxfId="600" priority="172" operator="equal">
      <formula>0</formula>
    </cfRule>
  </conditionalFormatting>
  <conditionalFormatting sqref="AT252">
    <cfRule type="cellIs" dxfId="599" priority="171" operator="equal">
      <formula>0</formula>
    </cfRule>
  </conditionalFormatting>
  <conditionalFormatting sqref="AU270">
    <cfRule type="cellIs" dxfId="598" priority="170" operator="equal">
      <formula>0</formula>
    </cfRule>
  </conditionalFormatting>
  <conditionalFormatting sqref="AT270">
    <cfRule type="cellIs" dxfId="597" priority="169" operator="equal">
      <formula>0</formula>
    </cfRule>
  </conditionalFormatting>
  <conditionalFormatting sqref="AU288">
    <cfRule type="cellIs" dxfId="596" priority="168" operator="equal">
      <formula>0</formula>
    </cfRule>
  </conditionalFormatting>
  <conditionalFormatting sqref="AT288">
    <cfRule type="cellIs" dxfId="595" priority="167" operator="equal">
      <formula>0</formula>
    </cfRule>
  </conditionalFormatting>
  <conditionalFormatting sqref="AU306">
    <cfRule type="cellIs" dxfId="594" priority="166" operator="equal">
      <formula>0</formula>
    </cfRule>
  </conditionalFormatting>
  <conditionalFormatting sqref="AT306">
    <cfRule type="cellIs" dxfId="593" priority="165" operator="equal">
      <formula>0</formula>
    </cfRule>
  </conditionalFormatting>
  <conditionalFormatting sqref="AU324">
    <cfRule type="cellIs" dxfId="592" priority="164" operator="equal">
      <formula>0</formula>
    </cfRule>
  </conditionalFormatting>
  <conditionalFormatting sqref="AT324">
    <cfRule type="cellIs" dxfId="591" priority="163" operator="equal">
      <formula>0</formula>
    </cfRule>
  </conditionalFormatting>
  <conditionalFormatting sqref="AU342">
    <cfRule type="cellIs" dxfId="590" priority="162" operator="equal">
      <formula>0</formula>
    </cfRule>
  </conditionalFormatting>
  <conditionalFormatting sqref="AT342">
    <cfRule type="cellIs" dxfId="589" priority="161" operator="equal">
      <formula>0</formula>
    </cfRule>
  </conditionalFormatting>
  <conditionalFormatting sqref="AU360">
    <cfRule type="cellIs" dxfId="588" priority="160" operator="equal">
      <formula>0</formula>
    </cfRule>
  </conditionalFormatting>
  <conditionalFormatting sqref="AT360">
    <cfRule type="cellIs" dxfId="587" priority="159" operator="equal">
      <formula>0</formula>
    </cfRule>
  </conditionalFormatting>
  <conditionalFormatting sqref="AU378">
    <cfRule type="cellIs" dxfId="586" priority="158" operator="equal">
      <formula>0</formula>
    </cfRule>
  </conditionalFormatting>
  <conditionalFormatting sqref="AT378">
    <cfRule type="cellIs" dxfId="585" priority="157" operator="equal">
      <formula>0</formula>
    </cfRule>
  </conditionalFormatting>
  <conditionalFormatting sqref="AT112">
    <cfRule type="cellIs" dxfId="584" priority="108" operator="equal">
      <formula>0</formula>
    </cfRule>
  </conditionalFormatting>
  <conditionalFormatting sqref="AS122">
    <cfRule type="cellIs" dxfId="583" priority="107" operator="equal">
      <formula>0</formula>
    </cfRule>
  </conditionalFormatting>
  <conditionalFormatting sqref="AT122:AU122">
    <cfRule type="cellIs" dxfId="582" priority="106" operator="equal">
      <formula>0</formula>
    </cfRule>
  </conditionalFormatting>
  <conditionalFormatting sqref="AS128">
    <cfRule type="cellIs" dxfId="581" priority="105" operator="equal">
      <formula>0</formula>
    </cfRule>
  </conditionalFormatting>
  <conditionalFormatting sqref="AT128:AU128">
    <cfRule type="cellIs" dxfId="580" priority="104" operator="equal">
      <formula>0</formula>
    </cfRule>
  </conditionalFormatting>
  <conditionalFormatting sqref="AS130 AS132:AS133 AS137:AS138">
    <cfRule type="cellIs" dxfId="579" priority="103" operator="equal">
      <formula>0</formula>
    </cfRule>
  </conditionalFormatting>
  <conditionalFormatting sqref="AU130 AT132:AU133 AT137:AU138">
    <cfRule type="cellIs" dxfId="578" priority="102" operator="equal">
      <formula>0</formula>
    </cfRule>
  </conditionalFormatting>
  <conditionalFormatting sqref="AT130">
    <cfRule type="cellIs" dxfId="577" priority="101" operator="equal">
      <formula>0</formula>
    </cfRule>
  </conditionalFormatting>
  <conditionalFormatting sqref="AS140">
    <cfRule type="cellIs" dxfId="576" priority="100" operator="equal">
      <formula>0</formula>
    </cfRule>
  </conditionalFormatting>
  <conditionalFormatting sqref="AT140:AU140">
    <cfRule type="cellIs" dxfId="575" priority="99" operator="equal">
      <formula>0</formula>
    </cfRule>
  </conditionalFormatting>
  <conditionalFormatting sqref="AS146">
    <cfRule type="cellIs" dxfId="574" priority="98" operator="equal">
      <formula>0</formula>
    </cfRule>
  </conditionalFormatting>
  <conditionalFormatting sqref="AT146:AU146">
    <cfRule type="cellIs" dxfId="573" priority="97" operator="equal">
      <formula>0</formula>
    </cfRule>
  </conditionalFormatting>
  <conditionalFormatting sqref="AS148 AS150:AS151 AS155:AS156">
    <cfRule type="cellIs" dxfId="572" priority="96" operator="equal">
      <formula>0</formula>
    </cfRule>
  </conditionalFormatting>
  <conditionalFormatting sqref="AU148 AT150:AU151 AT155:AU156">
    <cfRule type="cellIs" dxfId="571" priority="95" operator="equal">
      <formula>0</formula>
    </cfRule>
  </conditionalFormatting>
  <conditionalFormatting sqref="AT148">
    <cfRule type="cellIs" dxfId="570" priority="94" operator="equal">
      <formula>0</formula>
    </cfRule>
  </conditionalFormatting>
  <conditionalFormatting sqref="AS158">
    <cfRule type="cellIs" dxfId="569" priority="93" operator="equal">
      <formula>0</formula>
    </cfRule>
  </conditionalFormatting>
  <conditionalFormatting sqref="AT158:AU158">
    <cfRule type="cellIs" dxfId="568" priority="92" operator="equal">
      <formula>0</formula>
    </cfRule>
  </conditionalFormatting>
  <conditionalFormatting sqref="AS164">
    <cfRule type="cellIs" dxfId="567" priority="91" operator="equal">
      <formula>0</formula>
    </cfRule>
  </conditionalFormatting>
  <conditionalFormatting sqref="AT164:AU164">
    <cfRule type="cellIs" dxfId="566" priority="90" operator="equal">
      <formula>0</formula>
    </cfRule>
  </conditionalFormatting>
  <conditionalFormatting sqref="AS166 AS168:AS169 AS173:AS174">
    <cfRule type="cellIs" dxfId="565" priority="89" operator="equal">
      <formula>0</formula>
    </cfRule>
  </conditionalFormatting>
  <conditionalFormatting sqref="AU166 AT168:AU169 AT173:AU174">
    <cfRule type="cellIs" dxfId="564" priority="88" operator="equal">
      <formula>0</formula>
    </cfRule>
  </conditionalFormatting>
  <conditionalFormatting sqref="AT166">
    <cfRule type="cellIs" dxfId="563" priority="87" operator="equal">
      <formula>0</formula>
    </cfRule>
  </conditionalFormatting>
  <conditionalFormatting sqref="AS176">
    <cfRule type="cellIs" dxfId="562" priority="86" operator="equal">
      <formula>0</formula>
    </cfRule>
  </conditionalFormatting>
  <conditionalFormatting sqref="AT176:AU176">
    <cfRule type="cellIs" dxfId="561" priority="85" operator="equal">
      <formula>0</formula>
    </cfRule>
  </conditionalFormatting>
  <conditionalFormatting sqref="AS182">
    <cfRule type="cellIs" dxfId="560" priority="84" operator="equal">
      <formula>0</formula>
    </cfRule>
  </conditionalFormatting>
  <conditionalFormatting sqref="AT182:AU182">
    <cfRule type="cellIs" dxfId="559" priority="83" operator="equal">
      <formula>0</formula>
    </cfRule>
  </conditionalFormatting>
  <conditionalFormatting sqref="AS184 AS186:AS187 AS191:AS192">
    <cfRule type="cellIs" dxfId="558" priority="82" operator="equal">
      <formula>0</formula>
    </cfRule>
  </conditionalFormatting>
  <conditionalFormatting sqref="AU184 AT186:AU187 AT191:AU192">
    <cfRule type="cellIs" dxfId="557" priority="81" operator="equal">
      <formula>0</formula>
    </cfRule>
  </conditionalFormatting>
  <conditionalFormatting sqref="AT184">
    <cfRule type="cellIs" dxfId="556" priority="80" operator="equal">
      <formula>0</formula>
    </cfRule>
  </conditionalFormatting>
  <conditionalFormatting sqref="AS194">
    <cfRule type="cellIs" dxfId="555" priority="79" operator="equal">
      <formula>0</formula>
    </cfRule>
  </conditionalFormatting>
  <conditionalFormatting sqref="AT194:AU194">
    <cfRule type="cellIs" dxfId="554" priority="78" operator="equal">
      <formula>0</formula>
    </cfRule>
  </conditionalFormatting>
  <conditionalFormatting sqref="AS200">
    <cfRule type="cellIs" dxfId="553" priority="77" operator="equal">
      <formula>0</formula>
    </cfRule>
  </conditionalFormatting>
  <conditionalFormatting sqref="AT200:AU200">
    <cfRule type="cellIs" dxfId="552" priority="76" operator="equal">
      <formula>0</formula>
    </cfRule>
  </conditionalFormatting>
  <conditionalFormatting sqref="AS202 AS204:AS205 AS209:AS210">
    <cfRule type="cellIs" dxfId="551" priority="75" operator="equal">
      <formula>0</formula>
    </cfRule>
  </conditionalFormatting>
  <conditionalFormatting sqref="AU202 AT204:AU205 AT209:AU210">
    <cfRule type="cellIs" dxfId="550" priority="74" operator="equal">
      <formula>0</formula>
    </cfRule>
  </conditionalFormatting>
  <conditionalFormatting sqref="AT202">
    <cfRule type="cellIs" dxfId="549" priority="73" operator="equal">
      <formula>0</formula>
    </cfRule>
  </conditionalFormatting>
  <conditionalFormatting sqref="AS212">
    <cfRule type="cellIs" dxfId="548" priority="72" operator="equal">
      <formula>0</formula>
    </cfRule>
  </conditionalFormatting>
  <conditionalFormatting sqref="AT212:AU212">
    <cfRule type="cellIs" dxfId="547" priority="71" operator="equal">
      <formula>0</formula>
    </cfRule>
  </conditionalFormatting>
  <conditionalFormatting sqref="AS218">
    <cfRule type="cellIs" dxfId="546" priority="70" operator="equal">
      <formula>0</formula>
    </cfRule>
  </conditionalFormatting>
  <conditionalFormatting sqref="AT218:AU218">
    <cfRule type="cellIs" dxfId="545" priority="69" operator="equal">
      <formula>0</formula>
    </cfRule>
  </conditionalFormatting>
  <conditionalFormatting sqref="AS220 AS222:AS223 AS227:AS228">
    <cfRule type="cellIs" dxfId="544" priority="68" operator="equal">
      <formula>0</formula>
    </cfRule>
  </conditionalFormatting>
  <conditionalFormatting sqref="AU220 AT222:AU223 AT227:AU228">
    <cfRule type="cellIs" dxfId="543" priority="67" operator="equal">
      <formula>0</formula>
    </cfRule>
  </conditionalFormatting>
  <conditionalFormatting sqref="AT220">
    <cfRule type="cellIs" dxfId="542" priority="66" operator="equal">
      <formula>0</formula>
    </cfRule>
  </conditionalFormatting>
  <conditionalFormatting sqref="AS230">
    <cfRule type="cellIs" dxfId="541" priority="65" operator="equal">
      <formula>0</formula>
    </cfRule>
  </conditionalFormatting>
  <conditionalFormatting sqref="AT230:AU230">
    <cfRule type="cellIs" dxfId="540" priority="64" operator="equal">
      <formula>0</formula>
    </cfRule>
  </conditionalFormatting>
  <conditionalFormatting sqref="AS236">
    <cfRule type="cellIs" dxfId="539" priority="63" operator="equal">
      <formula>0</formula>
    </cfRule>
  </conditionalFormatting>
  <conditionalFormatting sqref="AT236:AU236">
    <cfRule type="cellIs" dxfId="538" priority="62" operator="equal">
      <formula>0</formula>
    </cfRule>
  </conditionalFormatting>
  <conditionalFormatting sqref="AS238 AS240:AS241 AS245:AS246">
    <cfRule type="cellIs" dxfId="537" priority="61" operator="equal">
      <formula>0</formula>
    </cfRule>
  </conditionalFormatting>
  <conditionalFormatting sqref="AU238 AT240:AU241 AT245:AU246">
    <cfRule type="cellIs" dxfId="536" priority="60" operator="equal">
      <formula>0</formula>
    </cfRule>
  </conditionalFormatting>
  <conditionalFormatting sqref="AT238">
    <cfRule type="cellIs" dxfId="535" priority="59" operator="equal">
      <formula>0</formula>
    </cfRule>
  </conditionalFormatting>
  <conditionalFormatting sqref="AS248">
    <cfRule type="cellIs" dxfId="534" priority="58" operator="equal">
      <formula>0</formula>
    </cfRule>
  </conditionalFormatting>
  <conditionalFormatting sqref="AT248:AU248">
    <cfRule type="cellIs" dxfId="533" priority="57" operator="equal">
      <formula>0</formula>
    </cfRule>
  </conditionalFormatting>
  <conditionalFormatting sqref="AS254">
    <cfRule type="cellIs" dxfId="532" priority="56" operator="equal">
      <formula>0</formula>
    </cfRule>
  </conditionalFormatting>
  <conditionalFormatting sqref="AT254:AU254">
    <cfRule type="cellIs" dxfId="531" priority="55" operator="equal">
      <formula>0</formula>
    </cfRule>
  </conditionalFormatting>
  <conditionalFormatting sqref="AS256 AS258:AS259 AS263:AS264">
    <cfRule type="cellIs" dxfId="530" priority="54" operator="equal">
      <formula>0</formula>
    </cfRule>
  </conditionalFormatting>
  <conditionalFormatting sqref="AU256 AT258:AU259 AT263:AU264">
    <cfRule type="cellIs" dxfId="529" priority="53" operator="equal">
      <formula>0</formula>
    </cfRule>
  </conditionalFormatting>
  <conditionalFormatting sqref="AT256">
    <cfRule type="cellIs" dxfId="528" priority="52" operator="equal">
      <formula>0</formula>
    </cfRule>
  </conditionalFormatting>
  <conditionalFormatting sqref="AS266">
    <cfRule type="cellIs" dxfId="527" priority="51" operator="equal">
      <formula>0</formula>
    </cfRule>
  </conditionalFormatting>
  <conditionalFormatting sqref="AT266:AU266">
    <cfRule type="cellIs" dxfId="526" priority="50" operator="equal">
      <formula>0</formula>
    </cfRule>
  </conditionalFormatting>
  <conditionalFormatting sqref="AS272">
    <cfRule type="cellIs" dxfId="525" priority="49" operator="equal">
      <formula>0</formula>
    </cfRule>
  </conditionalFormatting>
  <conditionalFormatting sqref="AT272:AU272">
    <cfRule type="cellIs" dxfId="524" priority="48" operator="equal">
      <formula>0</formula>
    </cfRule>
  </conditionalFormatting>
  <conditionalFormatting sqref="AS274 AS276:AS277 AS281:AS282">
    <cfRule type="cellIs" dxfId="523" priority="47" operator="equal">
      <formula>0</formula>
    </cfRule>
  </conditionalFormatting>
  <conditionalFormatting sqref="AU274 AT276:AU277 AT281:AU282">
    <cfRule type="cellIs" dxfId="522" priority="46" operator="equal">
      <formula>0</formula>
    </cfRule>
  </conditionalFormatting>
  <conditionalFormatting sqref="AT274">
    <cfRule type="cellIs" dxfId="521" priority="45" operator="equal">
      <formula>0</formula>
    </cfRule>
  </conditionalFormatting>
  <conditionalFormatting sqref="AS284">
    <cfRule type="cellIs" dxfId="520" priority="44" operator="equal">
      <formula>0</formula>
    </cfRule>
  </conditionalFormatting>
  <conditionalFormatting sqref="AT284:AU284">
    <cfRule type="cellIs" dxfId="519" priority="43" operator="equal">
      <formula>0</formula>
    </cfRule>
  </conditionalFormatting>
  <conditionalFormatting sqref="AS290">
    <cfRule type="cellIs" dxfId="518" priority="42" operator="equal">
      <formula>0</formula>
    </cfRule>
  </conditionalFormatting>
  <conditionalFormatting sqref="AT290:AU290">
    <cfRule type="cellIs" dxfId="517" priority="41" operator="equal">
      <formula>0</formula>
    </cfRule>
  </conditionalFormatting>
  <conditionalFormatting sqref="AS292 AS294:AS295 AS299:AS300">
    <cfRule type="cellIs" dxfId="516" priority="40" operator="equal">
      <formula>0</formula>
    </cfRule>
  </conditionalFormatting>
  <conditionalFormatting sqref="AU292 AT294:AU295 AT299:AU300">
    <cfRule type="cellIs" dxfId="515" priority="39" operator="equal">
      <formula>0</formula>
    </cfRule>
  </conditionalFormatting>
  <conditionalFormatting sqref="AT292">
    <cfRule type="cellIs" dxfId="514" priority="38" operator="equal">
      <formula>0</formula>
    </cfRule>
  </conditionalFormatting>
  <conditionalFormatting sqref="AS302">
    <cfRule type="cellIs" dxfId="513" priority="37" operator="equal">
      <formula>0</formula>
    </cfRule>
  </conditionalFormatting>
  <conditionalFormatting sqref="AT302:AU302">
    <cfRule type="cellIs" dxfId="512" priority="36" operator="equal">
      <formula>0</formula>
    </cfRule>
  </conditionalFormatting>
  <conditionalFormatting sqref="AS308">
    <cfRule type="cellIs" dxfId="511" priority="35" operator="equal">
      <formula>0</formula>
    </cfRule>
  </conditionalFormatting>
  <conditionalFormatting sqref="AT308:AU308">
    <cfRule type="cellIs" dxfId="510" priority="34" operator="equal">
      <formula>0</formula>
    </cfRule>
  </conditionalFormatting>
  <conditionalFormatting sqref="AS310 AS312:AS313 AS317:AS318">
    <cfRule type="cellIs" dxfId="509" priority="33" operator="equal">
      <formula>0</formula>
    </cfRule>
  </conditionalFormatting>
  <conditionalFormatting sqref="AU310 AT312:AU313 AT317:AU318">
    <cfRule type="cellIs" dxfId="508" priority="32" operator="equal">
      <formula>0</formula>
    </cfRule>
  </conditionalFormatting>
  <conditionalFormatting sqref="AT310">
    <cfRule type="cellIs" dxfId="507" priority="31" operator="equal">
      <formula>0</formula>
    </cfRule>
  </conditionalFormatting>
  <conditionalFormatting sqref="AS320">
    <cfRule type="cellIs" dxfId="506" priority="30" operator="equal">
      <formula>0</formula>
    </cfRule>
  </conditionalFormatting>
  <conditionalFormatting sqref="AT320:AU320">
    <cfRule type="cellIs" dxfId="505" priority="29" operator="equal">
      <formula>0</formula>
    </cfRule>
  </conditionalFormatting>
  <conditionalFormatting sqref="AS326">
    <cfRule type="cellIs" dxfId="504" priority="28" operator="equal">
      <formula>0</formula>
    </cfRule>
  </conditionalFormatting>
  <conditionalFormatting sqref="AT326:AU326">
    <cfRule type="cellIs" dxfId="503" priority="27" operator="equal">
      <formula>0</formula>
    </cfRule>
  </conditionalFormatting>
  <conditionalFormatting sqref="AS328 AS330:AS331 AS335:AS336">
    <cfRule type="cellIs" dxfId="502" priority="26" operator="equal">
      <formula>0</formula>
    </cfRule>
  </conditionalFormatting>
  <conditionalFormatting sqref="AU328 AT330:AU331 AT335:AU336">
    <cfRule type="cellIs" dxfId="501" priority="25" operator="equal">
      <formula>0</formula>
    </cfRule>
  </conditionalFormatting>
  <conditionalFormatting sqref="AT328">
    <cfRule type="cellIs" dxfId="500" priority="24" operator="equal">
      <formula>0</formula>
    </cfRule>
  </conditionalFormatting>
  <conditionalFormatting sqref="AS338">
    <cfRule type="cellIs" dxfId="499" priority="23" operator="equal">
      <formula>0</formula>
    </cfRule>
  </conditionalFormatting>
  <conditionalFormatting sqref="AT338:AU338">
    <cfRule type="cellIs" dxfId="498" priority="22" operator="equal">
      <formula>0</formula>
    </cfRule>
  </conditionalFormatting>
  <conditionalFormatting sqref="AS344">
    <cfRule type="cellIs" dxfId="497" priority="21" operator="equal">
      <formula>0</formula>
    </cfRule>
  </conditionalFormatting>
  <conditionalFormatting sqref="AT344:AU344">
    <cfRule type="cellIs" dxfId="496" priority="20" operator="equal">
      <formula>0</formula>
    </cfRule>
  </conditionalFormatting>
  <conditionalFormatting sqref="AS346 AS348:AS349 AS353:AS354">
    <cfRule type="cellIs" dxfId="495" priority="19" operator="equal">
      <formula>0</formula>
    </cfRule>
  </conditionalFormatting>
  <conditionalFormatting sqref="AU346 AT348:AU349 AT353:AU354">
    <cfRule type="cellIs" dxfId="494" priority="18" operator="equal">
      <formula>0</formula>
    </cfRule>
  </conditionalFormatting>
  <conditionalFormatting sqref="AT346">
    <cfRule type="cellIs" dxfId="493" priority="17" operator="equal">
      <formula>0</formula>
    </cfRule>
  </conditionalFormatting>
  <conditionalFormatting sqref="AS356">
    <cfRule type="cellIs" dxfId="492" priority="16" operator="equal">
      <formula>0</formula>
    </cfRule>
  </conditionalFormatting>
  <conditionalFormatting sqref="AT356:AU356">
    <cfRule type="cellIs" dxfId="491" priority="15" operator="equal">
      <formula>0</formula>
    </cfRule>
  </conditionalFormatting>
  <conditionalFormatting sqref="AS362">
    <cfRule type="cellIs" dxfId="490" priority="14" operator="equal">
      <formula>0</formula>
    </cfRule>
  </conditionalFormatting>
  <conditionalFormatting sqref="AT362:AU362">
    <cfRule type="cellIs" dxfId="489" priority="13" operator="equal">
      <formula>0</formula>
    </cfRule>
  </conditionalFormatting>
  <conditionalFormatting sqref="AS364 AS366:AS367 AS371:AS372">
    <cfRule type="cellIs" dxfId="488" priority="12" operator="equal">
      <formula>0</formula>
    </cfRule>
  </conditionalFormatting>
  <conditionalFormatting sqref="AU364 AT366:AU367 AT371:AU372">
    <cfRule type="cellIs" dxfId="487" priority="11" operator="equal">
      <formula>0</formula>
    </cfRule>
  </conditionalFormatting>
  <conditionalFormatting sqref="AT364">
    <cfRule type="cellIs" dxfId="486" priority="10" operator="equal">
      <formula>0</formula>
    </cfRule>
  </conditionalFormatting>
  <conditionalFormatting sqref="AS374">
    <cfRule type="cellIs" dxfId="485" priority="9" operator="equal">
      <formula>0</formula>
    </cfRule>
  </conditionalFormatting>
  <conditionalFormatting sqref="AT374:AU374">
    <cfRule type="cellIs" dxfId="484" priority="8" operator="equal">
      <formula>0</formula>
    </cfRule>
  </conditionalFormatting>
  <conditionalFormatting sqref="AS380">
    <cfRule type="cellIs" dxfId="483" priority="7" operator="equal">
      <formula>0</formula>
    </cfRule>
  </conditionalFormatting>
  <conditionalFormatting sqref="AT380:AU380">
    <cfRule type="cellIs" dxfId="482" priority="6" operator="equal">
      <formula>0</formula>
    </cfRule>
  </conditionalFormatting>
  <conditionalFormatting sqref="AS382 AS384:AS385 AS389:AS390">
    <cfRule type="cellIs" dxfId="481" priority="5" operator="equal">
      <formula>0</formula>
    </cfRule>
  </conditionalFormatting>
  <conditionalFormatting sqref="AU382 AT384:AU385 AT389:AU390">
    <cfRule type="cellIs" dxfId="480" priority="4" operator="equal">
      <formula>0</formula>
    </cfRule>
  </conditionalFormatting>
  <conditionalFormatting sqref="AT382">
    <cfRule type="cellIs" dxfId="479" priority="3" operator="equal">
      <formula>0</formula>
    </cfRule>
  </conditionalFormatting>
  <conditionalFormatting sqref="AS392">
    <cfRule type="cellIs" dxfId="478" priority="2" operator="equal">
      <formula>0</formula>
    </cfRule>
  </conditionalFormatting>
  <conditionalFormatting sqref="AT392:AU392">
    <cfRule type="cellIs" dxfId="477" priority="1" operator="equal">
      <formula>0</formula>
    </cfRule>
  </conditionalFormatting>
  <pageMargins left="0.45" right="0.2" top="0.75" bottom="0.75" header="0.3" footer="0.3"/>
  <pageSetup scale="65" orientation="landscape" r:id="rId1"/>
  <rowBreaks count="19" manualBreakCount="19">
    <brk id="31" max="46" man="1"/>
    <brk id="67" max="46" man="1"/>
    <brk id="88" max="46" man="1"/>
    <brk id="104" max="16383" man="1"/>
    <brk id="123" max="16383" man="1"/>
    <brk id="141" max="16383" man="1"/>
    <brk id="159" max="16383" man="1"/>
    <brk id="177" max="16383" man="1"/>
    <brk id="195" max="16383" man="1"/>
    <brk id="213" max="16383" man="1"/>
    <brk id="231" max="16383" man="1"/>
    <brk id="249" max="16383" man="1"/>
    <brk id="267" max="16383" man="1"/>
    <brk id="285" max="16383" man="1"/>
    <brk id="303" max="16383" man="1"/>
    <brk id="321" max="16383" man="1"/>
    <brk id="339" max="16383" man="1"/>
    <brk id="357" max="16383" man="1"/>
    <brk id="37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AF231"/>
  <sheetViews>
    <sheetView view="pageBreakPreview" topLeftCell="A171" zoomScaleNormal="100" zoomScaleSheetLayoutView="100" workbookViewId="0">
      <selection activeCell="O213" sqref="O213:O216"/>
    </sheetView>
  </sheetViews>
  <sheetFormatPr defaultRowHeight="15" x14ac:dyDescent="0.25"/>
  <cols>
    <col min="1" max="1" width="11.5703125" style="21" customWidth="1"/>
    <col min="2" max="3" width="7.7109375" style="21" customWidth="1"/>
    <col min="4" max="7" width="7.28515625" style="21" customWidth="1"/>
    <col min="8" max="10" width="7.5703125" style="21" customWidth="1"/>
    <col min="11" max="14" width="7.28515625" style="21" customWidth="1"/>
    <col min="15" max="15" width="8" style="21" customWidth="1"/>
    <col min="16" max="16" width="7.5703125" style="21" customWidth="1"/>
    <col min="17" max="17" width="6.5703125" style="22" customWidth="1"/>
    <col min="18" max="18" width="12.5703125" style="22" customWidth="1"/>
    <col min="19" max="19" width="3.7109375" style="22" customWidth="1"/>
    <col min="20" max="20" width="8.140625" style="22" customWidth="1"/>
    <col min="21" max="32" width="3.7109375" style="22" customWidth="1"/>
    <col min="33" max="38" width="3.7109375" style="21" customWidth="1"/>
    <col min="39" max="16384" width="9.140625" style="21"/>
  </cols>
  <sheetData>
    <row r="1" spans="1:18" ht="19.5" thickBot="1" x14ac:dyDescent="0.35">
      <c r="P1" s="110"/>
      <c r="Q1" s="2402"/>
      <c r="R1" s="2402"/>
    </row>
    <row r="2" spans="1:18" ht="24.75" customHeight="1" thickBot="1" x14ac:dyDescent="0.3">
      <c r="A2" s="1789" t="s">
        <v>730</v>
      </c>
      <c r="B2" s="1790"/>
      <c r="C2" s="1790"/>
      <c r="D2" s="1790"/>
      <c r="E2" s="1790"/>
      <c r="F2" s="1790"/>
      <c r="G2" s="1790"/>
      <c r="H2" s="1790"/>
      <c r="I2" s="1790"/>
      <c r="J2" s="1790"/>
      <c r="K2" s="1844"/>
    </row>
    <row r="3" spans="1:18" ht="28.5" customHeight="1" thickBot="1" x14ac:dyDescent="0.3">
      <c r="A3" s="2379" t="s">
        <v>5</v>
      </c>
      <c r="B3" s="2380"/>
      <c r="C3" s="2381"/>
      <c r="D3" s="111" t="s">
        <v>710</v>
      </c>
      <c r="E3" s="112" t="s">
        <v>711</v>
      </c>
      <c r="F3" s="56" t="s">
        <v>712</v>
      </c>
      <c r="G3" s="113" t="s">
        <v>102</v>
      </c>
      <c r="H3" s="2353" t="s">
        <v>742</v>
      </c>
      <c r="I3" s="2354"/>
      <c r="J3" s="114" t="s">
        <v>740</v>
      </c>
      <c r="K3" s="115"/>
    </row>
    <row r="4" spans="1:18" ht="18.75" x14ac:dyDescent="0.25">
      <c r="A4" s="2382" t="s">
        <v>726</v>
      </c>
      <c r="B4" s="2383"/>
      <c r="C4" s="2384"/>
      <c r="D4" s="65">
        <f>D25</f>
        <v>4</v>
      </c>
      <c r="E4" s="66">
        <f t="shared" ref="E4:G4" si="0">E25</f>
        <v>0</v>
      </c>
      <c r="F4" s="66">
        <f t="shared" si="0"/>
        <v>0</v>
      </c>
      <c r="G4" s="137">
        <f t="shared" si="0"/>
        <v>4</v>
      </c>
      <c r="H4" s="2360">
        <f>H25</f>
        <v>4</v>
      </c>
      <c r="I4" s="2361"/>
      <c r="J4" s="2358">
        <f>L25</f>
        <v>0</v>
      </c>
      <c r="K4" s="2359"/>
    </row>
    <row r="5" spans="1:18" ht="19.5" thickBot="1" x14ac:dyDescent="0.3">
      <c r="A5" s="2385" t="s">
        <v>727</v>
      </c>
      <c r="B5" s="2386"/>
      <c r="C5" s="2387"/>
      <c r="D5" s="72">
        <f>D37</f>
        <v>60</v>
      </c>
      <c r="E5" s="138">
        <f t="shared" ref="E5:G5" si="1">E37</f>
        <v>4</v>
      </c>
      <c r="F5" s="138">
        <f t="shared" si="1"/>
        <v>0</v>
      </c>
      <c r="G5" s="139">
        <f t="shared" si="1"/>
        <v>64</v>
      </c>
      <c r="H5" s="2362">
        <f>O37</f>
        <v>65</v>
      </c>
      <c r="I5" s="2363"/>
      <c r="J5" s="2364">
        <f>R37</f>
        <v>1</v>
      </c>
      <c r="K5" s="2365"/>
    </row>
    <row r="6" spans="1:18" ht="19.5" thickBot="1" x14ac:dyDescent="0.3">
      <c r="A6" s="2144" t="s">
        <v>713</v>
      </c>
      <c r="B6" s="2077"/>
      <c r="C6" s="2078"/>
      <c r="D6" s="90">
        <f>SUM(D4:D5)</f>
        <v>64</v>
      </c>
      <c r="E6" s="91">
        <f>SUM(E4:E5)</f>
        <v>4</v>
      </c>
      <c r="F6" s="91">
        <f>SUM(F4:F5)</f>
        <v>0</v>
      </c>
      <c r="G6" s="107">
        <f>SUM(G4:G5)</f>
        <v>68</v>
      </c>
      <c r="H6" s="2366">
        <f>SUM(H4:H5)</f>
        <v>69</v>
      </c>
      <c r="I6" s="2367"/>
      <c r="J6" s="2368">
        <f>SUM(J4:J5)</f>
        <v>1</v>
      </c>
      <c r="K6" s="2369"/>
    </row>
    <row r="8" spans="1:18" ht="15.75" thickBot="1" x14ac:dyDescent="0.3"/>
    <row r="9" spans="1:18" ht="21.75" thickBot="1" x14ac:dyDescent="0.4">
      <c r="A9" s="2166" t="s">
        <v>743</v>
      </c>
      <c r="B9" s="2167"/>
      <c r="C9" s="2167"/>
      <c r="D9" s="2167"/>
      <c r="E9" s="2167"/>
      <c r="F9" s="2167"/>
      <c r="G9" s="2167"/>
      <c r="H9" s="2167"/>
      <c r="I9" s="2167"/>
      <c r="J9" s="2167"/>
      <c r="K9" s="2167"/>
      <c r="L9" s="2167"/>
      <c r="M9" s="2168"/>
    </row>
    <row r="10" spans="1:18" ht="21.75" thickBot="1" x14ac:dyDescent="0.3">
      <c r="A10" s="1830" t="s">
        <v>736</v>
      </c>
      <c r="B10" s="1831"/>
      <c r="C10" s="1831"/>
      <c r="D10" s="1831"/>
      <c r="E10" s="1831"/>
      <c r="F10" s="1831"/>
      <c r="G10" s="2374"/>
      <c r="H10" s="2375" t="s">
        <v>735</v>
      </c>
      <c r="I10" s="2375"/>
      <c r="J10" s="41" t="s">
        <v>737</v>
      </c>
      <c r="K10" s="42"/>
      <c r="L10" s="2355" t="s">
        <v>740</v>
      </c>
      <c r="M10" s="2321"/>
    </row>
    <row r="11" spans="1:18" ht="19.5" thickBot="1" x14ac:dyDescent="0.3">
      <c r="A11" s="2158" t="s">
        <v>709</v>
      </c>
      <c r="B11" s="2160"/>
      <c r="C11" s="2161"/>
      <c r="D11" s="43" t="s">
        <v>710</v>
      </c>
      <c r="E11" s="38" t="s">
        <v>711</v>
      </c>
      <c r="F11" s="30" t="s">
        <v>712</v>
      </c>
      <c r="G11" s="31" t="s">
        <v>102</v>
      </c>
      <c r="H11" s="2376"/>
      <c r="I11" s="2376"/>
      <c r="J11" s="44" t="s">
        <v>738</v>
      </c>
      <c r="K11" s="45" t="s">
        <v>739</v>
      </c>
      <c r="L11" s="2356"/>
      <c r="M11" s="2357"/>
    </row>
    <row r="12" spans="1:18" ht="18" customHeight="1" x14ac:dyDescent="0.25">
      <c r="A12" s="2128" t="s">
        <v>607</v>
      </c>
      <c r="B12" s="2068"/>
      <c r="C12" s="2129"/>
      <c r="D12" s="76">
        <f>SUMIFS(Attendance!S$6:S$3000,Attendance!$H$6:$H$3000,'Quality (Sewing)'!$E$39,Attendance!$E$6:$E$3000,'Quality (Sewing)'!$A12,Attendance!$F$6:$F$3000,'Quality (Sewing)'!$B$39,Attendance!$I$6:$I$3000,$G$39)</f>
        <v>1</v>
      </c>
      <c r="E12" s="77">
        <f>SUMIFS(Attendance!T$6:T$3000,Attendance!$H$6:$H$3000,'Quality (Sewing)'!$E$39,Attendance!$E$6:$E$3000,'Quality (Sewing)'!$A12,Attendance!$F$6:$F$3000,'Quality (Sewing)'!$B$39,Attendance!$I$6:$I$3000,$G$39)</f>
        <v>0</v>
      </c>
      <c r="F12" s="77">
        <f>SUMIFS(Attendance!U$6:U$3000,Attendance!$H$6:$H$3000,'Quality (Sewing)'!$E$39,Attendance!$E$6:$E$3000,'Quality (Sewing)'!$A12,Attendance!$F$6:$F$3000,'Quality (Sewing)'!$B$39,Attendance!$I$6:$I$3000,$G$39)</f>
        <v>0</v>
      </c>
      <c r="G12" s="109">
        <f>SUMIFS(Attendance!V$6:V$3000,Attendance!$H$6:$H$3000,'Quality (Sewing)'!$E$39,Attendance!$E$6:$E$3000,'Quality (Sewing)'!$A12,Attendance!$F$6:$F$3000,'Quality (Sewing)'!$B$39,Attendance!$I$6:$I$3000,$G$39)</f>
        <v>1</v>
      </c>
      <c r="H12" s="2377">
        <v>1</v>
      </c>
      <c r="I12" s="2378"/>
      <c r="J12" s="102">
        <f>IF(H12&lt;'Sewing Summery(Production &amp; Q) '!AM56,H12-'Sewing Summery(Production &amp; Q) '!AM56,0)</f>
        <v>0</v>
      </c>
      <c r="K12" s="71">
        <f>IF(H12&gt;'Sewing Summery(Production &amp; Q) '!AM56,'Sewing Summery(Production &amp; Q) '!AM56-H12,0)</f>
        <v>0</v>
      </c>
      <c r="L12" s="2085">
        <f>H12-'Sewing Summery(Production &amp; Q) '!AM56</f>
        <v>0</v>
      </c>
      <c r="M12" s="1855"/>
    </row>
    <row r="13" spans="1:18" ht="18" customHeight="1" x14ac:dyDescent="0.25">
      <c r="A13" s="2118" t="s">
        <v>143</v>
      </c>
      <c r="B13" s="2120"/>
      <c r="C13" s="2121"/>
      <c r="D13" s="79">
        <f>SUMIFS(Attendance!S$6:S$3000,Attendance!$H$6:$H$3000,'Quality (Sewing)'!$E$39,Attendance!$E$6:$E$3000,'Quality (Sewing)'!$A13,Attendance!$F$6:$F$3000,'Quality (Sewing)'!$B$39,Attendance!$I$6:$I$3000,$G$39)</f>
        <v>1</v>
      </c>
      <c r="E13" s="80">
        <f>SUMIFS(Attendance!T$6:T$3000,Attendance!$H$6:$H$3000,'Quality (Sewing)'!$E$39,Attendance!$E$6:$E$3000,'Quality (Sewing)'!$A13,Attendance!$F$6:$F$3000,'Quality (Sewing)'!$B$39,Attendance!$I$6:$I$3000,$G$39)</f>
        <v>0</v>
      </c>
      <c r="F13" s="80">
        <f>SUMIFS(Attendance!U$6:U$3000,Attendance!$H$6:$H$3000,'Quality (Sewing)'!$E$39,Attendance!$E$6:$E$3000,'Quality (Sewing)'!$A13,Attendance!$F$6:$F$3000,'Quality (Sewing)'!$B$39,Attendance!$I$6:$I$3000,$G$39)</f>
        <v>0</v>
      </c>
      <c r="G13" s="140">
        <f>SUMIFS(Attendance!V$6:V$3000,Attendance!$H$6:$H$3000,'Quality (Sewing)'!$E$39,Attendance!$E$6:$E$3000,'Quality (Sewing)'!$A13,Attendance!$F$6:$F$3000,'Quality (Sewing)'!$B$39,Attendance!$I$6:$I$3000,$G$39)</f>
        <v>1</v>
      </c>
      <c r="H13" s="2164">
        <v>1</v>
      </c>
      <c r="I13" s="2165"/>
      <c r="J13" s="79">
        <f>IF(H13&lt;G13,H13-G13,0)</f>
        <v>0</v>
      </c>
      <c r="K13" s="81">
        <f>IF(H13&gt;G13,G13-H13,0)</f>
        <v>0</v>
      </c>
      <c r="L13" s="2085">
        <f>H13-G13</f>
        <v>0</v>
      </c>
      <c r="M13" s="1855"/>
    </row>
    <row r="14" spans="1:18" ht="18" customHeight="1" x14ac:dyDescent="0.25">
      <c r="A14" s="2118" t="s">
        <v>463</v>
      </c>
      <c r="B14" s="2120"/>
      <c r="C14" s="2121"/>
      <c r="D14" s="79">
        <f>SUMIFS(Attendance!S$6:S$3000,Attendance!$H$6:$H$3000,'Quality (Sewing)'!$E$39,Attendance!$E$6:$E$3000,'Quality (Sewing)'!$A14,Attendance!$F$6:$F$3000,'Quality (Sewing)'!$B$39,Attendance!$I$6:$I$3000,$G$39)</f>
        <v>1</v>
      </c>
      <c r="E14" s="80">
        <f>SUMIFS(Attendance!T$6:T$3000,Attendance!$H$6:$H$3000,'Quality (Sewing)'!$E$39,Attendance!$E$6:$E$3000,'Quality (Sewing)'!$A14,Attendance!$F$6:$F$3000,'Quality (Sewing)'!$B$39,Attendance!$I$6:$I$3000,$G$39)</f>
        <v>0</v>
      </c>
      <c r="F14" s="80">
        <f>SUMIFS(Attendance!U$6:U$3000,Attendance!$H$6:$H$3000,'Quality (Sewing)'!$E$39,Attendance!$E$6:$E$3000,'Quality (Sewing)'!$A14,Attendance!$F$6:$F$3000,'Quality (Sewing)'!$B$39,Attendance!$I$6:$I$3000,$G$39)</f>
        <v>0</v>
      </c>
      <c r="G14" s="140">
        <f>SUMIFS(Attendance!V$6:V$3000,Attendance!$H$6:$H$3000,'Quality (Sewing)'!$E$39,Attendance!$E$6:$E$3000,'Quality (Sewing)'!$A14,Attendance!$F$6:$F$3000,'Quality (Sewing)'!$B$39,Attendance!$I$6:$I$3000,$G$39)</f>
        <v>1</v>
      </c>
      <c r="H14" s="2164">
        <v>1</v>
      </c>
      <c r="I14" s="2165"/>
      <c r="J14" s="79">
        <f>IF(H14&lt;G14,H14-G14,0)</f>
        <v>0</v>
      </c>
      <c r="K14" s="81">
        <f>IF(H14&gt;G14,G14-H14,0)</f>
        <v>0</v>
      </c>
      <c r="L14" s="2085">
        <f>H14-G14</f>
        <v>0</v>
      </c>
      <c r="M14" s="1855"/>
    </row>
    <row r="15" spans="1:18" ht="18" customHeight="1" x14ac:dyDescent="0.25">
      <c r="A15" s="2118" t="s">
        <v>619</v>
      </c>
      <c r="B15" s="2120"/>
      <c r="C15" s="2121"/>
      <c r="D15" s="79">
        <f>SUMIFS(Attendance!S$6:S$3000,Attendance!$H$6:$H$3000,'Quality (Sewing)'!$E$39,Attendance!$E$6:$E$3000,'Quality (Sewing)'!$A15,Attendance!$F$6:$F$3000,'Quality (Sewing)'!$B$39,Attendance!$I$6:$I$3000,$G$39)</f>
        <v>1</v>
      </c>
      <c r="E15" s="80">
        <f>SUMIFS(Attendance!T$6:T$3000,Attendance!$H$6:$H$3000,'Quality (Sewing)'!$E$39,Attendance!$E$6:$E$3000,'Quality (Sewing)'!$A15,Attendance!$F$6:$F$3000,'Quality (Sewing)'!$B$39,Attendance!$I$6:$I$3000,$G$39)</f>
        <v>0</v>
      </c>
      <c r="F15" s="80">
        <f>SUMIFS(Attendance!U$6:U$3000,Attendance!$H$6:$H$3000,'Quality (Sewing)'!$E$39,Attendance!$E$6:$E$3000,'Quality (Sewing)'!$A15,Attendance!$F$6:$F$3000,'Quality (Sewing)'!$B$39,Attendance!$I$6:$I$3000,$G$39)</f>
        <v>0</v>
      </c>
      <c r="G15" s="140">
        <f>SUMIFS(Attendance!V$6:V$3000,Attendance!$H$6:$H$3000,'Quality (Sewing)'!$E$39,Attendance!$E$6:$E$3000,'Quality (Sewing)'!$A15,Attendance!$F$6:$F$3000,'Quality (Sewing)'!$B$39,Attendance!$I$6:$I$3000,$G$39)</f>
        <v>1</v>
      </c>
      <c r="H15" s="2164">
        <v>1</v>
      </c>
      <c r="I15" s="2165"/>
      <c r="J15" s="79">
        <f>IF(H15&lt;G15,H15-G15,0)</f>
        <v>0</v>
      </c>
      <c r="K15" s="81">
        <f>IF(H15&gt;G15,G15-H15,0)</f>
        <v>0</v>
      </c>
      <c r="L15" s="2085">
        <f>H15-G15</f>
        <v>0</v>
      </c>
      <c r="M15" s="1855"/>
    </row>
    <row r="16" spans="1:18" ht="18" customHeight="1" x14ac:dyDescent="0.25">
      <c r="A16" s="2118"/>
      <c r="B16" s="2120"/>
      <c r="C16" s="2121"/>
      <c r="D16" s="79">
        <f>SUMIFS(Attendance!S$6:S$3000,Attendance!$H$6:$H$3000,'Quality (Sewing)'!$E$39,Attendance!$E$6:$E$3000,'Quality (Sewing)'!$A16,Attendance!$F$6:$F$3000,'Quality (Sewing)'!$B$39,Attendance!$I$6:$I$3000,$G$39)</f>
        <v>0</v>
      </c>
      <c r="E16" s="80">
        <f>SUMIFS(Attendance!T$6:T$3000,Attendance!$H$6:$H$3000,'Quality (Sewing)'!$E$39,Attendance!$E$6:$E$3000,'Quality (Sewing)'!$A16,Attendance!$F$6:$F$3000,'Quality (Sewing)'!$B$39,Attendance!$I$6:$I$3000,$G$39)</f>
        <v>0</v>
      </c>
      <c r="F16" s="80">
        <f>SUMIFS(Attendance!U$6:U$3000,Attendance!$H$6:$H$3000,'Quality (Sewing)'!$E$39,Attendance!$E$6:$E$3000,'Quality (Sewing)'!$A16,Attendance!$F$6:$F$3000,'Quality (Sewing)'!$B$39,Attendance!$I$6:$I$3000,$G$39)</f>
        <v>0</v>
      </c>
      <c r="G16" s="140">
        <f>SUMIFS(Attendance!V$6:V$3000,Attendance!$H$6:$H$3000,'Quality (Sewing)'!$E$39,Attendance!$E$6:$E$3000,'Quality (Sewing)'!$A16,Attendance!$F$6:$F$3000,'Quality (Sewing)'!$B$39,Attendance!$I$6:$I$3000,$G$39)</f>
        <v>0</v>
      </c>
      <c r="H16" s="2164"/>
      <c r="I16" s="2165"/>
      <c r="J16" s="79">
        <f>IF(H16&lt;G16,H16-G16,0)</f>
        <v>0</v>
      </c>
      <c r="K16" s="81">
        <f>IF(H16&gt;G16,G16-H16,0)</f>
        <v>0</v>
      </c>
      <c r="L16" s="2085">
        <f>H16-G16</f>
        <v>0</v>
      </c>
      <c r="M16" s="1855"/>
    </row>
    <row r="17" spans="1:32" ht="18" customHeight="1" x14ac:dyDescent="0.25">
      <c r="A17" s="2118"/>
      <c r="B17" s="2120"/>
      <c r="C17" s="2121"/>
      <c r="D17" s="79">
        <f>SUMIFS(Attendance!S$6:S$3000,Attendance!$H$6:$H$3000,'Quality (Sewing)'!$E$39,Attendance!$E$6:$E$3000,'Quality (Sewing)'!$A17,Attendance!$F$6:$F$3000,'Quality (Sewing)'!$B$39,Attendance!$I$6:$I$3000,$G$39)</f>
        <v>0</v>
      </c>
      <c r="E17" s="80">
        <f>SUMIFS(Attendance!T$6:T$3000,Attendance!$H$6:$H$3000,'Quality (Sewing)'!$E$39,Attendance!$E$6:$E$3000,'Quality (Sewing)'!$A17,Attendance!$F$6:$F$3000,'Quality (Sewing)'!$B$39,Attendance!$I$6:$I$3000,$G$39)</f>
        <v>0</v>
      </c>
      <c r="F17" s="80">
        <f>SUMIFS(Attendance!U$6:U$3000,Attendance!$H$6:$H$3000,'Quality (Sewing)'!$E$39,Attendance!$E$6:$E$3000,'Quality (Sewing)'!$A17,Attendance!$F$6:$F$3000,'Quality (Sewing)'!$B$39,Attendance!$I$6:$I$3000,$G$39)</f>
        <v>0</v>
      </c>
      <c r="G17" s="140">
        <f>SUMIFS(Attendance!V$6:V$3000,Attendance!$H$6:$H$3000,'Quality (Sewing)'!$E$39,Attendance!$E$6:$E$3000,'Quality (Sewing)'!$A17,Attendance!$F$6:$F$3000,'Quality (Sewing)'!$B$39,Attendance!$I$6:$I$3000,$G$39)</f>
        <v>0</v>
      </c>
      <c r="H17" s="2164"/>
      <c r="I17" s="2165"/>
      <c r="J17" s="79">
        <f t="shared" ref="J17:J18" si="2">IF(H17&lt;G17,H17-G17,0)</f>
        <v>0</v>
      </c>
      <c r="K17" s="81">
        <f t="shared" ref="K17:K18" si="3">IF(H17&gt;G17,G17-H17,0)</f>
        <v>0</v>
      </c>
      <c r="L17" s="2085">
        <f t="shared" ref="L17:L18" si="4">H17-G17</f>
        <v>0</v>
      </c>
      <c r="M17" s="1855"/>
    </row>
    <row r="18" spans="1:32" ht="18" customHeight="1" x14ac:dyDescent="0.25">
      <c r="A18" s="2118"/>
      <c r="B18" s="2120"/>
      <c r="C18" s="2121"/>
      <c r="D18" s="79">
        <f>SUMIFS(Attendance!S$6:S$3000,Attendance!$H$6:$H$3000,'Quality (Sewing)'!$E$39,Attendance!$E$6:$E$3000,'Quality (Sewing)'!$A18,Attendance!$F$6:$F$3000,'Quality (Sewing)'!$B$39,Attendance!$I$6:$I$3000,$G$39)</f>
        <v>0</v>
      </c>
      <c r="E18" s="80">
        <f>SUMIFS(Attendance!T$6:T$3000,Attendance!$H$6:$H$3000,'Quality (Sewing)'!$E$39,Attendance!$E$6:$E$3000,'Quality (Sewing)'!$A18,Attendance!$F$6:$F$3000,'Quality (Sewing)'!$B$39,Attendance!$I$6:$I$3000,$G$39)</f>
        <v>0</v>
      </c>
      <c r="F18" s="80">
        <f>SUMIFS(Attendance!U$6:U$3000,Attendance!$H$6:$H$3000,'Quality (Sewing)'!$E$39,Attendance!$E$6:$E$3000,'Quality (Sewing)'!$A18,Attendance!$F$6:$F$3000,'Quality (Sewing)'!$B$39,Attendance!$I$6:$I$3000,$G$39)</f>
        <v>0</v>
      </c>
      <c r="G18" s="140">
        <f>SUMIFS(Attendance!V$6:V$3000,Attendance!$H$6:$H$3000,'Quality (Sewing)'!$E$39,Attendance!$E$6:$E$3000,'Quality (Sewing)'!$A18,Attendance!$F$6:$F$3000,'Quality (Sewing)'!$B$39,Attendance!$I$6:$I$3000,$G$39)</f>
        <v>0</v>
      </c>
      <c r="H18" s="2164"/>
      <c r="I18" s="2165"/>
      <c r="J18" s="79">
        <f t="shared" si="2"/>
        <v>0</v>
      </c>
      <c r="K18" s="81">
        <f t="shared" si="3"/>
        <v>0</v>
      </c>
      <c r="L18" s="2085">
        <f t="shared" si="4"/>
        <v>0</v>
      </c>
      <c r="M18" s="1855"/>
    </row>
    <row r="19" spans="1:32" ht="18" customHeight="1" x14ac:dyDescent="0.25">
      <c r="A19" s="2118"/>
      <c r="B19" s="2120"/>
      <c r="C19" s="2121"/>
      <c r="D19" s="79">
        <f>SUMIFS(Attendance!S$6:S$3000,Attendance!$H$6:$H$3000,'Quality (Sewing)'!$E$39,Attendance!$E$6:$E$3000,'Quality (Sewing)'!$A19,Attendance!$F$6:$F$3000,'Quality (Sewing)'!$B$39,Attendance!$I$6:$I$3000,$G$39)</f>
        <v>0</v>
      </c>
      <c r="E19" s="80">
        <f>SUMIFS(Attendance!T$6:T$3000,Attendance!$H$6:$H$3000,'Quality (Sewing)'!$E$39,Attendance!$E$6:$E$3000,'Quality (Sewing)'!$A19,Attendance!$F$6:$F$3000,'Quality (Sewing)'!$B$39,Attendance!$I$6:$I$3000,$G$39)</f>
        <v>0</v>
      </c>
      <c r="F19" s="80">
        <f>SUMIFS(Attendance!U$6:U$3000,Attendance!$H$6:$H$3000,'Quality (Sewing)'!$E$39,Attendance!$E$6:$E$3000,'Quality (Sewing)'!$A19,Attendance!$F$6:$F$3000,'Quality (Sewing)'!$B$39,Attendance!$I$6:$I$3000,$G$39)</f>
        <v>0</v>
      </c>
      <c r="G19" s="140">
        <f>SUMIFS(Attendance!V$6:V$3000,Attendance!$H$6:$H$3000,'Quality (Sewing)'!$E$39,Attendance!$E$6:$E$3000,'Quality (Sewing)'!$A19,Attendance!$F$6:$F$3000,'Quality (Sewing)'!$B$39,Attendance!$I$6:$I$3000,$G$39)</f>
        <v>0</v>
      </c>
      <c r="H19" s="2164"/>
      <c r="I19" s="2165"/>
      <c r="J19" s="79">
        <f>IF(H19&lt;G19,H19-G19,0)</f>
        <v>0</v>
      </c>
      <c r="K19" s="81">
        <f>IF(H19&gt;G19,G19-H19,0)</f>
        <v>0</v>
      </c>
      <c r="L19" s="2085">
        <f>H19-G19</f>
        <v>0</v>
      </c>
      <c r="M19" s="1855"/>
    </row>
    <row r="20" spans="1:32" ht="18" customHeight="1" x14ac:dyDescent="0.25">
      <c r="A20" s="2118"/>
      <c r="B20" s="2120"/>
      <c r="C20" s="2121"/>
      <c r="D20" s="79">
        <f>SUMIFS(Attendance!S$6:S$3000,Attendance!$H$6:$H$3000,'Quality (Sewing)'!$E$39,Attendance!$E$6:$E$3000,'Quality (Sewing)'!$A20,Attendance!$F$6:$F$3000,'Quality (Sewing)'!$B$39,Attendance!$I$6:$I$3000,$G$39)</f>
        <v>0</v>
      </c>
      <c r="E20" s="80">
        <f>SUMIFS(Attendance!T$6:T$3000,Attendance!$H$6:$H$3000,'Quality (Sewing)'!$E$39,Attendance!$E$6:$E$3000,'Quality (Sewing)'!$A20,Attendance!$F$6:$F$3000,'Quality (Sewing)'!$B$39,Attendance!$I$6:$I$3000,$G$39)</f>
        <v>0</v>
      </c>
      <c r="F20" s="80">
        <f>SUMIFS(Attendance!U$6:U$3000,Attendance!$H$6:$H$3000,'Quality (Sewing)'!$E$39,Attendance!$E$6:$E$3000,'Quality (Sewing)'!$A20,Attendance!$F$6:$F$3000,'Quality (Sewing)'!$B$39,Attendance!$I$6:$I$3000,$G$39)</f>
        <v>0</v>
      </c>
      <c r="G20" s="140">
        <f>SUMIFS(Attendance!V$6:V$3000,Attendance!$H$6:$H$3000,'Quality (Sewing)'!$E$39,Attendance!$E$6:$E$3000,'Quality (Sewing)'!$A20,Attendance!$F$6:$F$3000,'Quality (Sewing)'!$B$39,Attendance!$I$6:$I$3000,$G$39)</f>
        <v>0</v>
      </c>
      <c r="H20" s="2164"/>
      <c r="I20" s="2165"/>
      <c r="J20" s="79">
        <f>IF(H20&lt;G20,H20-G20,0)</f>
        <v>0</v>
      </c>
      <c r="K20" s="81">
        <f>IF(H20&gt;G20,G20-H20,0)</f>
        <v>0</v>
      </c>
      <c r="L20" s="2085">
        <f>H20-G20</f>
        <v>0</v>
      </c>
      <c r="M20" s="1855"/>
    </row>
    <row r="21" spans="1:32" ht="18" customHeight="1" x14ac:dyDescent="0.25">
      <c r="A21" s="2118"/>
      <c r="B21" s="2120"/>
      <c r="C21" s="2121"/>
      <c r="D21" s="79">
        <f>SUMIFS(Attendance!S$6:S$3000,Attendance!$H$6:$H$3000,'Quality (Sewing)'!$E$39,Attendance!$E$6:$E$3000,'Quality (Sewing)'!$A21,Attendance!$F$6:$F$3000,'Quality (Sewing)'!$B$39,Attendance!$I$6:$I$3000,$G$39)</f>
        <v>0</v>
      </c>
      <c r="E21" s="80">
        <f>SUMIFS(Attendance!T$6:T$3000,Attendance!$H$6:$H$3000,'Quality (Sewing)'!$E$39,Attendance!$E$6:$E$3000,'Quality (Sewing)'!$A21,Attendance!$F$6:$F$3000,'Quality (Sewing)'!$B$39,Attendance!$I$6:$I$3000,$G$39)</f>
        <v>0</v>
      </c>
      <c r="F21" s="80">
        <f>SUMIFS(Attendance!U$6:U$3000,Attendance!$H$6:$H$3000,'Quality (Sewing)'!$E$39,Attendance!$E$6:$E$3000,'Quality (Sewing)'!$A21,Attendance!$F$6:$F$3000,'Quality (Sewing)'!$B$39,Attendance!$I$6:$I$3000,$G$39)</f>
        <v>0</v>
      </c>
      <c r="G21" s="140">
        <f>SUMIFS(Attendance!V$6:V$3000,Attendance!$H$6:$H$3000,'Quality (Sewing)'!$E$39,Attendance!$E$6:$E$3000,'Quality (Sewing)'!$A21,Attendance!$F$6:$F$3000,'Quality (Sewing)'!$B$39,Attendance!$I$6:$I$3000,$G$39)</f>
        <v>0</v>
      </c>
      <c r="H21" s="2164"/>
      <c r="I21" s="2165"/>
      <c r="J21" s="79">
        <f t="shared" ref="J21" si="5">IF(H21&lt;G21,H21-G21,0)</f>
        <v>0</v>
      </c>
      <c r="K21" s="81">
        <f t="shared" ref="K21" si="6">IF(H21&gt;G21,G21-H21,0)</f>
        <v>0</v>
      </c>
      <c r="L21" s="2085">
        <f t="shared" ref="L21" si="7">H21-G21</f>
        <v>0</v>
      </c>
      <c r="M21" s="1855"/>
    </row>
    <row r="22" spans="1:32" ht="18" customHeight="1" x14ac:dyDescent="0.25">
      <c r="A22" s="2118"/>
      <c r="B22" s="2120"/>
      <c r="C22" s="2121"/>
      <c r="D22" s="79">
        <f>SUMIFS(Attendance!S$6:S$3000,Attendance!$H$6:$H$3000,'Quality (Sewing)'!$E$39,Attendance!$E$6:$E$3000,'Quality (Sewing)'!$A22,Attendance!$F$6:$F$3000,'Quality (Sewing)'!$B$39,Attendance!$I$6:$I$3000,$G$39)</f>
        <v>0</v>
      </c>
      <c r="E22" s="80">
        <f>SUMIFS(Attendance!T$6:T$3000,Attendance!$H$6:$H$3000,'Quality (Sewing)'!$E$39,Attendance!$E$6:$E$3000,'Quality (Sewing)'!$A22,Attendance!$F$6:$F$3000,'Quality (Sewing)'!$B$39,Attendance!$I$6:$I$3000,$G$39)</f>
        <v>0</v>
      </c>
      <c r="F22" s="80">
        <f>SUMIFS(Attendance!U$6:U$3000,Attendance!$H$6:$H$3000,'Quality (Sewing)'!$E$39,Attendance!$E$6:$E$3000,'Quality (Sewing)'!$A22,Attendance!$F$6:$F$3000,'Quality (Sewing)'!$B$39,Attendance!$I$6:$I$3000,$G$39)</f>
        <v>0</v>
      </c>
      <c r="G22" s="140">
        <f>SUMIFS(Attendance!V$6:V$3000,Attendance!$H$6:$H$3000,'Quality (Sewing)'!$E$39,Attendance!$E$6:$E$3000,'Quality (Sewing)'!$A22,Attendance!$F$6:$F$3000,'Quality (Sewing)'!$B$39,Attendance!$I$6:$I$3000,$G$39)</f>
        <v>0</v>
      </c>
      <c r="H22" s="2164"/>
      <c r="I22" s="2165"/>
      <c r="J22" s="79">
        <f t="shared" ref="J22" si="8">IF(H22&lt;G22,H22-G22,0)</f>
        <v>0</v>
      </c>
      <c r="K22" s="81">
        <f t="shared" ref="K22" si="9">IF(H22&gt;G22,G22-H22,0)</f>
        <v>0</v>
      </c>
      <c r="L22" s="2085">
        <f t="shared" ref="L22" si="10">H22-G22</f>
        <v>0</v>
      </c>
      <c r="M22" s="1855"/>
    </row>
    <row r="23" spans="1:32" ht="18" customHeight="1" x14ac:dyDescent="0.25">
      <c r="A23" s="2118"/>
      <c r="B23" s="2120"/>
      <c r="C23" s="2121"/>
      <c r="D23" s="79">
        <f>SUMIFS(Attendance!S$6:S$3000,Attendance!$H$6:$H$3000,'Quality (Sewing)'!$E$39,Attendance!$E$6:$E$3000,'Quality (Sewing)'!$A23,Attendance!$F$6:$F$3000,'Quality (Sewing)'!$B$39,Attendance!$I$6:$I$3000,$G$39)</f>
        <v>0</v>
      </c>
      <c r="E23" s="80">
        <f>SUMIFS(Attendance!T$6:T$3000,Attendance!$H$6:$H$3000,'Quality (Sewing)'!$E$39,Attendance!$E$6:$E$3000,'Quality (Sewing)'!$A23,Attendance!$F$6:$F$3000,'Quality (Sewing)'!$B$39,Attendance!$I$6:$I$3000,$G$39)</f>
        <v>0</v>
      </c>
      <c r="F23" s="80">
        <f>SUMIFS(Attendance!U$6:U$3000,Attendance!$H$6:$H$3000,'Quality (Sewing)'!$E$39,Attendance!$E$6:$E$3000,'Quality (Sewing)'!$A23,Attendance!$F$6:$F$3000,'Quality (Sewing)'!$B$39,Attendance!$I$6:$I$3000,$G$39)</f>
        <v>0</v>
      </c>
      <c r="G23" s="140">
        <f>SUMIFS(Attendance!V$6:V$3000,Attendance!$H$6:$H$3000,'Quality (Sewing)'!$E$39,Attendance!$E$6:$E$3000,'Quality (Sewing)'!$A23,Attendance!$F$6:$F$3000,'Quality (Sewing)'!$B$39,Attendance!$I$6:$I$3000,$G$39)</f>
        <v>0</v>
      </c>
      <c r="H23" s="2164"/>
      <c r="I23" s="2165"/>
      <c r="J23" s="79">
        <f>IF(H23&lt;G23,H23-G23,0)</f>
        <v>0</v>
      </c>
      <c r="K23" s="81">
        <f>IF(H23&gt;G23,G23-H23,0)</f>
        <v>0</v>
      </c>
      <c r="L23" s="2085">
        <f>H23-G23</f>
        <v>0</v>
      </c>
      <c r="M23" s="1855"/>
    </row>
    <row r="24" spans="1:32" ht="18" customHeight="1" thickBot="1" x14ac:dyDescent="0.3">
      <c r="A24" s="2263"/>
      <c r="B24" s="2265"/>
      <c r="C24" s="2266"/>
      <c r="D24" s="88">
        <f>SUMIFS(Attendance!S$6:S$3000,Attendance!$H$6:$H$3000,'Quality (Sewing)'!$E$39,Attendance!$E$6:$E$3000,'Quality (Sewing)'!$A24,Attendance!$F$6:$F$3000,'Quality (Sewing)'!$B$39,Attendance!$I$6:$I$3000,$G$39)</f>
        <v>0</v>
      </c>
      <c r="E24" s="89">
        <f>SUMIFS(Attendance!T$6:T$3000,Attendance!$H$6:$H$3000,'Quality (Sewing)'!$E$39,Attendance!$E$6:$E$3000,'Quality (Sewing)'!$A24,Attendance!$F$6:$F$3000,'Quality (Sewing)'!$B$39,Attendance!$I$6:$I$3000,$G$39)</f>
        <v>0</v>
      </c>
      <c r="F24" s="89">
        <f>SUMIFS(Attendance!U$6:U$3000,Attendance!$H$6:$H$3000,'Quality (Sewing)'!$E$39,Attendance!$E$6:$E$3000,'Quality (Sewing)'!$A24,Attendance!$F$6:$F$3000,'Quality (Sewing)'!$B$39,Attendance!$I$6:$I$3000,$G$39)</f>
        <v>0</v>
      </c>
      <c r="G24" s="141">
        <f>SUMIFS(Attendance!V$6:V$3000,Attendance!$H$6:$H$3000,'Quality (Sewing)'!$E$39,Attendance!$E$6:$E$3000,'Quality (Sewing)'!$A24,Attendance!$F$6:$F$3000,'Quality (Sewing)'!$B$39,Attendance!$I$6:$I$3000,$G$39)</f>
        <v>0</v>
      </c>
      <c r="H24" s="2170"/>
      <c r="I24" s="2267"/>
      <c r="J24" s="88">
        <f t="shared" ref="J24" si="11">IF(H24&lt;G24,H24-G24,0)</f>
        <v>0</v>
      </c>
      <c r="K24" s="73">
        <f t="shared" ref="K24" si="12">IF(H24&gt;G24,G24-H24,0)</f>
        <v>0</v>
      </c>
      <c r="L24" s="2085">
        <f t="shared" ref="L24" si="13">H24-G24</f>
        <v>0</v>
      </c>
      <c r="M24" s="1855"/>
    </row>
    <row r="25" spans="1:32" s="37" customFormat="1" ht="19.5" thickBot="1" x14ac:dyDescent="0.35">
      <c r="A25" s="2122" t="s">
        <v>104</v>
      </c>
      <c r="B25" s="2124"/>
      <c r="C25" s="2125"/>
      <c r="D25" s="90">
        <f>SUM(D12:D24)</f>
        <v>4</v>
      </c>
      <c r="E25" s="91">
        <f>SUM(E12:E24)</f>
        <v>0</v>
      </c>
      <c r="F25" s="91">
        <f>SUM(F12:F24)</f>
        <v>0</v>
      </c>
      <c r="G25" s="107">
        <f>SUM(G12:G24)</f>
        <v>4</v>
      </c>
      <c r="H25" s="2126">
        <f>SUM(H12:H24)</f>
        <v>4</v>
      </c>
      <c r="I25" s="2127"/>
      <c r="J25" s="90">
        <f>SUM(J12:J24)</f>
        <v>0</v>
      </c>
      <c r="K25" s="92">
        <f>SUM(K12:K24)</f>
        <v>0</v>
      </c>
      <c r="L25" s="2126">
        <f>SUM(L12:L24)</f>
        <v>0</v>
      </c>
      <c r="M25" s="2373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</row>
    <row r="27" spans="1:32" ht="15.75" thickBot="1" x14ac:dyDescent="0.3"/>
    <row r="28" spans="1:32" ht="27" customHeight="1" thickBot="1" x14ac:dyDescent="0.3">
      <c r="A28" s="2370" t="s">
        <v>745</v>
      </c>
      <c r="B28" s="2371"/>
      <c r="C28" s="2371"/>
      <c r="D28" s="2371"/>
      <c r="E28" s="2371"/>
      <c r="F28" s="2371"/>
      <c r="G28" s="2371"/>
      <c r="H28" s="2371"/>
      <c r="I28" s="2371"/>
      <c r="J28" s="2371"/>
      <c r="K28" s="2371"/>
      <c r="L28" s="2371"/>
      <c r="M28" s="2371"/>
      <c r="N28" s="2371"/>
      <c r="O28" s="2371"/>
      <c r="P28" s="2371"/>
      <c r="Q28" s="2371"/>
      <c r="R28" s="2372"/>
    </row>
    <row r="29" spans="1:32" ht="23.25" customHeight="1" thickBot="1" x14ac:dyDescent="0.3">
      <c r="A29" s="1830" t="s">
        <v>741</v>
      </c>
      <c r="B29" s="1831"/>
      <c r="C29" s="1831"/>
      <c r="D29" s="1831"/>
      <c r="E29" s="1831"/>
      <c r="F29" s="1831"/>
      <c r="G29" s="1831"/>
      <c r="H29" s="1831"/>
      <c r="I29" s="1831"/>
      <c r="J29" s="1831"/>
      <c r="K29" s="1831"/>
      <c r="L29" s="1831"/>
      <c r="M29" s="1831"/>
      <c r="N29" s="1831"/>
      <c r="O29" s="2317" t="s">
        <v>735</v>
      </c>
      <c r="P29" s="2319" t="s">
        <v>737</v>
      </c>
      <c r="Q29" s="2320"/>
      <c r="R29" s="2321" t="s">
        <v>740</v>
      </c>
    </row>
    <row r="30" spans="1:32" ht="19.5" thickBot="1" x14ac:dyDescent="0.3">
      <c r="A30" s="2379" t="s">
        <v>709</v>
      </c>
      <c r="B30" s="2380"/>
      <c r="C30" s="2380"/>
      <c r="D30" s="117" t="s">
        <v>710</v>
      </c>
      <c r="E30" s="118" t="s">
        <v>711</v>
      </c>
      <c r="F30" s="119" t="s">
        <v>712</v>
      </c>
      <c r="G30" s="120" t="s">
        <v>102</v>
      </c>
      <c r="H30" s="2323" t="s">
        <v>709</v>
      </c>
      <c r="I30" s="2324"/>
      <c r="J30" s="2325"/>
      <c r="K30" s="117" t="s">
        <v>710</v>
      </c>
      <c r="L30" s="118" t="s">
        <v>711</v>
      </c>
      <c r="M30" s="119" t="s">
        <v>712</v>
      </c>
      <c r="N30" s="28" t="s">
        <v>102</v>
      </c>
      <c r="O30" s="2318"/>
      <c r="P30" s="44" t="s">
        <v>738</v>
      </c>
      <c r="Q30" s="45" t="s">
        <v>739</v>
      </c>
      <c r="R30" s="2322"/>
    </row>
    <row r="31" spans="1:32" x14ac:dyDescent="0.25">
      <c r="A31" s="1814" t="s">
        <v>119</v>
      </c>
      <c r="B31" s="1815"/>
      <c r="C31" s="1816"/>
      <c r="D31" s="102">
        <f t="shared" ref="D31:G36" si="14">D42+D53+D64+D75+D87+D98+D109+D120+D131+D142+D153+D165+D177+D189+D200+D211+D222</f>
        <v>0</v>
      </c>
      <c r="E31" s="103">
        <f t="shared" si="14"/>
        <v>0</v>
      </c>
      <c r="F31" s="103">
        <f t="shared" si="14"/>
        <v>0</v>
      </c>
      <c r="G31" s="71">
        <f t="shared" si="14"/>
        <v>0</v>
      </c>
      <c r="H31" s="2061" t="s">
        <v>127</v>
      </c>
      <c r="I31" s="2062"/>
      <c r="J31" s="2310"/>
      <c r="K31" s="1801">
        <f>D31+D32</f>
        <v>14</v>
      </c>
      <c r="L31" s="1803">
        <f t="shared" ref="L31:N31" si="15">E31+E32</f>
        <v>1</v>
      </c>
      <c r="M31" s="1803">
        <f t="shared" si="15"/>
        <v>0</v>
      </c>
      <c r="N31" s="1782">
        <f t="shared" si="15"/>
        <v>15</v>
      </c>
      <c r="O31" s="1784">
        <f>O42+O53+O64+O75+O87+O98+O109+O120+O131+O142+O153+O165+O177+O189+O200+O211+O222</f>
        <v>17</v>
      </c>
      <c r="P31" s="2221">
        <f>P42+P53+P64+P75+P87+P98+P109+P120+P131+P142+P153+P165+P177+P189+P200+P211+P222</f>
        <v>2</v>
      </c>
      <c r="Q31" s="1805">
        <f>Q42+Q53+Q64+Q75+Q87+Q98+Q109+Q120+Q131+Q142+Q153+Q165+Q177+Q189+Q200+Q211+Q222</f>
        <v>4</v>
      </c>
      <c r="R31" s="2315">
        <f>O31-N31</f>
        <v>2</v>
      </c>
    </row>
    <row r="32" spans="1:32" ht="15.75" thickBot="1" x14ac:dyDescent="0.3">
      <c r="A32" s="2393" t="s">
        <v>127</v>
      </c>
      <c r="B32" s="1795"/>
      <c r="C32" s="1796"/>
      <c r="D32" s="82">
        <f t="shared" si="14"/>
        <v>14</v>
      </c>
      <c r="E32" s="83">
        <f t="shared" si="14"/>
        <v>1</v>
      </c>
      <c r="F32" s="83">
        <f t="shared" si="14"/>
        <v>0</v>
      </c>
      <c r="G32" s="84">
        <f t="shared" si="14"/>
        <v>15</v>
      </c>
      <c r="H32" s="2184"/>
      <c r="I32" s="2185"/>
      <c r="J32" s="2344"/>
      <c r="K32" s="1811"/>
      <c r="L32" s="1812"/>
      <c r="M32" s="1812"/>
      <c r="N32" s="1788"/>
      <c r="O32" s="1786"/>
      <c r="P32" s="2218"/>
      <c r="Q32" s="1813"/>
      <c r="R32" s="2316"/>
    </row>
    <row r="33" spans="1:32" ht="16.5" customHeight="1" x14ac:dyDescent="0.25">
      <c r="A33" s="2329" t="s">
        <v>49</v>
      </c>
      <c r="B33" s="2330"/>
      <c r="C33" s="2331"/>
      <c r="D33" s="102">
        <f t="shared" si="14"/>
        <v>0</v>
      </c>
      <c r="E33" s="103">
        <f t="shared" si="14"/>
        <v>0</v>
      </c>
      <c r="F33" s="103">
        <f t="shared" si="14"/>
        <v>0</v>
      </c>
      <c r="G33" s="71">
        <f t="shared" si="14"/>
        <v>0</v>
      </c>
      <c r="H33" s="2339" t="s">
        <v>724</v>
      </c>
      <c r="I33" s="2340"/>
      <c r="J33" s="2341"/>
      <c r="K33" s="1801">
        <f>D34+D35+D36</f>
        <v>46</v>
      </c>
      <c r="L33" s="1803">
        <f>E34+E35+E36</f>
        <v>3</v>
      </c>
      <c r="M33" s="46"/>
      <c r="N33" s="1782">
        <f>G34+G35+G36</f>
        <v>49</v>
      </c>
      <c r="O33" s="1784">
        <f t="shared" ref="O33:Q33" si="16">O44+O55+O66+O77+O89+O100+O111+O122+O133+O144+O155+O167+O179+O191+O202+O213+O224</f>
        <v>48</v>
      </c>
      <c r="P33" s="1801">
        <f t="shared" si="16"/>
        <v>15</v>
      </c>
      <c r="Q33" s="1805">
        <f t="shared" si="16"/>
        <v>14</v>
      </c>
      <c r="R33" s="1786">
        <f>O33-N33</f>
        <v>-1</v>
      </c>
    </row>
    <row r="34" spans="1:32" ht="15" customHeight="1" x14ac:dyDescent="0.25">
      <c r="A34" s="2395" t="s">
        <v>93</v>
      </c>
      <c r="B34" s="1820"/>
      <c r="C34" s="1821"/>
      <c r="D34" s="76">
        <f t="shared" si="14"/>
        <v>37</v>
      </c>
      <c r="E34" s="77">
        <f t="shared" si="14"/>
        <v>2</v>
      </c>
      <c r="F34" s="77">
        <f t="shared" si="14"/>
        <v>0</v>
      </c>
      <c r="G34" s="78">
        <f t="shared" si="14"/>
        <v>39</v>
      </c>
      <c r="H34" s="2302"/>
      <c r="I34" s="2303"/>
      <c r="J34" s="2304"/>
      <c r="K34" s="1811"/>
      <c r="L34" s="1812"/>
      <c r="M34" s="1938">
        <f t="shared" ref="M34" si="17">F34+F35+F36</f>
        <v>0</v>
      </c>
      <c r="N34" s="1788"/>
      <c r="O34" s="1786"/>
      <c r="P34" s="1811"/>
      <c r="Q34" s="1813"/>
      <c r="R34" s="1786"/>
    </row>
    <row r="35" spans="1:32" ht="15" customHeight="1" x14ac:dyDescent="0.25">
      <c r="A35" s="2394" t="s">
        <v>244</v>
      </c>
      <c r="B35" s="1793"/>
      <c r="C35" s="1794"/>
      <c r="D35" s="79">
        <f t="shared" si="14"/>
        <v>9</v>
      </c>
      <c r="E35" s="80">
        <f t="shared" si="14"/>
        <v>1</v>
      </c>
      <c r="F35" s="80">
        <f t="shared" si="14"/>
        <v>0</v>
      </c>
      <c r="G35" s="81">
        <f t="shared" si="14"/>
        <v>10</v>
      </c>
      <c r="H35" s="2302"/>
      <c r="I35" s="2303"/>
      <c r="J35" s="2304"/>
      <c r="K35" s="1811"/>
      <c r="L35" s="1812"/>
      <c r="M35" s="1852"/>
      <c r="N35" s="1788"/>
      <c r="O35" s="1786"/>
      <c r="P35" s="1811"/>
      <c r="Q35" s="1813"/>
      <c r="R35" s="1786"/>
    </row>
    <row r="36" spans="1:32" ht="15.75" customHeight="1" thickBot="1" x14ac:dyDescent="0.3">
      <c r="A36" s="2393" t="s">
        <v>62</v>
      </c>
      <c r="B36" s="1795"/>
      <c r="C36" s="1796"/>
      <c r="D36" s="82">
        <f t="shared" si="14"/>
        <v>0</v>
      </c>
      <c r="E36" s="83">
        <f t="shared" si="14"/>
        <v>0</v>
      </c>
      <c r="F36" s="83">
        <f t="shared" si="14"/>
        <v>0</v>
      </c>
      <c r="G36" s="84">
        <f t="shared" si="14"/>
        <v>0</v>
      </c>
      <c r="H36" s="2302"/>
      <c r="I36" s="2303"/>
      <c r="J36" s="2304"/>
      <c r="K36" s="1811"/>
      <c r="L36" s="1812"/>
      <c r="M36" s="1939"/>
      <c r="N36" s="1788"/>
      <c r="O36" s="1786"/>
      <c r="P36" s="1811"/>
      <c r="Q36" s="1813"/>
      <c r="R36" s="1785"/>
    </row>
    <row r="37" spans="1:32" ht="19.5" thickBot="1" x14ac:dyDescent="0.35">
      <c r="A37" s="1789" t="s">
        <v>102</v>
      </c>
      <c r="B37" s="1790"/>
      <c r="C37" s="1844"/>
      <c r="D37" s="142">
        <f>SUM(D32:D36)</f>
        <v>60</v>
      </c>
      <c r="E37" s="143">
        <f>SUM(E32:E36)</f>
        <v>4</v>
      </c>
      <c r="F37" s="143">
        <f>SUM(F32:F36)</f>
        <v>0</v>
      </c>
      <c r="G37" s="144">
        <f>SUM(G32:G36)</f>
        <v>64</v>
      </c>
      <c r="H37" s="1923" t="s">
        <v>102</v>
      </c>
      <c r="I37" s="1838"/>
      <c r="J37" s="1839"/>
      <c r="K37" s="90">
        <f t="shared" ref="K37:Q37" si="18">SUM(K31:K36)</f>
        <v>60</v>
      </c>
      <c r="L37" s="91">
        <f t="shared" si="18"/>
        <v>4</v>
      </c>
      <c r="M37" s="91">
        <f t="shared" si="18"/>
        <v>0</v>
      </c>
      <c r="N37" s="1135">
        <f t="shared" si="18"/>
        <v>64</v>
      </c>
      <c r="O37" s="70">
        <f t="shared" si="18"/>
        <v>65</v>
      </c>
      <c r="P37" s="70">
        <f t="shared" si="18"/>
        <v>17</v>
      </c>
      <c r="Q37" s="1145">
        <f t="shared" si="18"/>
        <v>18</v>
      </c>
      <c r="R37" s="146">
        <f>SUM(R31:R36)</f>
        <v>1</v>
      </c>
    </row>
    <row r="38" spans="1:32" x14ac:dyDescent="0.25">
      <c r="R38" s="47"/>
    </row>
    <row r="39" spans="1:32" ht="21.75" thickBot="1" x14ac:dyDescent="0.4">
      <c r="A39" s="155" t="s">
        <v>716</v>
      </c>
      <c r="B39" s="2338" t="s">
        <v>50</v>
      </c>
      <c r="C39" s="2338"/>
      <c r="D39" s="155" t="s">
        <v>717</v>
      </c>
      <c r="E39" s="155" t="s">
        <v>24</v>
      </c>
      <c r="F39" s="157" t="s">
        <v>718</v>
      </c>
      <c r="G39" s="158" t="s">
        <v>734</v>
      </c>
      <c r="H39" s="159" t="s">
        <v>723</v>
      </c>
      <c r="I39" s="121"/>
      <c r="J39" s="122"/>
      <c r="K39" s="123"/>
      <c r="L39" s="124"/>
      <c r="M39" s="124"/>
      <c r="N39" s="124"/>
      <c r="P39" s="22"/>
      <c r="R39" s="125"/>
      <c r="AF39" s="21"/>
    </row>
    <row r="40" spans="1:32" ht="23.25" customHeight="1" thickBot="1" x14ac:dyDescent="0.3">
      <c r="A40" s="1830" t="s">
        <v>741</v>
      </c>
      <c r="B40" s="1831"/>
      <c r="C40" s="1831"/>
      <c r="D40" s="2392"/>
      <c r="E40" s="2392"/>
      <c r="F40" s="2392"/>
      <c r="G40" s="2392"/>
      <c r="H40" s="2392"/>
      <c r="I40" s="2392"/>
      <c r="J40" s="2392"/>
      <c r="K40" s="2392"/>
      <c r="L40" s="2392"/>
      <c r="M40" s="2392"/>
      <c r="N40" s="2392"/>
      <c r="O40" s="2317" t="s">
        <v>735</v>
      </c>
      <c r="P40" s="2319" t="s">
        <v>737</v>
      </c>
      <c r="Q40" s="2320"/>
      <c r="R40" s="2351" t="s">
        <v>740</v>
      </c>
    </row>
    <row r="41" spans="1:32" ht="19.5" thickBot="1" x14ac:dyDescent="0.3">
      <c r="A41" s="1789" t="s">
        <v>709</v>
      </c>
      <c r="B41" s="1790"/>
      <c r="C41" s="1844"/>
      <c r="D41" s="126" t="s">
        <v>710</v>
      </c>
      <c r="E41" s="127" t="s">
        <v>711</v>
      </c>
      <c r="F41" s="27" t="s">
        <v>712</v>
      </c>
      <c r="G41" s="28" t="s">
        <v>102</v>
      </c>
      <c r="H41" s="1838" t="s">
        <v>709</v>
      </c>
      <c r="I41" s="1838"/>
      <c r="J41" s="1839"/>
      <c r="K41" s="43" t="s">
        <v>710</v>
      </c>
      <c r="L41" s="29" t="s">
        <v>711</v>
      </c>
      <c r="M41" s="30" t="s">
        <v>712</v>
      </c>
      <c r="N41" s="31" t="s">
        <v>102</v>
      </c>
      <c r="O41" s="2318"/>
      <c r="P41" s="44" t="s">
        <v>738</v>
      </c>
      <c r="Q41" s="45" t="s">
        <v>739</v>
      </c>
      <c r="R41" s="2352"/>
    </row>
    <row r="42" spans="1:32" x14ac:dyDescent="0.25">
      <c r="A42" s="2329" t="s">
        <v>119</v>
      </c>
      <c r="B42" s="2330"/>
      <c r="C42" s="2331"/>
      <c r="D42" s="93">
        <f>SUMIFS(Attendance!S$6:S$3000,Attendance!$H$6:$H$3000,'Quality (Sewing)'!$E$39,Attendance!$E$6:$E$3000,'Quality (Sewing)'!$A42,Attendance!$F$6:$F$3000,'Quality (Sewing)'!$B$39,Attendance!$I$6:$I$3000,$G$39)</f>
        <v>0</v>
      </c>
      <c r="E42" s="103">
        <f>SUMIFS(Attendance!T$6:T$3000,Attendance!$H$6:$H$3000,'Quality (Sewing)'!$E$39,Attendance!$E$6:$E$3000,'Quality (Sewing)'!$A42,Attendance!$F$6:$F$3000,'Quality (Sewing)'!$B$39,Attendance!$I$6:$I$3000,$G$39)</f>
        <v>0</v>
      </c>
      <c r="F42" s="103">
        <f>SUMIFS(Attendance!U$6:U$3000,Attendance!$H$6:$H$3000,'Quality (Sewing)'!$E$39,Attendance!$E$6:$E$3000,'Quality (Sewing)'!$A42,Attendance!$F$6:$F$3000,'Quality (Sewing)'!$B$39,Attendance!$I$6:$I$3000,$G$39)</f>
        <v>0</v>
      </c>
      <c r="G42" s="71">
        <f>SUMIFS(Attendance!V$6:V$3000,Attendance!$H$6:$H$3000,'Quality (Sewing)'!$E$39,Attendance!$E$6:$E$3000,'Quality (Sewing)'!$A42,Attendance!$F$6:$F$3000,'Quality (Sewing)'!$B$39,Attendance!$I$6:$I$3000,$G$39)</f>
        <v>0</v>
      </c>
      <c r="H42" s="2067" t="s">
        <v>127</v>
      </c>
      <c r="I42" s="2068"/>
      <c r="J42" s="2129"/>
      <c r="K42" s="1936">
        <f>D42+D43</f>
        <v>1</v>
      </c>
      <c r="L42" s="1938">
        <f t="shared" ref="L42:N42" si="19">E42+E43</f>
        <v>0</v>
      </c>
      <c r="M42" s="1938">
        <f t="shared" si="19"/>
        <v>0</v>
      </c>
      <c r="N42" s="1934">
        <f t="shared" si="19"/>
        <v>1</v>
      </c>
      <c r="O42" s="2314">
        <v>1</v>
      </c>
      <c r="P42" s="1848">
        <f>IF(O42&lt;N42,N42-O42,0)</f>
        <v>0</v>
      </c>
      <c r="Q42" s="1854">
        <f>IF(O42&gt;N42,O42-N42,0)</f>
        <v>0</v>
      </c>
      <c r="R42" s="2315">
        <f>O42-N42</f>
        <v>0</v>
      </c>
      <c r="AF42" s="21"/>
    </row>
    <row r="43" spans="1:32" ht="15.75" thickBot="1" x14ac:dyDescent="0.3">
      <c r="A43" s="2332" t="s">
        <v>127</v>
      </c>
      <c r="B43" s="2333"/>
      <c r="C43" s="2334"/>
      <c r="D43" s="82">
        <f>SUMIFS(Attendance!S$6:S$3000,Attendance!$H$6:$H$3000,'Quality (Sewing)'!$E$39,Attendance!$E$6:$E$3000,'Quality (Sewing)'!$A43,Attendance!$F$6:$F$3000,'Quality (Sewing)'!$B$39,Attendance!$I$6:$I$3000,$G$39)</f>
        <v>1</v>
      </c>
      <c r="E43" s="83">
        <f>SUMIFS(Attendance!T$6:T$3000,Attendance!$H$6:$H$3000,'Quality (Sewing)'!$E$39,Attendance!$E$6:$E$3000,'Quality (Sewing)'!$A43,Attendance!$F$6:$F$3000,'Quality (Sewing)'!$B$39,Attendance!$I$6:$I$3000,$G$39)</f>
        <v>0</v>
      </c>
      <c r="F43" s="83">
        <f>SUMIFS(Attendance!U$6:U$3000,Attendance!$H$6:$H$3000,'Quality (Sewing)'!$E$39,Attendance!$E$6:$E$3000,'Quality (Sewing)'!$A43,Attendance!$F$6:$F$3000,'Quality (Sewing)'!$B$39,Attendance!$I$6:$I$3000,$G$39)</f>
        <v>0</v>
      </c>
      <c r="G43" s="84">
        <f>SUMIFS(Attendance!V$6:V$3000,Attendance!$H$6:$H$3000,'Quality (Sewing)'!$E$39,Attendance!$E$6:$E$3000,'Quality (Sewing)'!$A43,Attendance!$F$6:$F$3000,'Quality (Sewing)'!$B$39,Attendance!$I$6:$I$3000,$G$39)</f>
        <v>1</v>
      </c>
      <c r="H43" s="2184"/>
      <c r="I43" s="2185"/>
      <c r="J43" s="2344"/>
      <c r="K43" s="1937"/>
      <c r="L43" s="1939"/>
      <c r="M43" s="1939"/>
      <c r="N43" s="1935"/>
      <c r="O43" s="2391"/>
      <c r="P43" s="1937"/>
      <c r="Q43" s="1935"/>
      <c r="R43" s="2342"/>
      <c r="AF43" s="21"/>
    </row>
    <row r="44" spans="1:32" ht="16.5" customHeight="1" x14ac:dyDescent="0.25">
      <c r="A44" s="2329" t="s">
        <v>49</v>
      </c>
      <c r="B44" s="2330"/>
      <c r="C44" s="2331"/>
      <c r="D44" s="102">
        <f>SUMIFS(Attendance!S$6:S$3000,Attendance!$H$6:$H$3000,'Quality (Sewing)'!$E$39,Attendance!$E$6:$E$3000,'Quality (Sewing)'!$A44,Attendance!$F$6:$F$3000,'Quality (Sewing)'!$B$39,Attendance!$I$6:$I$3000,$G$39)</f>
        <v>0</v>
      </c>
      <c r="E44" s="103">
        <f>SUMIFS(Attendance!T$6:T$3000,Attendance!$H$6:$H$3000,'Quality (Sewing)'!$E$39,Attendance!$E$6:$E$3000,'Quality (Sewing)'!$A44,Attendance!$F$6:$F$3000,'Quality (Sewing)'!$B$39,Attendance!$I$6:$I$3000,$G$39)</f>
        <v>0</v>
      </c>
      <c r="F44" s="103">
        <f>SUMIFS(Attendance!U$6:U$3000,Attendance!$H$6:$H$3000,'Quality (Sewing)'!$E$39,Attendance!$E$6:$E$3000,'Quality (Sewing)'!$A44,Attendance!$F$6:$F$3000,'Quality (Sewing)'!$B$39,Attendance!$I$6:$I$3000,$G$39)</f>
        <v>0</v>
      </c>
      <c r="G44" s="71">
        <f>SUMIFS(Attendance!V$6:V$3000,Attendance!$H$6:$H$3000,'Quality (Sewing)'!$E$39,Attendance!$E$6:$E$3000,'Quality (Sewing)'!$A44,Attendance!$F$6:$F$3000,'Quality (Sewing)'!$B$39,Attendance!$I$6:$I$3000,$G$39)</f>
        <v>0</v>
      </c>
      <c r="H44" s="2092" t="s">
        <v>724</v>
      </c>
      <c r="I44" s="2092"/>
      <c r="J44" s="2092"/>
      <c r="K44" s="1801">
        <f>D45+D46+D47</f>
        <v>7</v>
      </c>
      <c r="L44" s="1803">
        <f>E45+E46+E47</f>
        <v>0</v>
      </c>
      <c r="M44" s="1803">
        <f>F45+F46+F47</f>
        <v>0</v>
      </c>
      <c r="N44" s="1805">
        <f>G45+G46+G47</f>
        <v>7</v>
      </c>
      <c r="O44" s="2390">
        <v>0</v>
      </c>
      <c r="P44" s="1801">
        <f>IF(O44&lt;N44,N44-O44,0)</f>
        <v>7</v>
      </c>
      <c r="Q44" s="1805">
        <f>IF(O44&gt;N44,O44-N44,0)</f>
        <v>0</v>
      </c>
      <c r="R44" s="1784">
        <f>O44-N44</f>
        <v>-7</v>
      </c>
    </row>
    <row r="45" spans="1:32" ht="15" customHeight="1" x14ac:dyDescent="0.25">
      <c r="A45" s="2335" t="s">
        <v>93</v>
      </c>
      <c r="B45" s="2336"/>
      <c r="C45" s="2337"/>
      <c r="D45" s="76">
        <f>SUMIFS(Attendance!S$6:S$3000,Attendance!$H$6:$H$3000,'Quality (Sewing)'!$E$39,Attendance!$E$6:$E$3000,'Quality (Sewing)'!$A45,Attendance!$F$6:$F$3000,'Quality (Sewing)'!$B$39,Attendance!$I$6:$I$3000,$G$39)</f>
        <v>5</v>
      </c>
      <c r="E45" s="77">
        <f>SUMIFS(Attendance!T$6:T$3000,Attendance!$H$6:$H$3000,'Quality (Sewing)'!$E$39,Attendance!$E$6:$E$3000,'Quality (Sewing)'!$A45,Attendance!$F$6:$F$3000,'Quality (Sewing)'!$B$39,Attendance!$I$6:$I$3000,$G$39)</f>
        <v>0</v>
      </c>
      <c r="F45" s="77">
        <f>SUMIFS(Attendance!U$6:U$3000,Attendance!$H$6:$H$3000,'Quality (Sewing)'!$E$39,Attendance!$E$6:$E$3000,'Quality (Sewing)'!$A45,Attendance!$F$6:$F$3000,'Quality (Sewing)'!$B$39,Attendance!$I$6:$I$3000,$G$39)</f>
        <v>0</v>
      </c>
      <c r="G45" s="78">
        <f>SUMIFS(Attendance!V$6:V$3000,Attendance!$H$6:$H$3000,'Quality (Sewing)'!$E$39,Attendance!$E$6:$E$3000,'Quality (Sewing)'!$A45,Attendance!$F$6:$F$3000,'Quality (Sewing)'!$B$39,Attendance!$I$6:$I$3000,$G$39)</f>
        <v>5</v>
      </c>
      <c r="H45" s="2095"/>
      <c r="I45" s="2095"/>
      <c r="J45" s="2095"/>
      <c r="K45" s="1811"/>
      <c r="L45" s="1812"/>
      <c r="M45" s="1812"/>
      <c r="N45" s="1813"/>
      <c r="O45" s="2308"/>
      <c r="P45" s="1811"/>
      <c r="Q45" s="1813"/>
      <c r="R45" s="1786"/>
      <c r="AF45" s="21"/>
    </row>
    <row r="46" spans="1:32" ht="15" customHeight="1" x14ac:dyDescent="0.25">
      <c r="A46" s="2348" t="s">
        <v>244</v>
      </c>
      <c r="B46" s="2349"/>
      <c r="C46" s="2350"/>
      <c r="D46" s="79">
        <f>SUMIFS(Attendance!S$6:S$3000,Attendance!$H$6:$H$3000,'Quality (Sewing)'!$E$39,Attendance!$E$6:$E$3000,'Quality (Sewing)'!$A46,Attendance!$F$6:$F$3000,'Quality (Sewing)'!$B$39,Attendance!$I$6:$I$3000,$G$39)</f>
        <v>2</v>
      </c>
      <c r="E46" s="80">
        <f>SUMIFS(Attendance!T$6:T$3000,Attendance!$H$6:$H$3000,'Quality (Sewing)'!$E$39,Attendance!$E$6:$E$3000,'Quality (Sewing)'!$A46,Attendance!$F$6:$F$3000,'Quality (Sewing)'!$B$39,Attendance!$I$6:$I$3000,$G$39)</f>
        <v>0</v>
      </c>
      <c r="F46" s="80">
        <f>SUMIFS(Attendance!U$6:U$3000,Attendance!$H$6:$H$3000,'Quality (Sewing)'!$E$39,Attendance!$E$6:$E$3000,'Quality (Sewing)'!$A46,Attendance!$F$6:$F$3000,'Quality (Sewing)'!$B$39,Attendance!$I$6:$I$3000,$G$39)</f>
        <v>0</v>
      </c>
      <c r="G46" s="81">
        <f>SUMIFS(Attendance!V$6:V$3000,Attendance!$H$6:$H$3000,'Quality (Sewing)'!$E$39,Attendance!$E$6:$E$3000,'Quality (Sewing)'!$A46,Attendance!$F$6:$F$3000,'Quality (Sewing)'!$B$39,Attendance!$I$6:$I$3000,$G$39)</f>
        <v>2</v>
      </c>
      <c r="H46" s="2095"/>
      <c r="I46" s="2095"/>
      <c r="J46" s="2095"/>
      <c r="K46" s="1811"/>
      <c r="L46" s="1812"/>
      <c r="M46" s="1812"/>
      <c r="N46" s="1813"/>
      <c r="O46" s="2308"/>
      <c r="P46" s="1811"/>
      <c r="Q46" s="1813"/>
      <c r="R46" s="1786"/>
      <c r="AF46" s="21"/>
    </row>
    <row r="47" spans="1:32" ht="15.75" customHeight="1" thickBot="1" x14ac:dyDescent="0.3">
      <c r="A47" s="2345" t="s">
        <v>62</v>
      </c>
      <c r="B47" s="2346"/>
      <c r="C47" s="2347"/>
      <c r="D47" s="88">
        <f>SUMIFS(Attendance!S$6:S$3000,Attendance!$H$6:$H$3000,'Quality (Sewing)'!$E$39,Attendance!$E$6:$E$3000,'Quality (Sewing)'!$A47,Attendance!$F$6:$F$3000,'Quality (Sewing)'!$B$39,Attendance!$I$6:$I$3000,$G$39)</f>
        <v>0</v>
      </c>
      <c r="E47" s="89">
        <f>SUMIFS(Attendance!T$6:T$3000,Attendance!$H$6:$H$3000,'Quality (Sewing)'!$E$39,Attendance!$E$6:$E$3000,'Quality (Sewing)'!$A47,Attendance!$F$6:$F$3000,'Quality (Sewing)'!$B$39,Attendance!$I$6:$I$3000,$G$39)</f>
        <v>0</v>
      </c>
      <c r="F47" s="89">
        <f>SUMIFS(Attendance!U$6:U$3000,Attendance!$H$6:$H$3000,'Quality (Sewing)'!$E$39,Attendance!$E$6:$E$3000,'Quality (Sewing)'!$A47,Attendance!$F$6:$F$3000,'Quality (Sewing)'!$B$39,Attendance!$I$6:$I$3000,$G$39)</f>
        <v>0</v>
      </c>
      <c r="G47" s="73">
        <f>SUMIFS(Attendance!V$6:V$3000,Attendance!$H$6:$H$3000,'Quality (Sewing)'!$E$39,Attendance!$E$6:$E$3000,'Quality (Sewing)'!$A47,Attendance!$F$6:$F$3000,'Quality (Sewing)'!$B$39,Attendance!$I$6:$I$3000,$G$39)</f>
        <v>0</v>
      </c>
      <c r="H47" s="2098"/>
      <c r="I47" s="2098"/>
      <c r="J47" s="2098"/>
      <c r="K47" s="1802"/>
      <c r="L47" s="1804"/>
      <c r="M47" s="1804"/>
      <c r="N47" s="1806"/>
      <c r="O47" s="2309"/>
      <c r="P47" s="1802"/>
      <c r="Q47" s="1806"/>
      <c r="R47" s="1785"/>
      <c r="AF47" s="21"/>
    </row>
    <row r="48" spans="1:32" ht="19.5" thickBot="1" x14ac:dyDescent="0.3">
      <c r="A48" s="1789" t="s">
        <v>102</v>
      </c>
      <c r="B48" s="1790"/>
      <c r="C48" s="1844"/>
      <c r="D48" s="90">
        <f>SUM(D13:D47)</f>
        <v>135</v>
      </c>
      <c r="E48" s="91">
        <f>SUM(E42:E47)</f>
        <v>0</v>
      </c>
      <c r="F48" s="91">
        <f>SUM(F42:F47)</f>
        <v>0</v>
      </c>
      <c r="G48" s="92">
        <f>SUM(G42:G47)</f>
        <v>8</v>
      </c>
      <c r="H48" s="1923" t="s">
        <v>102</v>
      </c>
      <c r="I48" s="1838"/>
      <c r="J48" s="1839"/>
      <c r="K48" s="90">
        <f>SUM(K42:K47)</f>
        <v>8</v>
      </c>
      <c r="L48" s="91">
        <f>SUM(L42:L47)</f>
        <v>0</v>
      </c>
      <c r="M48" s="91">
        <f>SUM(M42:M47)</f>
        <v>0</v>
      </c>
      <c r="N48" s="92">
        <f>SUM(N42:N47)</f>
        <v>8</v>
      </c>
      <c r="O48" s="128"/>
      <c r="P48" s="90">
        <f>SUM(P42:P47)</f>
        <v>7</v>
      </c>
      <c r="Q48" s="92">
        <f>SUM(Q42:Q47)</f>
        <v>0</v>
      </c>
      <c r="R48" s="146">
        <f>SUM(R42:R47)</f>
        <v>-7</v>
      </c>
      <c r="AF48" s="21"/>
    </row>
    <row r="49" spans="1:32" ht="18.75" x14ac:dyDescent="0.25">
      <c r="A49" s="51"/>
      <c r="B49" s="51"/>
      <c r="C49" s="51"/>
      <c r="D49" s="52"/>
      <c r="E49" s="52"/>
      <c r="F49" s="52"/>
      <c r="G49" s="52"/>
      <c r="H49" s="51"/>
      <c r="I49" s="51"/>
      <c r="J49" s="51"/>
      <c r="K49" s="52"/>
      <c r="L49" s="52"/>
      <c r="M49" s="52"/>
      <c r="N49" s="52"/>
      <c r="P49" s="22"/>
      <c r="AF49" s="21"/>
    </row>
    <row r="50" spans="1:32" ht="21.75" thickBot="1" x14ac:dyDescent="0.4">
      <c r="A50" s="155" t="s">
        <v>716</v>
      </c>
      <c r="B50" s="2338" t="s">
        <v>50</v>
      </c>
      <c r="C50" s="2338"/>
      <c r="D50" s="155" t="s">
        <v>717</v>
      </c>
      <c r="E50" s="155" t="s">
        <v>24</v>
      </c>
      <c r="F50" s="157" t="s">
        <v>718</v>
      </c>
      <c r="G50" s="160">
        <v>301</v>
      </c>
      <c r="H50" s="129"/>
      <c r="I50" s="129"/>
      <c r="J50" s="122"/>
      <c r="K50" s="123"/>
      <c r="L50" s="124"/>
      <c r="M50" s="124"/>
      <c r="N50" s="124"/>
    </row>
    <row r="51" spans="1:32" ht="23.25" customHeight="1" thickBot="1" x14ac:dyDescent="0.3">
      <c r="A51" s="1830" t="s">
        <v>741</v>
      </c>
      <c r="B51" s="1831"/>
      <c r="C51" s="1831"/>
      <c r="D51" s="1831"/>
      <c r="E51" s="1831"/>
      <c r="F51" s="1831"/>
      <c r="G51" s="1831"/>
      <c r="H51" s="1831"/>
      <c r="I51" s="1831"/>
      <c r="J51" s="1831"/>
      <c r="K51" s="1831"/>
      <c r="L51" s="1831"/>
      <c r="M51" s="1831"/>
      <c r="N51" s="1831"/>
      <c r="O51" s="2317" t="s">
        <v>735</v>
      </c>
      <c r="P51" s="2319" t="s">
        <v>737</v>
      </c>
      <c r="Q51" s="2320"/>
      <c r="R51" s="2321" t="s">
        <v>740</v>
      </c>
    </row>
    <row r="52" spans="1:32" ht="19.5" thickBot="1" x14ac:dyDescent="0.3">
      <c r="A52" s="2379" t="s">
        <v>709</v>
      </c>
      <c r="B52" s="2380"/>
      <c r="C52" s="2381"/>
      <c r="D52" s="117" t="s">
        <v>710</v>
      </c>
      <c r="E52" s="118" t="s">
        <v>711</v>
      </c>
      <c r="F52" s="119" t="s">
        <v>712</v>
      </c>
      <c r="G52" s="120" t="s">
        <v>102</v>
      </c>
      <c r="H52" s="2323" t="s">
        <v>709</v>
      </c>
      <c r="I52" s="2324"/>
      <c r="J52" s="2325"/>
      <c r="K52" s="117" t="s">
        <v>710</v>
      </c>
      <c r="L52" s="118" t="s">
        <v>711</v>
      </c>
      <c r="M52" s="119" t="s">
        <v>712</v>
      </c>
      <c r="N52" s="786" t="s">
        <v>102</v>
      </c>
      <c r="O52" s="2318"/>
      <c r="P52" s="44" t="s">
        <v>738</v>
      </c>
      <c r="Q52" s="45" t="s">
        <v>739</v>
      </c>
      <c r="R52" s="2322"/>
    </row>
    <row r="53" spans="1:32" x14ac:dyDescent="0.25">
      <c r="A53" s="2329" t="s">
        <v>119</v>
      </c>
      <c r="B53" s="2330"/>
      <c r="C53" s="2331"/>
      <c r="D53" s="102">
        <f>SUMIFS(Attendance!$S$6:$S$3000,Attendance!$H$6:$H$3000,'Quality (Sewing)'!$E$50,Attendance!$E$6:$E$3000,'Quality (Sewing)'!$A53,Attendance!$F$6:$F$3000,'Quality (Sewing)'!$B$50,Attendance!$I$6:$I$3000,$G$50)</f>
        <v>0</v>
      </c>
      <c r="E53" s="103">
        <f>SUMIFS(Attendance!$T$6:$T$3000,Attendance!$H$6:$H$3000,'Quality (Sewing)'!$E$50,Attendance!$E$6:$E$3000,'Quality (Sewing)'!$A53,Attendance!$F$6:$F$3000,'Quality (Sewing)'!$B$50,Attendance!$I$6:$I$3000,$G$50)</f>
        <v>0</v>
      </c>
      <c r="F53" s="103">
        <f>SUMIFS(Attendance!$U$6:$U$3000,Attendance!$H$6:$H$3000,'Quality (Sewing)'!$E$50,Attendance!$E$6:$E$3000,'Quality (Sewing)'!$A53,Attendance!$F$6:$F$3000,'Quality (Sewing)'!$B$50,Attendance!$I$6:$I$3000,$G$50)</f>
        <v>0</v>
      </c>
      <c r="G53" s="71">
        <f>SUMIFS(Attendance!$V$6:$V$3000,Attendance!$H$6:$H$3000,'Quality (Sewing)'!$E$50,Attendance!$E$6:$E$3000,'Quality (Sewing)'!$A53,Attendance!$F$6:$F$3000,'Quality (Sewing)'!$B$50,Attendance!$I$6:$I$3000,$G$50)</f>
        <v>0</v>
      </c>
      <c r="H53" s="2061" t="s">
        <v>127</v>
      </c>
      <c r="I53" s="2062"/>
      <c r="J53" s="2310"/>
      <c r="K53" s="1848">
        <f>D53+D54</f>
        <v>0</v>
      </c>
      <c r="L53" s="1851">
        <f t="shared" ref="L53:N53" si="20">E53+E54</f>
        <v>0</v>
      </c>
      <c r="M53" s="1851">
        <f t="shared" si="20"/>
        <v>0</v>
      </c>
      <c r="N53" s="2312">
        <f t="shared" si="20"/>
        <v>0</v>
      </c>
      <c r="O53" s="2314">
        <v>1</v>
      </c>
      <c r="P53" s="1848">
        <f>IF(O53&lt;N53,N53-O53,0)</f>
        <v>0</v>
      </c>
      <c r="Q53" s="1854">
        <f>IF(O53&gt;N53,O53-N53,0)</f>
        <v>1</v>
      </c>
      <c r="R53" s="2315">
        <f>O53-N53</f>
        <v>1</v>
      </c>
    </row>
    <row r="54" spans="1:32" ht="15.75" thickBot="1" x14ac:dyDescent="0.3">
      <c r="A54" s="2345" t="s">
        <v>127</v>
      </c>
      <c r="B54" s="2346"/>
      <c r="C54" s="2347"/>
      <c r="D54" s="106">
        <f>SUMIFS(Attendance!$S$6:$S$3000,Attendance!$H$6:$H$3000,'Quality (Sewing)'!$E$50,Attendance!$E$6:$E$3000,'Quality (Sewing)'!$A54,Attendance!$F$6:$F$3000,'Quality (Sewing)'!$B$50,Attendance!$I$6:$I$3000,$G$50)</f>
        <v>0</v>
      </c>
      <c r="E54" s="147">
        <f>SUMIFS(Attendance!$T$6:$T$3000,Attendance!$H$6:$H$3000,'Quality (Sewing)'!$E$50,Attendance!$E$6:$E$3000,'Quality (Sewing)'!$A54,Attendance!$F$6:$F$3000,'Quality (Sewing)'!$B$50,Attendance!$I$6:$I$3000,$G$50)</f>
        <v>0</v>
      </c>
      <c r="F54" s="147">
        <f>SUMIFS(Attendance!$U$6:$U$3000,Attendance!$H$6:$H$3000,'Quality (Sewing)'!$E$50,Attendance!$E$6:$E$3000,'Quality (Sewing)'!$A54,Attendance!$F$6:$F$3000,'Quality (Sewing)'!$B$50,Attendance!$I$6:$I$3000,$G$50)</f>
        <v>0</v>
      </c>
      <c r="G54" s="148">
        <f>SUMIFS(Attendance!$V$6:$V$3000,Attendance!$H$6:$H$3000,'Quality (Sewing)'!$E$50,Attendance!$E$6:$E$3000,'Quality (Sewing)'!$A54,Attendance!$F$6:$F$3000,'Quality (Sewing)'!$B$50,Attendance!$I$6:$I$3000,$G$50)</f>
        <v>0</v>
      </c>
      <c r="H54" s="2064"/>
      <c r="I54" s="2065"/>
      <c r="J54" s="2311"/>
      <c r="K54" s="1850"/>
      <c r="L54" s="1853"/>
      <c r="M54" s="1853"/>
      <c r="N54" s="2313"/>
      <c r="O54" s="2169"/>
      <c r="P54" s="1850"/>
      <c r="Q54" s="1856"/>
      <c r="R54" s="2316"/>
    </row>
    <row r="55" spans="1:32" ht="16.5" customHeight="1" x14ac:dyDescent="0.25">
      <c r="A55" s="2329" t="s">
        <v>49</v>
      </c>
      <c r="B55" s="2330"/>
      <c r="C55" s="2331"/>
      <c r="D55" s="102">
        <f>SUMIFS(Attendance!$S$6:$S$3000,Attendance!$H$6:$H$3000,'Quality (Sewing)'!$E$50,Attendance!$E$6:$E$3000,'Quality (Sewing)'!$A55,Attendance!$F$6:$F$3000,'Quality (Sewing)'!$B$50,Attendance!$I$6:$I$3000,$G$50)</f>
        <v>0</v>
      </c>
      <c r="E55" s="103">
        <f>SUMIFS(Attendance!$T$6:$T$3000,Attendance!$H$6:$H$3000,'Quality (Sewing)'!$E$50,Attendance!$E$6:$E$3000,'Quality (Sewing)'!$A55,Attendance!$F$6:$F$3000,'Quality (Sewing)'!$B$50,Attendance!$I$6:$I$3000,$G$50)</f>
        <v>0</v>
      </c>
      <c r="F55" s="103">
        <f>SUMIFS(Attendance!$U$6:$U$3000,Attendance!$H$6:$H$3000,'Quality (Sewing)'!$E$50,Attendance!$E$6:$E$3000,'Quality (Sewing)'!$A55,Attendance!$F$6:$F$3000,'Quality (Sewing)'!$B$50,Attendance!$I$6:$I$3000,$G$50)</f>
        <v>0</v>
      </c>
      <c r="G55" s="71">
        <f>SUMIFS(Attendance!$V$6:$V$3000,Attendance!$H$6:$H$3000,'Quality (Sewing)'!$E$50,Attendance!$E$6:$E$3000,'Quality (Sewing)'!$A55,Attendance!$F$6:$F$3000,'Quality (Sewing)'!$B$50,Attendance!$I$6:$I$3000,$G$50)</f>
        <v>0</v>
      </c>
      <c r="H55" s="2302" t="s">
        <v>724</v>
      </c>
      <c r="I55" s="2303"/>
      <c r="J55" s="2303"/>
      <c r="K55" s="1811">
        <f>D56+D57+D58</f>
        <v>4</v>
      </c>
      <c r="L55" s="1812">
        <f>E56+E57+E58</f>
        <v>0</v>
      </c>
      <c r="M55" s="1812">
        <f>F56+F57+F58</f>
        <v>0</v>
      </c>
      <c r="N55" s="1788">
        <f>G56+G57+G58</f>
        <v>4</v>
      </c>
      <c r="O55" s="2308">
        <v>3</v>
      </c>
      <c r="P55" s="1811">
        <f>IF(O55&lt;N55,N55-O55,0)</f>
        <v>1</v>
      </c>
      <c r="Q55" s="1813">
        <f>IF(O55&gt;N55,O55-N55,0)</f>
        <v>0</v>
      </c>
      <c r="R55" s="1786">
        <f>O55-N55</f>
        <v>-1</v>
      </c>
    </row>
    <row r="56" spans="1:32" ht="15" customHeight="1" x14ac:dyDescent="0.25">
      <c r="A56" s="2335" t="s">
        <v>93</v>
      </c>
      <c r="B56" s="2336"/>
      <c r="C56" s="2337"/>
      <c r="D56" s="76">
        <f>SUMIFS(Attendance!$S$6:$S$3000,Attendance!$H$6:$H$3000,'Quality (Sewing)'!$E$50,Attendance!$E$6:$E$3000,'Quality (Sewing)'!$A56,Attendance!$F$6:$F$3000,'Quality (Sewing)'!$B$50,Attendance!$I$6:$I$3000,$G$50)</f>
        <v>2</v>
      </c>
      <c r="E56" s="77">
        <f>SUMIFS(Attendance!$T$6:$T$3000,Attendance!$H$6:$H$3000,'Quality (Sewing)'!$E$50,Attendance!$E$6:$E$3000,'Quality (Sewing)'!$A56,Attendance!$F$6:$F$3000,'Quality (Sewing)'!$B$50,Attendance!$I$6:$I$3000,$G$50)</f>
        <v>0</v>
      </c>
      <c r="F56" s="77">
        <f>SUMIFS(Attendance!$U$6:$U$3000,Attendance!$H$6:$H$3000,'Quality (Sewing)'!$E$50,Attendance!$E$6:$E$3000,'Quality (Sewing)'!$A56,Attendance!$F$6:$F$3000,'Quality (Sewing)'!$B$50,Attendance!$I$6:$I$3000,$G$50)</f>
        <v>0</v>
      </c>
      <c r="G56" s="78">
        <f>SUMIFS(Attendance!$V$6:$V$3000,Attendance!$H$6:$H$3000,'Quality (Sewing)'!$E$50,Attendance!$E$6:$E$3000,'Quality (Sewing)'!$A56,Attendance!$F$6:$F$3000,'Quality (Sewing)'!$B$50,Attendance!$I$6:$I$3000,$G$50)</f>
        <v>2</v>
      </c>
      <c r="H56" s="2302"/>
      <c r="I56" s="2303"/>
      <c r="J56" s="2303"/>
      <c r="K56" s="1811"/>
      <c r="L56" s="1812"/>
      <c r="M56" s="1812"/>
      <c r="N56" s="1788"/>
      <c r="O56" s="2308"/>
      <c r="P56" s="1811"/>
      <c r="Q56" s="1813"/>
      <c r="R56" s="1786"/>
    </row>
    <row r="57" spans="1:32" ht="15" customHeight="1" x14ac:dyDescent="0.25">
      <c r="A57" s="2348" t="s">
        <v>244</v>
      </c>
      <c r="B57" s="2349"/>
      <c r="C57" s="2350"/>
      <c r="D57" s="79">
        <f>SUMIFS(Attendance!$S$6:$S$3000,Attendance!$H$6:$H$3000,'Quality (Sewing)'!$E$50,Attendance!$E$6:$E$3000,'Quality (Sewing)'!$A57,Attendance!$F$6:$F$3000,'Quality (Sewing)'!$B$50,Attendance!$I$6:$I$3000,$G$50)</f>
        <v>2</v>
      </c>
      <c r="E57" s="80">
        <f>SUMIFS(Attendance!$T$6:$T$3000,Attendance!$H$6:$H$3000,'Quality (Sewing)'!$E$50,Attendance!$E$6:$E$3000,'Quality (Sewing)'!$A57,Attendance!$F$6:$F$3000,'Quality (Sewing)'!$B$50,Attendance!$I$6:$I$3000,$G$50)</f>
        <v>0</v>
      </c>
      <c r="F57" s="80">
        <f>SUMIFS(Attendance!$U$6:$U$3000,Attendance!$H$6:$H$3000,'Quality (Sewing)'!$E$50,Attendance!$E$6:$E$3000,'Quality (Sewing)'!$A57,Attendance!$F$6:$F$3000,'Quality (Sewing)'!$B$50,Attendance!$I$6:$I$3000,$G$50)</f>
        <v>0</v>
      </c>
      <c r="G57" s="81">
        <f>SUMIFS(Attendance!$V$6:$V$3000,Attendance!$H$6:$H$3000,'Quality (Sewing)'!$E$50,Attendance!$E$6:$E$3000,'Quality (Sewing)'!$A57,Attendance!$F$6:$F$3000,'Quality (Sewing)'!$B$50,Attendance!$I$6:$I$3000,$G$50)</f>
        <v>2</v>
      </c>
      <c r="H57" s="2302"/>
      <c r="I57" s="2303"/>
      <c r="J57" s="2303"/>
      <c r="K57" s="1811"/>
      <c r="L57" s="1812"/>
      <c r="M57" s="1812"/>
      <c r="N57" s="1788"/>
      <c r="O57" s="2308"/>
      <c r="P57" s="1811"/>
      <c r="Q57" s="1813"/>
      <c r="R57" s="1786"/>
    </row>
    <row r="58" spans="1:32" ht="15.75" customHeight="1" thickBot="1" x14ac:dyDescent="0.3">
      <c r="A58" s="2345" t="s">
        <v>62</v>
      </c>
      <c r="B58" s="2346"/>
      <c r="C58" s="2347"/>
      <c r="D58" s="88">
        <f>SUMIFS(Attendance!$S$6:$S$3000,Attendance!$H$6:$H$3000,'Quality (Sewing)'!$E$50,Attendance!$E$6:$E$3000,'Quality (Sewing)'!$A58,Attendance!$F$6:$F$3000,'Quality (Sewing)'!$B$50,Attendance!$I$6:$I$3000,$G$50)</f>
        <v>0</v>
      </c>
      <c r="E58" s="89">
        <f>SUMIFS(Attendance!$T$6:$T$3000,Attendance!$H$6:$H$3000,'Quality (Sewing)'!$E$50,Attendance!$E$6:$E$3000,'Quality (Sewing)'!$A58,Attendance!$F$6:$F$3000,'Quality (Sewing)'!$B$50,Attendance!$I$6:$I$3000,$G$50)</f>
        <v>0</v>
      </c>
      <c r="F58" s="89">
        <f>SUMIFS(Attendance!$U$6:$U$3000,Attendance!$H$6:$H$3000,'Quality (Sewing)'!$E$50,Attendance!$E$6:$E$3000,'Quality (Sewing)'!$A58,Attendance!$F$6:$F$3000,'Quality (Sewing)'!$B$50,Attendance!$I$6:$I$3000,$G$50)</f>
        <v>0</v>
      </c>
      <c r="G58" s="73">
        <f>SUMIFS(Attendance!$V$6:$V$3000,Attendance!$H$6:$H$3000,'Quality (Sewing)'!$E$50,Attendance!$E$6:$E$3000,'Quality (Sewing)'!$A58,Attendance!$F$6:$F$3000,'Quality (Sewing)'!$B$50,Attendance!$I$6:$I$3000,$G$50)</f>
        <v>0</v>
      </c>
      <c r="H58" s="2305"/>
      <c r="I58" s="2306"/>
      <c r="J58" s="2306"/>
      <c r="K58" s="1802"/>
      <c r="L58" s="1804"/>
      <c r="M58" s="1804"/>
      <c r="N58" s="1783"/>
      <c r="O58" s="2309"/>
      <c r="P58" s="1802"/>
      <c r="Q58" s="1806"/>
      <c r="R58" s="1785"/>
    </row>
    <row r="59" spans="1:32" ht="19.5" thickBot="1" x14ac:dyDescent="0.3">
      <c r="A59" s="1789" t="s">
        <v>102</v>
      </c>
      <c r="B59" s="1790"/>
      <c r="C59" s="1844"/>
      <c r="D59" s="90">
        <f>SUM(D13:D58)</f>
        <v>274</v>
      </c>
      <c r="E59" s="91">
        <f>SUM(E42:E58)</f>
        <v>0</v>
      </c>
      <c r="F59" s="91">
        <f>SUM(F42:F58)</f>
        <v>0</v>
      </c>
      <c r="G59" s="92">
        <f>SUM(G42:G58)</f>
        <v>321</v>
      </c>
      <c r="H59" s="1923" t="s">
        <v>102</v>
      </c>
      <c r="I59" s="1838"/>
      <c r="J59" s="1839"/>
      <c r="K59" s="90">
        <f t="shared" ref="K59:R59" si="21">SUM(K53:K58)</f>
        <v>4</v>
      </c>
      <c r="L59" s="91">
        <f t="shared" si="21"/>
        <v>0</v>
      </c>
      <c r="M59" s="91">
        <f t="shared" si="21"/>
        <v>0</v>
      </c>
      <c r="N59" s="1135">
        <f t="shared" si="21"/>
        <v>4</v>
      </c>
      <c r="O59" s="548">
        <f t="shared" si="21"/>
        <v>4</v>
      </c>
      <c r="P59" s="90">
        <f t="shared" si="21"/>
        <v>1</v>
      </c>
      <c r="Q59" s="1145">
        <f t="shared" si="21"/>
        <v>1</v>
      </c>
      <c r="R59" s="146">
        <f t="shared" si="21"/>
        <v>0</v>
      </c>
    </row>
    <row r="60" spans="1:32" ht="18.75" x14ac:dyDescent="0.25">
      <c r="A60" s="51"/>
      <c r="B60" s="51"/>
      <c r="C60" s="51"/>
      <c r="D60" s="52"/>
      <c r="E60" s="52"/>
      <c r="F60" s="52"/>
      <c r="G60" s="52"/>
      <c r="H60" s="51"/>
      <c r="I60" s="51"/>
      <c r="J60" s="51"/>
      <c r="K60" s="52"/>
      <c r="L60" s="52"/>
      <c r="M60" s="52"/>
      <c r="N60" s="52"/>
    </row>
    <row r="61" spans="1:32" ht="21.75" thickBot="1" x14ac:dyDescent="0.4">
      <c r="A61" s="155" t="s">
        <v>716</v>
      </c>
      <c r="B61" s="2338" t="s">
        <v>50</v>
      </c>
      <c r="C61" s="2338"/>
      <c r="D61" s="155" t="s">
        <v>717</v>
      </c>
      <c r="E61" s="155" t="s">
        <v>24</v>
      </c>
      <c r="F61" s="157" t="s">
        <v>718</v>
      </c>
      <c r="G61" s="160">
        <v>302</v>
      </c>
      <c r="H61" s="129"/>
      <c r="I61" s="129"/>
      <c r="J61" s="122"/>
      <c r="K61" s="123"/>
      <c r="L61" s="124"/>
      <c r="M61" s="124"/>
      <c r="N61" s="124"/>
    </row>
    <row r="62" spans="1:32" ht="23.25" customHeight="1" thickBot="1" x14ac:dyDescent="0.3">
      <c r="A62" s="1830" t="s">
        <v>741</v>
      </c>
      <c r="B62" s="1831"/>
      <c r="C62" s="1831"/>
      <c r="D62" s="1831"/>
      <c r="E62" s="1831"/>
      <c r="F62" s="1831"/>
      <c r="G62" s="1831"/>
      <c r="H62" s="1831"/>
      <c r="I62" s="1831"/>
      <c r="J62" s="1831"/>
      <c r="K62" s="1831"/>
      <c r="L62" s="1831"/>
      <c r="M62" s="1831"/>
      <c r="N62" s="1831"/>
      <c r="O62" s="2317" t="s">
        <v>735</v>
      </c>
      <c r="P62" s="2319" t="s">
        <v>737</v>
      </c>
      <c r="Q62" s="2320"/>
      <c r="R62" s="2321" t="s">
        <v>740</v>
      </c>
    </row>
    <row r="63" spans="1:32" ht="19.5" thickBot="1" x14ac:dyDescent="0.3">
      <c r="A63" s="1789" t="s">
        <v>709</v>
      </c>
      <c r="B63" s="1790"/>
      <c r="C63" s="1844"/>
      <c r="D63" s="117" t="s">
        <v>710</v>
      </c>
      <c r="E63" s="118" t="s">
        <v>711</v>
      </c>
      <c r="F63" s="119" t="s">
        <v>712</v>
      </c>
      <c r="G63" s="120" t="s">
        <v>102</v>
      </c>
      <c r="H63" s="2323" t="s">
        <v>709</v>
      </c>
      <c r="I63" s="2324"/>
      <c r="J63" s="2325"/>
      <c r="K63" s="117" t="s">
        <v>710</v>
      </c>
      <c r="L63" s="118" t="s">
        <v>711</v>
      </c>
      <c r="M63" s="119" t="s">
        <v>712</v>
      </c>
      <c r="N63" s="130" t="s">
        <v>102</v>
      </c>
      <c r="O63" s="2318"/>
      <c r="P63" s="44" t="s">
        <v>738</v>
      </c>
      <c r="Q63" s="45" t="s">
        <v>739</v>
      </c>
      <c r="R63" s="2322"/>
    </row>
    <row r="64" spans="1:32" ht="15" customHeight="1" x14ac:dyDescent="0.25">
      <c r="A64" s="2329" t="s">
        <v>119</v>
      </c>
      <c r="B64" s="2330"/>
      <c r="C64" s="2331"/>
      <c r="D64" s="96">
        <f>SUMIFS(Attendance!$S$6:$S$3000,Attendance!$H$6:$H$3000,'Quality (Sewing)'!$E$61,Attendance!$E$6:$E$3000,'Quality (Sewing)'!$A64,Attendance!$F$6:$F$3000,'Quality (Sewing)'!$B$61,Attendance!$I$6:$I$3000,$G$61)</f>
        <v>0</v>
      </c>
      <c r="E64" s="67">
        <f>SUMIFS(Attendance!$T$6:$T$3000,Attendance!$H$6:$H$3000,'Quality (Sewing)'!$E$61,Attendance!$E$6:$E$3000,'Quality (Sewing)'!$A64,Attendance!$F$6:$F$3000,'Quality (Sewing)'!$B$61,Attendance!$I$6:$I$3000,$G$61)</f>
        <v>0</v>
      </c>
      <c r="F64" s="67">
        <f>SUMIFS(Attendance!$U$6:$U$3000,Attendance!$H$6:$H$3000,'Quality (Sewing)'!$E$61,Attendance!$E$6:$E$3000,'Quality (Sewing)'!$A64,Attendance!$F$6:$F$3000,'Quality (Sewing)'!$B$61,Attendance!$I$6:$I$3000,$G$61)</f>
        <v>0</v>
      </c>
      <c r="G64" s="71">
        <f>SUMIFS(Attendance!$V$6:$V$3000,Attendance!$H$6:$H$3000,'Quality (Sewing)'!$E$61,Attendance!$E$6:$E$3000,'Quality (Sewing)'!$A64,Attendance!$F$6:$F$3000,'Quality (Sewing)'!$B$61,Attendance!$I$6:$I$3000,$G$61)</f>
        <v>0</v>
      </c>
      <c r="H64" s="2061" t="s">
        <v>127</v>
      </c>
      <c r="I64" s="2062"/>
      <c r="J64" s="2310"/>
      <c r="K64" s="1848">
        <f>D64+D65</f>
        <v>0</v>
      </c>
      <c r="L64" s="1851">
        <f t="shared" ref="L64" si="22">E64+E65</f>
        <v>0</v>
      </c>
      <c r="M64" s="1851">
        <f t="shared" ref="M64" si="23">F64+F65</f>
        <v>0</v>
      </c>
      <c r="N64" s="1854">
        <f t="shared" ref="N64" si="24">G64+G65</f>
        <v>0</v>
      </c>
      <c r="O64" s="2150">
        <v>1</v>
      </c>
      <c r="P64" s="1848">
        <f>IF(O64&lt;N64,N64-O64,0)</f>
        <v>0</v>
      </c>
      <c r="Q64" s="1854">
        <f>IF(O64&gt;N64,O64-N64,0)</f>
        <v>1</v>
      </c>
      <c r="R64" s="2315">
        <f>O64-N64</f>
        <v>1</v>
      </c>
    </row>
    <row r="65" spans="1:18" ht="15.75" customHeight="1" thickBot="1" x14ac:dyDescent="0.3">
      <c r="A65" s="2345" t="s">
        <v>127</v>
      </c>
      <c r="B65" s="2346"/>
      <c r="C65" s="2347"/>
      <c r="D65" s="88">
        <f>SUMIFS(Attendance!$S$6:$S$3000,Attendance!$H$6:$H$3000,'Quality (Sewing)'!$E$61,Attendance!$E$6:$E$3000,'Quality (Sewing)'!$A65,Attendance!$F$6:$F$3000,'Quality (Sewing)'!$B$61,Attendance!$I$6:$I$3000,$G$61)</f>
        <v>0</v>
      </c>
      <c r="E65" s="89">
        <f>SUMIFS(Attendance!$T$6:$T$3000,Attendance!$H$6:$H$3000,'Quality (Sewing)'!$E$61,Attendance!$E$6:$E$3000,'Quality (Sewing)'!$A65,Attendance!$F$6:$F$3000,'Quality (Sewing)'!$B$61,Attendance!$I$6:$I$3000,$G$61)</f>
        <v>0</v>
      </c>
      <c r="F65" s="89">
        <f>SUMIFS(Attendance!$U$6:$U$3000,Attendance!$H$6:$H$3000,'Quality (Sewing)'!$E$61,Attendance!$E$6:$E$3000,'Quality (Sewing)'!$A65,Attendance!$F$6:$F$3000,'Quality (Sewing)'!$B$61,Attendance!$I$6:$I$3000,$G$61)</f>
        <v>0</v>
      </c>
      <c r="G65" s="73">
        <f>SUMIFS(Attendance!$V$6:$V$3000,Attendance!$H$6:$H$3000,'Quality (Sewing)'!$E$61,Attendance!$E$6:$E$3000,'Quality (Sewing)'!$A65,Attendance!$F$6:$F$3000,'Quality (Sewing)'!$B$61,Attendance!$I$6:$I$3000,$G$61)</f>
        <v>0</v>
      </c>
      <c r="H65" s="2064"/>
      <c r="I65" s="2065"/>
      <c r="J65" s="2311"/>
      <c r="K65" s="1850"/>
      <c r="L65" s="1853"/>
      <c r="M65" s="1853"/>
      <c r="N65" s="1856"/>
      <c r="O65" s="2151"/>
      <c r="P65" s="1850"/>
      <c r="Q65" s="1856"/>
      <c r="R65" s="2316"/>
    </row>
    <row r="66" spans="1:18" x14ac:dyDescent="0.25">
      <c r="A66" s="2335" t="s">
        <v>49</v>
      </c>
      <c r="B66" s="2336"/>
      <c r="C66" s="2337"/>
      <c r="D66" s="76">
        <f>SUMIFS(Attendance!$S$6:$S$3000,Attendance!$H$6:$H$3000,'Quality (Sewing)'!$E$61,Attendance!$E$6:$E$3000,'Quality (Sewing)'!$A66,Attendance!$F$6:$F$3000,'Quality (Sewing)'!$B$61,Attendance!$I$6:$I$3000,$G$61)</f>
        <v>0</v>
      </c>
      <c r="E66" s="77">
        <f>SUMIFS(Attendance!$T$6:$T$3000,Attendance!$H$6:$H$3000,'Quality (Sewing)'!$E$61,Attendance!$E$6:$E$3000,'Quality (Sewing)'!$A66,Attendance!$F$6:$F$3000,'Quality (Sewing)'!$B$61,Attendance!$I$6:$I$3000,$G$61)</f>
        <v>0</v>
      </c>
      <c r="F66" s="77">
        <f>SUMIFS(Attendance!$U$6:$U$3000,Attendance!$H$6:$H$3000,'Quality (Sewing)'!$E$61,Attendance!$E$6:$E$3000,'Quality (Sewing)'!$A66,Attendance!$F$6:$F$3000,'Quality (Sewing)'!$B$61,Attendance!$I$6:$I$3000,$G$61)</f>
        <v>0</v>
      </c>
      <c r="G66" s="78">
        <f>SUMIFS(Attendance!$V$6:$V$3000,Attendance!$H$6:$H$3000,'Quality (Sewing)'!$E$61,Attendance!$E$6:$E$3000,'Quality (Sewing)'!$A66,Attendance!$F$6:$F$3000,'Quality (Sewing)'!$B$61,Attendance!$I$6:$I$3000,$G$61)</f>
        <v>0</v>
      </c>
      <c r="H66" s="2302" t="s">
        <v>724</v>
      </c>
      <c r="I66" s="2303"/>
      <c r="J66" s="2303"/>
      <c r="K66" s="1811">
        <f>D67+D68+D69</f>
        <v>1</v>
      </c>
      <c r="L66" s="1812">
        <f>E67+E68+E69</f>
        <v>0</v>
      </c>
      <c r="M66" s="1812">
        <f>F67+F68+F69</f>
        <v>0</v>
      </c>
      <c r="N66" s="1813">
        <f>G67+G68+G69</f>
        <v>1</v>
      </c>
      <c r="O66" s="2388">
        <v>3</v>
      </c>
      <c r="P66" s="1811">
        <f>IF(O66&lt;N66,N66-O66,0)</f>
        <v>0</v>
      </c>
      <c r="Q66" s="1813">
        <f>IF(O66&gt;N66,O66-N66,0)</f>
        <v>2</v>
      </c>
      <c r="R66" s="1786">
        <f>O66-N66</f>
        <v>2</v>
      </c>
    </row>
    <row r="67" spans="1:18" ht="15" customHeight="1" x14ac:dyDescent="0.25">
      <c r="A67" s="2335" t="s">
        <v>93</v>
      </c>
      <c r="B67" s="2336"/>
      <c r="C67" s="2337"/>
      <c r="D67" s="76">
        <f>SUMIFS(Attendance!$S$6:$S$3000,Attendance!$H$6:$H$3000,'Quality (Sewing)'!$E$61,Attendance!$E$6:$E$3000,'Quality (Sewing)'!$A67,Attendance!$F$6:$F$3000,'Quality (Sewing)'!$B$61,Attendance!$I$6:$I$3000,$G$61)</f>
        <v>1</v>
      </c>
      <c r="E67" s="77">
        <f>SUMIFS(Attendance!$T$6:$T$3000,Attendance!$H$6:$H$3000,'Quality (Sewing)'!$E$61,Attendance!$E$6:$E$3000,'Quality (Sewing)'!$A67,Attendance!$F$6:$F$3000,'Quality (Sewing)'!$B$61,Attendance!$I$6:$I$3000,$G$61)</f>
        <v>0</v>
      </c>
      <c r="F67" s="77">
        <f>SUMIFS(Attendance!$U$6:$U$3000,Attendance!$H$6:$H$3000,'Quality (Sewing)'!$E$61,Attendance!$E$6:$E$3000,'Quality (Sewing)'!$A67,Attendance!$F$6:$F$3000,'Quality (Sewing)'!$B$61,Attendance!$I$6:$I$3000,$G$61)</f>
        <v>0</v>
      </c>
      <c r="G67" s="78">
        <f>SUMIFS(Attendance!$V$6:$V$3000,Attendance!$H$6:$H$3000,'Quality (Sewing)'!$E$61,Attendance!$E$6:$E$3000,'Quality (Sewing)'!$A67,Attendance!$F$6:$F$3000,'Quality (Sewing)'!$B$61,Attendance!$I$6:$I$3000,$G$61)</f>
        <v>1</v>
      </c>
      <c r="H67" s="2302"/>
      <c r="I67" s="2303"/>
      <c r="J67" s="2303"/>
      <c r="K67" s="1811"/>
      <c r="L67" s="1812"/>
      <c r="M67" s="1812"/>
      <c r="N67" s="1813"/>
      <c r="O67" s="2388"/>
      <c r="P67" s="1811"/>
      <c r="Q67" s="1813"/>
      <c r="R67" s="1786"/>
    </row>
    <row r="68" spans="1:18" ht="15" customHeight="1" x14ac:dyDescent="0.25">
      <c r="A68" s="2348" t="s">
        <v>244</v>
      </c>
      <c r="B68" s="2349"/>
      <c r="C68" s="2350"/>
      <c r="D68" s="79">
        <f>SUMIFS(Attendance!$S$6:$S$3000,Attendance!$H$6:$H$3000,'Quality (Sewing)'!$E$61,Attendance!$E$6:$E$3000,'Quality (Sewing)'!$A68,Attendance!$F$6:$F$3000,'Quality (Sewing)'!$B$61,Attendance!$I$6:$I$3000,$G$61)</f>
        <v>0</v>
      </c>
      <c r="E68" s="80">
        <f>SUMIFS(Attendance!$T$6:$T$3000,Attendance!$H$6:$H$3000,'Quality (Sewing)'!$E$61,Attendance!$E$6:$E$3000,'Quality (Sewing)'!$A68,Attendance!$F$6:$F$3000,'Quality (Sewing)'!$B$61,Attendance!$I$6:$I$3000,$G$61)</f>
        <v>0</v>
      </c>
      <c r="F68" s="80">
        <f>SUMIFS(Attendance!$U$6:$U$3000,Attendance!$H$6:$H$3000,'Quality (Sewing)'!$E$61,Attendance!$E$6:$E$3000,'Quality (Sewing)'!$A68,Attendance!$F$6:$F$3000,'Quality (Sewing)'!$B$61,Attendance!$I$6:$I$3000,$G$61)</f>
        <v>0</v>
      </c>
      <c r="G68" s="81">
        <f>SUMIFS(Attendance!$V$6:$V$3000,Attendance!$H$6:$H$3000,'Quality (Sewing)'!$E$61,Attendance!$E$6:$E$3000,'Quality (Sewing)'!$A68,Attendance!$F$6:$F$3000,'Quality (Sewing)'!$B$61,Attendance!$I$6:$I$3000,$G$61)</f>
        <v>0</v>
      </c>
      <c r="H68" s="2302"/>
      <c r="I68" s="2303"/>
      <c r="J68" s="2303"/>
      <c r="K68" s="1811"/>
      <c r="L68" s="1812"/>
      <c r="M68" s="1812"/>
      <c r="N68" s="1813"/>
      <c r="O68" s="2388"/>
      <c r="P68" s="1811"/>
      <c r="Q68" s="1813"/>
      <c r="R68" s="1786"/>
    </row>
    <row r="69" spans="1:18" ht="15.75" customHeight="1" thickBot="1" x14ac:dyDescent="0.3">
      <c r="A69" s="2345" t="s">
        <v>62</v>
      </c>
      <c r="B69" s="2346"/>
      <c r="C69" s="2347"/>
      <c r="D69" s="82">
        <f>SUMIFS(Attendance!$S$6:$S$3000,Attendance!$H$6:$H$3000,'Quality (Sewing)'!$E$61,Attendance!$E$6:$E$3000,'Quality (Sewing)'!$A69,Attendance!$F$6:$F$3000,'Quality (Sewing)'!$B$61,Attendance!$I$6:$I$3000,$G$61)</f>
        <v>0</v>
      </c>
      <c r="E69" s="83">
        <f>SUMIFS(Attendance!$T$6:$T$3000,Attendance!$H$6:$H$3000,'Quality (Sewing)'!$E$61,Attendance!$E$6:$E$3000,'Quality (Sewing)'!$A69,Attendance!$F$6:$F$3000,'Quality (Sewing)'!$B$61,Attendance!$I$6:$I$3000,$G$61)</f>
        <v>0</v>
      </c>
      <c r="F69" s="83">
        <f>SUMIFS(Attendance!$U$6:$U$3000,Attendance!$H$6:$H$3000,'Quality (Sewing)'!$E$61,Attendance!$E$6:$E$3000,'Quality (Sewing)'!$A69,Attendance!$F$6:$F$3000,'Quality (Sewing)'!$B$61,Attendance!$I$6:$I$3000,$G$61)</f>
        <v>0</v>
      </c>
      <c r="G69" s="84">
        <f>SUMIFS(Attendance!$V$6:$V$3000,Attendance!$H$6:$H$3000,'Quality (Sewing)'!$E$61,Attendance!$E$6:$E$3000,'Quality (Sewing)'!$A69,Attendance!$F$6:$F$3000,'Quality (Sewing)'!$B$61,Attendance!$I$6:$I$3000,$G$61)</f>
        <v>0</v>
      </c>
      <c r="H69" s="2305"/>
      <c r="I69" s="2306"/>
      <c r="J69" s="2306"/>
      <c r="K69" s="1802"/>
      <c r="L69" s="1804"/>
      <c r="M69" s="1804"/>
      <c r="N69" s="1806"/>
      <c r="O69" s="2389"/>
      <c r="P69" s="1802"/>
      <c r="Q69" s="1806"/>
      <c r="R69" s="1785"/>
    </row>
    <row r="70" spans="1:18" ht="19.5" thickBot="1" x14ac:dyDescent="0.3">
      <c r="A70" s="1789" t="s">
        <v>102</v>
      </c>
      <c r="B70" s="1790"/>
      <c r="C70" s="1844"/>
      <c r="D70" s="90">
        <f>SUM(D64:D69)</f>
        <v>1</v>
      </c>
      <c r="E70" s="91">
        <f>SUM(E64:E69)</f>
        <v>0</v>
      </c>
      <c r="F70" s="91">
        <f>SUM(F64:F69)</f>
        <v>0</v>
      </c>
      <c r="G70" s="92">
        <f>SUM(G64:G69)</f>
        <v>1</v>
      </c>
      <c r="H70" s="1923" t="s">
        <v>102</v>
      </c>
      <c r="I70" s="1838"/>
      <c r="J70" s="1839"/>
      <c r="K70" s="90">
        <f t="shared" ref="K70:R70" si="25">SUM(K64:K69)</f>
        <v>1</v>
      </c>
      <c r="L70" s="91">
        <f t="shared" si="25"/>
        <v>0</v>
      </c>
      <c r="M70" s="91">
        <f t="shared" si="25"/>
        <v>0</v>
      </c>
      <c r="N70" s="92">
        <f t="shared" si="25"/>
        <v>1</v>
      </c>
      <c r="O70" s="146">
        <f t="shared" si="25"/>
        <v>4</v>
      </c>
      <c r="P70" s="90">
        <f t="shared" si="25"/>
        <v>0</v>
      </c>
      <c r="Q70" s="92">
        <f t="shared" si="25"/>
        <v>3</v>
      </c>
      <c r="R70" s="146">
        <f t="shared" si="25"/>
        <v>3</v>
      </c>
    </row>
    <row r="72" spans="1:18" ht="21.75" thickBot="1" x14ac:dyDescent="0.4">
      <c r="A72" s="155" t="s">
        <v>716</v>
      </c>
      <c r="B72" s="2338" t="s">
        <v>50</v>
      </c>
      <c r="C72" s="2338"/>
      <c r="D72" s="155" t="s">
        <v>717</v>
      </c>
      <c r="E72" s="155" t="s">
        <v>24</v>
      </c>
      <c r="F72" s="157" t="s">
        <v>718</v>
      </c>
      <c r="G72" s="160">
        <v>303</v>
      </c>
      <c r="H72" s="129"/>
      <c r="I72" s="129"/>
      <c r="J72" s="122"/>
      <c r="K72" s="123"/>
      <c r="L72" s="124"/>
      <c r="M72" s="124"/>
      <c r="N72" s="124"/>
    </row>
    <row r="73" spans="1:18" ht="23.25" customHeight="1" thickBot="1" x14ac:dyDescent="0.3">
      <c r="A73" s="1830" t="s">
        <v>741</v>
      </c>
      <c r="B73" s="1831"/>
      <c r="C73" s="1831"/>
      <c r="D73" s="1831"/>
      <c r="E73" s="1831"/>
      <c r="F73" s="1831"/>
      <c r="G73" s="1831"/>
      <c r="H73" s="1831"/>
      <c r="I73" s="1831"/>
      <c r="J73" s="1831"/>
      <c r="K73" s="1831"/>
      <c r="L73" s="1831"/>
      <c r="M73" s="1831"/>
      <c r="N73" s="1831"/>
      <c r="O73" s="2317" t="s">
        <v>735</v>
      </c>
      <c r="P73" s="2319" t="s">
        <v>737</v>
      </c>
      <c r="Q73" s="2320"/>
      <c r="R73" s="2321" t="s">
        <v>740</v>
      </c>
    </row>
    <row r="74" spans="1:18" ht="19.5" thickBot="1" x14ac:dyDescent="0.3">
      <c r="A74" s="1789" t="s">
        <v>709</v>
      </c>
      <c r="B74" s="1790"/>
      <c r="C74" s="1844"/>
      <c r="D74" s="117" t="s">
        <v>710</v>
      </c>
      <c r="E74" s="118" t="s">
        <v>711</v>
      </c>
      <c r="F74" s="119" t="s">
        <v>712</v>
      </c>
      <c r="G74" s="120" t="s">
        <v>102</v>
      </c>
      <c r="H74" s="2323" t="s">
        <v>709</v>
      </c>
      <c r="I74" s="2324"/>
      <c r="J74" s="2325"/>
      <c r="K74" s="117" t="s">
        <v>710</v>
      </c>
      <c r="L74" s="118" t="s">
        <v>711</v>
      </c>
      <c r="M74" s="119" t="s">
        <v>712</v>
      </c>
      <c r="N74" s="28" t="s">
        <v>102</v>
      </c>
      <c r="O74" s="2318"/>
      <c r="P74" s="44" t="s">
        <v>738</v>
      </c>
      <c r="Q74" s="45" t="s">
        <v>739</v>
      </c>
      <c r="R74" s="2322"/>
    </row>
    <row r="75" spans="1:18" ht="15" customHeight="1" x14ac:dyDescent="0.25">
      <c r="A75" s="2329" t="s">
        <v>119</v>
      </c>
      <c r="B75" s="2330"/>
      <c r="C75" s="2331"/>
      <c r="D75" s="96">
        <f>SUMIFS(Attendance!$S$6:$S$3000,Attendance!$H$6:$H$3000,'Quality (Sewing)'!$E$72,Attendance!$E$6:$E$3000,'Quality (Sewing)'!$A75,Attendance!$F$6:$F$3000,'Quality (Sewing)'!$B$72,Attendance!$I$6:$I$3000,$G$72)</f>
        <v>0</v>
      </c>
      <c r="E75" s="103">
        <f>SUMIFS(Attendance!$T$6:$T$3000,Attendance!$H$6:$H$3000,'Quality (Sewing)'!$E$72,Attendance!$E$6:$E$3000,'Quality (Sewing)'!$A75,Attendance!$F$6:$F$3000,'Quality (Sewing)'!$B$72,Attendance!$I$6:$I$3000,$G$72)</f>
        <v>0</v>
      </c>
      <c r="F75" s="103">
        <f>SUMIFS(Attendance!$U$6:$U$3000,Attendance!$H$6:$H$3000,'Quality (Sewing)'!$E$72,Attendance!$E$6:$E$3000,'Quality (Sewing)'!$A75,Attendance!$F$6:$F$3000,'Quality (Sewing)'!$B$72,Attendance!$I$6:$I$3000,$G$72)</f>
        <v>0</v>
      </c>
      <c r="G75" s="71">
        <f>SUMIFS(Attendance!$V$6:$V$3000,Attendance!$H$6:$H$3000,'Quality (Sewing)'!$E$72,Attendance!$E$6:$E$3000,'Quality (Sewing)'!$A75,Attendance!$F$6:$F$3000,'Quality (Sewing)'!$B$72,Attendance!$I$6:$I$3000,$G$72)</f>
        <v>0</v>
      </c>
      <c r="H75" s="2061" t="s">
        <v>127</v>
      </c>
      <c r="I75" s="2062"/>
      <c r="J75" s="2310"/>
      <c r="K75" s="1848">
        <f>D75+D76</f>
        <v>1</v>
      </c>
      <c r="L75" s="1851">
        <f t="shared" ref="L75" si="26">E75+E76</f>
        <v>0</v>
      </c>
      <c r="M75" s="1851">
        <f t="shared" ref="M75" si="27">F75+F76</f>
        <v>0</v>
      </c>
      <c r="N75" s="2312">
        <f t="shared" ref="N75" si="28">G75+G76</f>
        <v>1</v>
      </c>
      <c r="O75" s="2314">
        <v>1</v>
      </c>
      <c r="P75" s="1848">
        <f>IF(O75&lt;N75,N75-O75,0)</f>
        <v>0</v>
      </c>
      <c r="Q75" s="1854">
        <f>IF(O75&gt;N75,O75-N75,0)</f>
        <v>0</v>
      </c>
      <c r="R75" s="2315">
        <f>O75-N75</f>
        <v>0</v>
      </c>
    </row>
    <row r="76" spans="1:18" ht="15.75" customHeight="1" thickBot="1" x14ac:dyDescent="0.3">
      <c r="A76" s="2345" t="s">
        <v>127</v>
      </c>
      <c r="B76" s="2346"/>
      <c r="C76" s="2347"/>
      <c r="D76" s="149">
        <f>SUMIFS(Attendance!$S$6:$S$3000,Attendance!$H$6:$H$3000,'Quality (Sewing)'!$E$72,Attendance!$E$6:$E$3000,'Quality (Sewing)'!$A76,Attendance!$F$6:$F$3000,'Quality (Sewing)'!$B$72,Attendance!$I$6:$I$3000,$G$72)</f>
        <v>1</v>
      </c>
      <c r="E76" s="89">
        <f>SUMIFS(Attendance!$T$6:$T$3000,Attendance!$H$6:$H$3000,'Quality (Sewing)'!$E$72,Attendance!$E$6:$E$3000,'Quality (Sewing)'!$A76,Attendance!$F$6:$F$3000,'Quality (Sewing)'!$B$72,Attendance!$I$6:$I$3000,$G$72)</f>
        <v>0</v>
      </c>
      <c r="F76" s="89">
        <f>SUMIFS(Attendance!$U$6:$U$3000,Attendance!$H$6:$H$3000,'Quality (Sewing)'!$E$72,Attendance!$E$6:$E$3000,'Quality (Sewing)'!$A76,Attendance!$F$6:$F$3000,'Quality (Sewing)'!$B$72,Attendance!$I$6:$I$3000,$G$72)</f>
        <v>0</v>
      </c>
      <c r="G76" s="73">
        <f>SUMIFS(Attendance!$V$6:$V$3000,Attendance!$H$6:$H$3000,'Quality (Sewing)'!$E$72,Attendance!$E$6:$E$3000,'Quality (Sewing)'!$A76,Attendance!$F$6:$F$3000,'Quality (Sewing)'!$B$72,Attendance!$I$6:$I$3000,$G$72)</f>
        <v>1</v>
      </c>
      <c r="H76" s="2064"/>
      <c r="I76" s="2065"/>
      <c r="J76" s="2311"/>
      <c r="K76" s="1850"/>
      <c r="L76" s="1853"/>
      <c r="M76" s="1853"/>
      <c r="N76" s="2313"/>
      <c r="O76" s="2169"/>
      <c r="P76" s="1850"/>
      <c r="Q76" s="1856"/>
      <c r="R76" s="2316"/>
    </row>
    <row r="77" spans="1:18" x14ac:dyDescent="0.25">
      <c r="A77" s="2335" t="s">
        <v>49</v>
      </c>
      <c r="B77" s="2336"/>
      <c r="C77" s="2337"/>
      <c r="D77" s="76">
        <f>SUMIFS(Attendance!$S$6:$S$3000,Attendance!$H$6:$H$3000,'Quality (Sewing)'!$E$72,Attendance!$E$6:$E$3000,'Quality (Sewing)'!$A77,Attendance!$F$6:$F$3000,'Quality (Sewing)'!$B$72,Attendance!$I$6:$I$3000,$G$72)</f>
        <v>0</v>
      </c>
      <c r="E77" s="77">
        <f>SUMIFS(Attendance!$T$6:$T$3000,Attendance!$H$6:$H$3000,'Quality (Sewing)'!$E$72,Attendance!$E$6:$E$3000,'Quality (Sewing)'!$A77,Attendance!$F$6:$F$3000,'Quality (Sewing)'!$B$72,Attendance!$I$6:$I$3000,$G$72)</f>
        <v>0</v>
      </c>
      <c r="F77" s="77">
        <f>SUMIFS(Attendance!$U$6:$U$3000,Attendance!$H$6:$H$3000,'Quality (Sewing)'!$E$72,Attendance!$E$6:$E$3000,'Quality (Sewing)'!$A77,Attendance!$F$6:$F$3000,'Quality (Sewing)'!$B$72,Attendance!$I$6:$I$3000,$G$72)</f>
        <v>0</v>
      </c>
      <c r="G77" s="78">
        <f>SUMIFS(Attendance!$V$6:$V$3000,Attendance!$H$6:$H$3000,'Quality (Sewing)'!$E$72,Attendance!$E$6:$E$3000,'Quality (Sewing)'!$A77,Attendance!$F$6:$F$3000,'Quality (Sewing)'!$B$72,Attendance!$I$6:$I$3000,$G$72)</f>
        <v>0</v>
      </c>
      <c r="H77" s="2302" t="s">
        <v>724</v>
      </c>
      <c r="I77" s="2303"/>
      <c r="J77" s="2303"/>
      <c r="K77" s="1811">
        <f>D78+D79+D80</f>
        <v>5</v>
      </c>
      <c r="L77" s="1812">
        <f>E78+E79+E80</f>
        <v>2</v>
      </c>
      <c r="M77" s="1812">
        <f>F78+F79+F80</f>
        <v>0</v>
      </c>
      <c r="N77" s="1788">
        <f>G78+G79+G80</f>
        <v>7</v>
      </c>
      <c r="O77" s="2308">
        <v>3</v>
      </c>
      <c r="P77" s="1811">
        <f>IF(O77&lt;N77,N77-O77,0)</f>
        <v>4</v>
      </c>
      <c r="Q77" s="1813">
        <f>IF(O77&gt;N77,O77-N77,0)</f>
        <v>0</v>
      </c>
      <c r="R77" s="1786">
        <f>O77-N77</f>
        <v>-4</v>
      </c>
    </row>
    <row r="78" spans="1:18" ht="15" customHeight="1" x14ac:dyDescent="0.25">
      <c r="A78" s="2335" t="s">
        <v>93</v>
      </c>
      <c r="B78" s="2336"/>
      <c r="C78" s="2337"/>
      <c r="D78" s="76">
        <f>SUMIFS(Attendance!$S$6:$S$3000,Attendance!$H$6:$H$3000,'Quality (Sewing)'!$E$72,Attendance!$E$6:$E$3000,'Quality (Sewing)'!$A78,Attendance!$F$6:$F$3000,'Quality (Sewing)'!$B$72,Attendance!$I$6:$I$3000,$G$72)</f>
        <v>5</v>
      </c>
      <c r="E78" s="77">
        <f>SUMIFS(Attendance!$T$6:$T$3000,Attendance!$H$6:$H$3000,'Quality (Sewing)'!$E$72,Attendance!$E$6:$E$3000,'Quality (Sewing)'!$A78,Attendance!$F$6:$F$3000,'Quality (Sewing)'!$B$72,Attendance!$I$6:$I$3000,$G$72)</f>
        <v>2</v>
      </c>
      <c r="F78" s="77">
        <f>SUMIFS(Attendance!$U$6:$U$3000,Attendance!$H$6:$H$3000,'Quality (Sewing)'!$E$72,Attendance!$E$6:$E$3000,'Quality (Sewing)'!$A78,Attendance!$F$6:$F$3000,'Quality (Sewing)'!$B$72,Attendance!$I$6:$I$3000,$G$72)</f>
        <v>0</v>
      </c>
      <c r="G78" s="78">
        <f>SUMIFS(Attendance!$V$6:$V$3000,Attendance!$H$6:$H$3000,'Quality (Sewing)'!$E$72,Attendance!$E$6:$E$3000,'Quality (Sewing)'!$A78,Attendance!$F$6:$F$3000,'Quality (Sewing)'!$B$72,Attendance!$I$6:$I$3000,$G$72)</f>
        <v>7</v>
      </c>
      <c r="H78" s="2302"/>
      <c r="I78" s="2303"/>
      <c r="J78" s="2303"/>
      <c r="K78" s="1811"/>
      <c r="L78" s="1812"/>
      <c r="M78" s="1812"/>
      <c r="N78" s="1788"/>
      <c r="O78" s="2308"/>
      <c r="P78" s="1811"/>
      <c r="Q78" s="1813"/>
      <c r="R78" s="1786"/>
    </row>
    <row r="79" spans="1:18" ht="15" customHeight="1" x14ac:dyDescent="0.25">
      <c r="A79" s="2348" t="s">
        <v>244</v>
      </c>
      <c r="B79" s="2349"/>
      <c r="C79" s="2350"/>
      <c r="D79" s="79">
        <f>SUMIFS(Attendance!$S$6:$S$3000,Attendance!$H$6:$H$3000,'Quality (Sewing)'!$E$72,Attendance!$E$6:$E$3000,'Quality (Sewing)'!$A79,Attendance!$F$6:$F$3000,'Quality (Sewing)'!$B$72,Attendance!$I$6:$I$3000,$G$72)</f>
        <v>0</v>
      </c>
      <c r="E79" s="80">
        <f>SUMIFS(Attendance!$T$6:$T$3000,Attendance!$H$6:$H$3000,'Quality (Sewing)'!$E$72,Attendance!$E$6:$E$3000,'Quality (Sewing)'!$A79,Attendance!$F$6:$F$3000,'Quality (Sewing)'!$B$72,Attendance!$I$6:$I$3000,$G$72)</f>
        <v>0</v>
      </c>
      <c r="F79" s="80">
        <f>SUMIFS(Attendance!$U$6:$U$3000,Attendance!$H$6:$H$3000,'Quality (Sewing)'!$E$72,Attendance!$E$6:$E$3000,'Quality (Sewing)'!$A79,Attendance!$F$6:$F$3000,'Quality (Sewing)'!$B$72,Attendance!$I$6:$I$3000,$G$72)</f>
        <v>0</v>
      </c>
      <c r="G79" s="81">
        <f>SUMIFS(Attendance!$V$6:$V$3000,Attendance!$H$6:$H$3000,'Quality (Sewing)'!$E$72,Attendance!$E$6:$E$3000,'Quality (Sewing)'!$A79,Attendance!$F$6:$F$3000,'Quality (Sewing)'!$B$72,Attendance!$I$6:$I$3000,$G$72)</f>
        <v>0</v>
      </c>
      <c r="H79" s="2302"/>
      <c r="I79" s="2303"/>
      <c r="J79" s="2303"/>
      <c r="K79" s="1811"/>
      <c r="L79" s="1812"/>
      <c r="M79" s="1812"/>
      <c r="N79" s="1788"/>
      <c r="O79" s="2308"/>
      <c r="P79" s="1811"/>
      <c r="Q79" s="1813"/>
      <c r="R79" s="1786"/>
    </row>
    <row r="80" spans="1:18" ht="15.75" customHeight="1" thickBot="1" x14ac:dyDescent="0.3">
      <c r="A80" s="2332" t="s">
        <v>62</v>
      </c>
      <c r="B80" s="2333"/>
      <c r="C80" s="2334"/>
      <c r="D80" s="82">
        <f>SUMIFS(Attendance!$S$6:$S$3000,Attendance!$H$6:$H$3000,'Quality (Sewing)'!$E$72,Attendance!$E$6:$E$3000,'Quality (Sewing)'!$A80,Attendance!$F$6:$F$3000,'Quality (Sewing)'!$B$72,Attendance!$I$6:$I$3000,$G$72)</f>
        <v>0</v>
      </c>
      <c r="E80" s="83">
        <f>SUMIFS(Attendance!$T$6:$T$3000,Attendance!$H$6:$H$3000,'Quality (Sewing)'!$E$72,Attendance!$E$6:$E$3000,'Quality (Sewing)'!$A80,Attendance!$F$6:$F$3000,'Quality (Sewing)'!$B$72,Attendance!$I$6:$I$3000,$G$72)</f>
        <v>0</v>
      </c>
      <c r="F80" s="83">
        <f>SUMIFS(Attendance!$U$6:$U$3000,Attendance!$H$6:$H$3000,'Quality (Sewing)'!$E$72,Attendance!$E$6:$E$3000,'Quality (Sewing)'!$A80,Attendance!$F$6:$F$3000,'Quality (Sewing)'!$B$72,Attendance!$I$6:$I$3000,$G$72)</f>
        <v>0</v>
      </c>
      <c r="G80" s="84">
        <f>SUMIFS(Attendance!$V$6:$V$3000,Attendance!$H$6:$H$3000,'Quality (Sewing)'!$E$72,Attendance!$E$6:$E$3000,'Quality (Sewing)'!$A80,Attendance!$F$6:$F$3000,'Quality (Sewing)'!$B$72,Attendance!$I$6:$I$3000,$G$72)</f>
        <v>0</v>
      </c>
      <c r="H80" s="2302"/>
      <c r="I80" s="2303"/>
      <c r="J80" s="2303"/>
      <c r="K80" s="1811"/>
      <c r="L80" s="1812"/>
      <c r="M80" s="1812"/>
      <c r="N80" s="1788"/>
      <c r="O80" s="2309"/>
      <c r="P80" s="1811"/>
      <c r="Q80" s="1813"/>
      <c r="R80" s="1786"/>
    </row>
    <row r="81" spans="1:18" ht="19.5" thickBot="1" x14ac:dyDescent="0.3">
      <c r="A81" s="1789" t="s">
        <v>102</v>
      </c>
      <c r="B81" s="1790"/>
      <c r="C81" s="1844"/>
      <c r="D81" s="90">
        <f>SUM(D75:D80)</f>
        <v>6</v>
      </c>
      <c r="E81" s="91">
        <f>SUM(E75:E80)</f>
        <v>2</v>
      </c>
      <c r="F81" s="91">
        <f>SUM(F75:F80)</f>
        <v>0</v>
      </c>
      <c r="G81" s="92">
        <f>SUM(G75:G80)</f>
        <v>8</v>
      </c>
      <c r="H81" s="1923" t="s">
        <v>102</v>
      </c>
      <c r="I81" s="1838"/>
      <c r="J81" s="1839"/>
      <c r="K81" s="90">
        <f t="shared" ref="K81:R81" si="29">SUM(K75:K80)</f>
        <v>6</v>
      </c>
      <c r="L81" s="91">
        <f t="shared" si="29"/>
        <v>2</v>
      </c>
      <c r="M81" s="91">
        <f t="shared" si="29"/>
        <v>0</v>
      </c>
      <c r="N81" s="1135">
        <f t="shared" si="29"/>
        <v>8</v>
      </c>
      <c r="O81" s="548">
        <f t="shared" si="29"/>
        <v>4</v>
      </c>
      <c r="P81" s="90">
        <f t="shared" si="29"/>
        <v>4</v>
      </c>
      <c r="Q81" s="1145">
        <f t="shared" si="29"/>
        <v>0</v>
      </c>
      <c r="R81" s="146">
        <f t="shared" si="29"/>
        <v>-4</v>
      </c>
    </row>
    <row r="83" spans="1:18" ht="18.75" x14ac:dyDescent="0.25">
      <c r="A83" s="51"/>
      <c r="B83" s="51"/>
      <c r="C83" s="51"/>
      <c r="D83" s="52"/>
      <c r="E83" s="52"/>
      <c r="F83" s="52"/>
      <c r="G83" s="52"/>
      <c r="H83" s="51"/>
      <c r="I83" s="51"/>
      <c r="J83" s="51"/>
      <c r="K83" s="52"/>
      <c r="L83" s="52"/>
      <c r="M83" s="52"/>
      <c r="N83" s="52"/>
    </row>
    <row r="84" spans="1:18" ht="21.75" thickBot="1" x14ac:dyDescent="0.4">
      <c r="A84" s="155" t="s">
        <v>716</v>
      </c>
      <c r="B84" s="2338" t="s">
        <v>50</v>
      </c>
      <c r="C84" s="2338"/>
      <c r="D84" s="155" t="s">
        <v>717</v>
      </c>
      <c r="E84" s="155" t="s">
        <v>24</v>
      </c>
      <c r="F84" s="157" t="s">
        <v>718</v>
      </c>
      <c r="G84" s="160">
        <v>304</v>
      </c>
      <c r="H84" s="129"/>
      <c r="I84" s="129"/>
      <c r="J84" s="122"/>
      <c r="K84" s="123"/>
      <c r="L84" s="124"/>
      <c r="M84" s="124"/>
      <c r="N84" s="124"/>
    </row>
    <row r="85" spans="1:18" ht="23.25" customHeight="1" thickBot="1" x14ac:dyDescent="0.3">
      <c r="A85" s="1830" t="s">
        <v>741</v>
      </c>
      <c r="B85" s="1831"/>
      <c r="C85" s="1831"/>
      <c r="D85" s="1831"/>
      <c r="E85" s="1831"/>
      <c r="F85" s="1831"/>
      <c r="G85" s="1831"/>
      <c r="H85" s="1831"/>
      <c r="I85" s="1831"/>
      <c r="J85" s="1831"/>
      <c r="K85" s="1831"/>
      <c r="L85" s="1831"/>
      <c r="M85" s="1831"/>
      <c r="N85" s="1831"/>
      <c r="O85" s="2317" t="s">
        <v>735</v>
      </c>
      <c r="P85" s="2319" t="s">
        <v>737</v>
      </c>
      <c r="Q85" s="2320"/>
      <c r="R85" s="2321" t="s">
        <v>740</v>
      </c>
    </row>
    <row r="86" spans="1:18" ht="19.5" thickBot="1" x14ac:dyDescent="0.3">
      <c r="A86" s="1789" t="s">
        <v>709</v>
      </c>
      <c r="B86" s="1790"/>
      <c r="C86" s="1844"/>
      <c r="D86" s="117" t="s">
        <v>710</v>
      </c>
      <c r="E86" s="118" t="s">
        <v>711</v>
      </c>
      <c r="F86" s="119" t="s">
        <v>712</v>
      </c>
      <c r="G86" s="120" t="s">
        <v>102</v>
      </c>
      <c r="H86" s="2323" t="s">
        <v>709</v>
      </c>
      <c r="I86" s="2324"/>
      <c r="J86" s="2325"/>
      <c r="K86" s="117" t="s">
        <v>710</v>
      </c>
      <c r="L86" s="118" t="s">
        <v>711</v>
      </c>
      <c r="M86" s="119" t="s">
        <v>712</v>
      </c>
      <c r="N86" s="28" t="s">
        <v>102</v>
      </c>
      <c r="O86" s="2318"/>
      <c r="P86" s="44" t="s">
        <v>738</v>
      </c>
      <c r="Q86" s="45" t="s">
        <v>739</v>
      </c>
      <c r="R86" s="2322"/>
    </row>
    <row r="87" spans="1:18" ht="15" customHeight="1" x14ac:dyDescent="0.25">
      <c r="A87" s="2329" t="s">
        <v>119</v>
      </c>
      <c r="B87" s="2330"/>
      <c r="C87" s="2331"/>
      <c r="D87" s="102">
        <f>SUMIFS(Attendance!$S$6:$S$3000,Attendance!$H$6:$H$3000,'Quality (Sewing)'!$E$84,Attendance!$E$6:$E$3000,'Quality (Sewing)'!$A87,Attendance!$F$6:$F$3000,'Quality (Sewing)'!$B$84,Attendance!$I$6:$I$3000,$G$84)</f>
        <v>0</v>
      </c>
      <c r="E87" s="103">
        <f>SUMIFS(Attendance!$T$6:$T$3000,Attendance!$H$6:$H$3000,'Quality (Sewing)'!$E$84,Attendance!$E$6:$E$3000,'Quality (Sewing)'!$A87,Attendance!$F$6:$F$3000,'Quality (Sewing)'!$B$84,Attendance!$I$6:$I$3000,$G$84)</f>
        <v>0</v>
      </c>
      <c r="F87" s="103">
        <f>SUMIFS(Attendance!$U$6:$U$3000,Attendance!$H$6:$H$3000,'Quality (Sewing)'!$E$84,Attendance!$E$6:$E$3000,'Quality (Sewing)'!$A87,Attendance!$F$6:$F$3000,'Quality (Sewing)'!$B$84,Attendance!$I$6:$I$3000,$G$84)</f>
        <v>0</v>
      </c>
      <c r="G87" s="71">
        <f>SUMIFS(Attendance!$V$6:$V$3000,Attendance!$H$6:$H$3000,'Quality (Sewing)'!$E$84,Attendance!$E$6:$E$3000,'Quality (Sewing)'!$A87,Attendance!$F$6:$F$3000,'Quality (Sewing)'!$B$84,Attendance!$I$6:$I$3000,$G$84)</f>
        <v>0</v>
      </c>
      <c r="H87" s="2061" t="s">
        <v>127</v>
      </c>
      <c r="I87" s="2062"/>
      <c r="J87" s="2310"/>
      <c r="K87" s="1848">
        <f>D87+D88</f>
        <v>1</v>
      </c>
      <c r="L87" s="1851">
        <f t="shared" ref="L87" si="30">E87+E88</f>
        <v>0</v>
      </c>
      <c r="M87" s="1851">
        <f t="shared" ref="M87" si="31">F87+F88</f>
        <v>0</v>
      </c>
      <c r="N87" s="2312">
        <f t="shared" ref="N87" si="32">G87+G88</f>
        <v>1</v>
      </c>
      <c r="O87" s="2314">
        <v>1</v>
      </c>
      <c r="P87" s="1848">
        <f>IF(O87&lt;N87,N87-O87,0)</f>
        <v>0</v>
      </c>
      <c r="Q87" s="1854">
        <f>IF(O87&gt;N87,O87-N87,0)</f>
        <v>0</v>
      </c>
      <c r="R87" s="2315">
        <f>O87-N87</f>
        <v>0</v>
      </c>
    </row>
    <row r="88" spans="1:18" ht="15.75" customHeight="1" thickBot="1" x14ac:dyDescent="0.3">
      <c r="A88" s="2332" t="s">
        <v>127</v>
      </c>
      <c r="B88" s="2333"/>
      <c r="C88" s="2334"/>
      <c r="D88" s="82">
        <f>SUMIFS(Attendance!$S$6:$S$3000,Attendance!$H$6:$H$3000,'Quality (Sewing)'!$E$84,Attendance!$E$6:$E$3000,'Quality (Sewing)'!$A88,Attendance!$F$6:$F$3000,'Quality (Sewing)'!$B$84,Attendance!$I$6:$I$3000,$G$84)</f>
        <v>1</v>
      </c>
      <c r="E88" s="83">
        <f>SUMIFS(Attendance!$T$6:$T$3000,Attendance!$H$6:$H$3000,'Quality (Sewing)'!$E$84,Attendance!$E$6:$E$3000,'Quality (Sewing)'!$A88,Attendance!$F$6:$F$3000,'Quality (Sewing)'!$B$84,Attendance!$I$6:$I$3000,$G$84)</f>
        <v>0</v>
      </c>
      <c r="F88" s="83">
        <f>SUMIFS(Attendance!$U$6:$U$3000,Attendance!$H$6:$H$3000,'Quality (Sewing)'!$E$84,Attendance!$E$6:$E$3000,'Quality (Sewing)'!$A88,Attendance!$F$6:$F$3000,'Quality (Sewing)'!$B$84,Attendance!$I$6:$I$3000,$G$84)</f>
        <v>0</v>
      </c>
      <c r="G88" s="84">
        <f>SUMIFS(Attendance!$V$6:$V$3000,Attendance!$H$6:$H$3000,'Quality (Sewing)'!$E$84,Attendance!$E$6:$E$3000,'Quality (Sewing)'!$A88,Attendance!$F$6:$F$3000,'Quality (Sewing)'!$B$84,Attendance!$I$6:$I$3000,$G$84)</f>
        <v>1</v>
      </c>
      <c r="H88" s="2184"/>
      <c r="I88" s="2185"/>
      <c r="J88" s="2344"/>
      <c r="K88" s="1937"/>
      <c r="L88" s="1939"/>
      <c r="M88" s="1939"/>
      <c r="N88" s="2343"/>
      <c r="O88" s="2169"/>
      <c r="P88" s="1937"/>
      <c r="Q88" s="1935"/>
      <c r="R88" s="2342"/>
    </row>
    <row r="89" spans="1:18" x14ac:dyDescent="0.25">
      <c r="A89" s="2329" t="s">
        <v>49</v>
      </c>
      <c r="B89" s="2330"/>
      <c r="C89" s="2331"/>
      <c r="D89" s="102">
        <f>SUMIFS(Attendance!$S$6:$S$3000,Attendance!$H$6:$H$3000,'Quality (Sewing)'!$E$84,Attendance!$E$6:$E$3000,'Quality (Sewing)'!$A89,Attendance!$F$6:$F$3000,'Quality (Sewing)'!$B$84,Attendance!$I$6:$I$3000,$G$84)</f>
        <v>0</v>
      </c>
      <c r="E89" s="103">
        <f>SUMIFS(Attendance!$T$6:$T$3000,Attendance!$H$6:$H$3000,'Quality (Sewing)'!$E$84,Attendance!$E$6:$E$3000,'Quality (Sewing)'!$A89,Attendance!$F$6:$F$3000,'Quality (Sewing)'!$B$84,Attendance!$I$6:$I$3000,$G$84)</f>
        <v>0</v>
      </c>
      <c r="F89" s="103">
        <f>SUMIFS(Attendance!$U$6:$U$3000,Attendance!$H$6:$H$3000,'Quality (Sewing)'!$E$84,Attendance!$E$6:$E$3000,'Quality (Sewing)'!$A89,Attendance!$F$6:$F$3000,'Quality (Sewing)'!$B$84,Attendance!$I$6:$I$3000,$G$84)</f>
        <v>0</v>
      </c>
      <c r="G89" s="71">
        <f>SUMIFS(Attendance!$V$6:$V$3000,Attendance!$H$6:$H$3000,'Quality (Sewing)'!$E$84,Attendance!$E$6:$E$3000,'Quality (Sewing)'!$A89,Attendance!$F$6:$F$3000,'Quality (Sewing)'!$B$84,Attendance!$I$6:$I$3000,$G$84)</f>
        <v>0</v>
      </c>
      <c r="H89" s="2339" t="s">
        <v>724</v>
      </c>
      <c r="I89" s="2340"/>
      <c r="J89" s="2340"/>
      <c r="K89" s="1801">
        <f>D90+D91+D92</f>
        <v>2</v>
      </c>
      <c r="L89" s="1803">
        <f>E90+E91+E92</f>
        <v>0</v>
      </c>
      <c r="M89" s="1803">
        <f>F90+F91+F92</f>
        <v>0</v>
      </c>
      <c r="N89" s="1782">
        <f>G90+G91+G92</f>
        <v>2</v>
      </c>
      <c r="O89" s="2308">
        <v>3</v>
      </c>
      <c r="P89" s="1801">
        <f>IF(O89&lt;N89,N89-O89,0)</f>
        <v>0</v>
      </c>
      <c r="Q89" s="1805">
        <f>IF(O89&gt;N89,O89-N89,0)</f>
        <v>1</v>
      </c>
      <c r="R89" s="1784">
        <f>O89-N89</f>
        <v>1</v>
      </c>
    </row>
    <row r="90" spans="1:18" ht="15" customHeight="1" x14ac:dyDescent="0.25">
      <c r="A90" s="2335" t="s">
        <v>93</v>
      </c>
      <c r="B90" s="2336"/>
      <c r="C90" s="2337"/>
      <c r="D90" s="76">
        <f>SUMIFS(Attendance!$S$6:$S$3000,Attendance!$H$6:$H$3000,'Quality (Sewing)'!$E$84,Attendance!$E$6:$E$3000,'Quality (Sewing)'!$A90,Attendance!$F$6:$F$3000,'Quality (Sewing)'!$B$84,Attendance!$I$6:$I$3000,$G$84)</f>
        <v>1</v>
      </c>
      <c r="E90" s="77">
        <f>SUMIFS(Attendance!$T$6:$T$3000,Attendance!$H$6:$H$3000,'Quality (Sewing)'!$E$84,Attendance!$E$6:$E$3000,'Quality (Sewing)'!$A90,Attendance!$F$6:$F$3000,'Quality (Sewing)'!$B$84,Attendance!$I$6:$I$3000,$G$84)</f>
        <v>0</v>
      </c>
      <c r="F90" s="77">
        <f>SUMIFS(Attendance!$U$6:$U$3000,Attendance!$H$6:$H$3000,'Quality (Sewing)'!$E$84,Attendance!$E$6:$E$3000,'Quality (Sewing)'!$A90,Attendance!$F$6:$F$3000,'Quality (Sewing)'!$B$84,Attendance!$I$6:$I$3000,$G$84)</f>
        <v>0</v>
      </c>
      <c r="G90" s="78">
        <f>SUMIFS(Attendance!$V$6:$V$3000,Attendance!$H$6:$H$3000,'Quality (Sewing)'!$E$84,Attendance!$E$6:$E$3000,'Quality (Sewing)'!$A90,Attendance!$F$6:$F$3000,'Quality (Sewing)'!$B$84,Attendance!$I$6:$I$3000,$G$84)</f>
        <v>1</v>
      </c>
      <c r="H90" s="2302"/>
      <c r="I90" s="2303"/>
      <c r="J90" s="2303"/>
      <c r="K90" s="1811"/>
      <c r="L90" s="1812"/>
      <c r="M90" s="1812"/>
      <c r="N90" s="1788"/>
      <c r="O90" s="2308"/>
      <c r="P90" s="1811"/>
      <c r="Q90" s="1813"/>
      <c r="R90" s="1786"/>
    </row>
    <row r="91" spans="1:18" ht="15" customHeight="1" x14ac:dyDescent="0.25">
      <c r="A91" s="2348" t="s">
        <v>244</v>
      </c>
      <c r="B91" s="2349"/>
      <c r="C91" s="2350"/>
      <c r="D91" s="79">
        <f>SUMIFS(Attendance!$S$6:$S$3000,Attendance!$H$6:$H$3000,'Quality (Sewing)'!$E$84,Attendance!$E$6:$E$3000,'Quality (Sewing)'!$A91,Attendance!$F$6:$F$3000,'Quality (Sewing)'!$B$84,Attendance!$I$6:$I$3000,$G$84)</f>
        <v>1</v>
      </c>
      <c r="E91" s="80">
        <f>SUMIFS(Attendance!$T$6:$T$3000,Attendance!$H$6:$H$3000,'Quality (Sewing)'!$E$84,Attendance!$E$6:$E$3000,'Quality (Sewing)'!$A91,Attendance!$F$6:$F$3000,'Quality (Sewing)'!$B$84,Attendance!$I$6:$I$3000,$G$84)</f>
        <v>0</v>
      </c>
      <c r="F91" s="80">
        <f>SUMIFS(Attendance!$U$6:$U$3000,Attendance!$H$6:$H$3000,'Quality (Sewing)'!$E$84,Attendance!$E$6:$E$3000,'Quality (Sewing)'!$A91,Attendance!$F$6:$F$3000,'Quality (Sewing)'!$B$84,Attendance!$I$6:$I$3000,$G$84)</f>
        <v>0</v>
      </c>
      <c r="G91" s="81">
        <f>SUMIFS(Attendance!$V$6:$V$3000,Attendance!$H$6:$H$3000,'Quality (Sewing)'!$E$84,Attendance!$E$6:$E$3000,'Quality (Sewing)'!$A91,Attendance!$F$6:$F$3000,'Quality (Sewing)'!$B$84,Attendance!$I$6:$I$3000,$G$84)</f>
        <v>1</v>
      </c>
      <c r="H91" s="2302"/>
      <c r="I91" s="2303"/>
      <c r="J91" s="2303"/>
      <c r="K91" s="1811"/>
      <c r="L91" s="1812"/>
      <c r="M91" s="1812"/>
      <c r="N91" s="1788"/>
      <c r="O91" s="2308"/>
      <c r="P91" s="1811"/>
      <c r="Q91" s="1813"/>
      <c r="R91" s="1786"/>
    </row>
    <row r="92" spans="1:18" ht="15.75" customHeight="1" thickBot="1" x14ac:dyDescent="0.3">
      <c r="A92" s="2345" t="s">
        <v>62</v>
      </c>
      <c r="B92" s="2346"/>
      <c r="C92" s="2347"/>
      <c r="D92" s="88">
        <f>SUMIFS(Attendance!$S$6:$S$3000,Attendance!$H$6:$H$3000,'Quality (Sewing)'!$E$84,Attendance!$E$6:$E$3000,'Quality (Sewing)'!$A92,Attendance!$F$6:$F$3000,'Quality (Sewing)'!$B$84,Attendance!$I$6:$I$3000,$G$84)</f>
        <v>0</v>
      </c>
      <c r="E92" s="89">
        <f>SUMIFS(Attendance!$T$6:$T$3000,Attendance!$H$6:$H$3000,'Quality (Sewing)'!$E$84,Attendance!$E$6:$E$3000,'Quality (Sewing)'!$A92,Attendance!$F$6:$F$3000,'Quality (Sewing)'!$B$84,Attendance!$I$6:$I$3000,$G$84)</f>
        <v>0</v>
      </c>
      <c r="F92" s="89">
        <f>SUMIFS(Attendance!$U$6:$U$3000,Attendance!$H$6:$H$3000,'Quality (Sewing)'!$E$84,Attendance!$E$6:$E$3000,'Quality (Sewing)'!$A92,Attendance!$F$6:$F$3000,'Quality (Sewing)'!$B$84,Attendance!$I$6:$I$3000,$G$84)</f>
        <v>0</v>
      </c>
      <c r="G92" s="73">
        <f>SUMIFS(Attendance!$V$6:$V$3000,Attendance!$H$6:$H$3000,'Quality (Sewing)'!$E$84,Attendance!$E$6:$E$3000,'Quality (Sewing)'!$A92,Attendance!$F$6:$F$3000,'Quality (Sewing)'!$B$84,Attendance!$I$6:$I$3000,$G$84)</f>
        <v>0</v>
      </c>
      <c r="H92" s="2305"/>
      <c r="I92" s="2306"/>
      <c r="J92" s="2306"/>
      <c r="K92" s="1802"/>
      <c r="L92" s="1804"/>
      <c r="M92" s="1804"/>
      <c r="N92" s="1783"/>
      <c r="O92" s="2309"/>
      <c r="P92" s="1802"/>
      <c r="Q92" s="1806"/>
      <c r="R92" s="1785"/>
    </row>
    <row r="93" spans="1:18" ht="19.5" thickBot="1" x14ac:dyDescent="0.3">
      <c r="A93" s="2225" t="s">
        <v>102</v>
      </c>
      <c r="B93" s="2226"/>
      <c r="C93" s="2227"/>
      <c r="D93" s="68">
        <f>SUM(D87:D92)</f>
        <v>3</v>
      </c>
      <c r="E93" s="69">
        <f>SUM(E87:E92)</f>
        <v>0</v>
      </c>
      <c r="F93" s="69">
        <f>SUM(F87:F92)</f>
        <v>0</v>
      </c>
      <c r="G93" s="74">
        <f>SUM(G87:G92)</f>
        <v>3</v>
      </c>
      <c r="H93" s="2326" t="s">
        <v>102</v>
      </c>
      <c r="I93" s="2327"/>
      <c r="J93" s="2328"/>
      <c r="K93" s="68">
        <f t="shared" ref="K93:R93" si="33">SUM(K87:K92)</f>
        <v>3</v>
      </c>
      <c r="L93" s="69">
        <f t="shared" si="33"/>
        <v>0</v>
      </c>
      <c r="M93" s="69">
        <f t="shared" si="33"/>
        <v>0</v>
      </c>
      <c r="N93" s="1147">
        <f t="shared" si="33"/>
        <v>3</v>
      </c>
      <c r="O93" s="548">
        <f t="shared" si="33"/>
        <v>4</v>
      </c>
      <c r="P93" s="68">
        <f t="shared" si="33"/>
        <v>0</v>
      </c>
      <c r="Q93" s="74">
        <f t="shared" si="33"/>
        <v>1</v>
      </c>
      <c r="R93" s="105">
        <f t="shared" si="33"/>
        <v>1</v>
      </c>
    </row>
    <row r="95" spans="1:18" ht="21.75" thickBot="1" x14ac:dyDescent="0.4">
      <c r="A95" s="155" t="s">
        <v>716</v>
      </c>
      <c r="B95" s="2338" t="s">
        <v>50</v>
      </c>
      <c r="C95" s="2338"/>
      <c r="D95" s="155" t="s">
        <v>717</v>
      </c>
      <c r="E95" s="155" t="s">
        <v>24</v>
      </c>
      <c r="F95" s="157" t="s">
        <v>718</v>
      </c>
      <c r="G95" s="160">
        <v>305</v>
      </c>
      <c r="H95" s="129"/>
      <c r="I95" s="129"/>
      <c r="J95" s="122"/>
      <c r="K95" s="123"/>
      <c r="L95" s="124"/>
      <c r="M95" s="124"/>
      <c r="N95" s="124"/>
    </row>
    <row r="96" spans="1:18" ht="23.25" customHeight="1" thickBot="1" x14ac:dyDescent="0.3">
      <c r="A96" s="1830" t="s">
        <v>741</v>
      </c>
      <c r="B96" s="1831"/>
      <c r="C96" s="1831"/>
      <c r="D96" s="1831"/>
      <c r="E96" s="1831"/>
      <c r="F96" s="1831"/>
      <c r="G96" s="1831"/>
      <c r="H96" s="1831"/>
      <c r="I96" s="1831"/>
      <c r="J96" s="1831"/>
      <c r="K96" s="1831"/>
      <c r="L96" s="1831"/>
      <c r="M96" s="1831"/>
      <c r="N96" s="1831"/>
      <c r="O96" s="2317" t="s">
        <v>735</v>
      </c>
      <c r="P96" s="2319" t="s">
        <v>737</v>
      </c>
      <c r="Q96" s="2320"/>
      <c r="R96" s="2321" t="s">
        <v>740</v>
      </c>
    </row>
    <row r="97" spans="1:18" ht="19.5" thickBot="1" x14ac:dyDescent="0.3">
      <c r="A97" s="1789" t="s">
        <v>709</v>
      </c>
      <c r="B97" s="1790"/>
      <c r="C97" s="1844"/>
      <c r="D97" s="117" t="s">
        <v>710</v>
      </c>
      <c r="E97" s="118" t="s">
        <v>711</v>
      </c>
      <c r="F97" s="119" t="s">
        <v>712</v>
      </c>
      <c r="G97" s="120" t="s">
        <v>102</v>
      </c>
      <c r="H97" s="2323" t="s">
        <v>709</v>
      </c>
      <c r="I97" s="2324"/>
      <c r="J97" s="2325"/>
      <c r="K97" s="117" t="s">
        <v>710</v>
      </c>
      <c r="L97" s="118" t="s">
        <v>711</v>
      </c>
      <c r="M97" s="119" t="s">
        <v>712</v>
      </c>
      <c r="N97" s="28" t="s">
        <v>102</v>
      </c>
      <c r="O97" s="2318"/>
      <c r="P97" s="44" t="s">
        <v>738</v>
      </c>
      <c r="Q97" s="45" t="s">
        <v>739</v>
      </c>
      <c r="R97" s="2322"/>
    </row>
    <row r="98" spans="1:18" ht="15" customHeight="1" x14ac:dyDescent="0.25">
      <c r="A98" s="2329" t="s">
        <v>119</v>
      </c>
      <c r="B98" s="2330"/>
      <c r="C98" s="2331"/>
      <c r="D98" s="96">
        <f>SUMIFS(Attendance!$S$6:$S$3000,Attendance!$H$6:$H$3000,'Quality (Sewing)'!$E$95,Attendance!$E$6:$E$3000,'Quality (Sewing)'!$A98,Attendance!$F$6:$F$3000,'Quality (Sewing)'!$B$95,Attendance!$I$6:$I$3000,$G$95)</f>
        <v>0</v>
      </c>
      <c r="E98" s="67">
        <f>SUMIFS(Attendance!$T$6:$T$3000,Attendance!$H$6:$H$3000,'Quality (Sewing)'!$E$95,Attendance!$E$6:$E$3000,'Quality (Sewing)'!$A98,Attendance!$F$6:$F$3000,'Quality (Sewing)'!$B$95,Attendance!$I$6:$I$3000,$G$95)</f>
        <v>0</v>
      </c>
      <c r="F98" s="67">
        <f>SUMIFS(Attendance!$U$6:$U$3000,Attendance!$H$6:$H$3000,'Quality (Sewing)'!$E$95,Attendance!$E$6:$E$3000,'Quality (Sewing)'!$A98,Attendance!$F$6:$F$3000,'Quality (Sewing)'!$B$95,Attendance!$I$6:$I$3000,$G$95)</f>
        <v>0</v>
      </c>
      <c r="G98" s="71">
        <f>SUMIFS(Attendance!$V$6:$V$3000,Attendance!$H$6:$H$3000,'Quality (Sewing)'!$E$95,Attendance!$E$6:$E$3000,'Quality (Sewing)'!$A98,Attendance!$F$6:$F$3000,'Quality (Sewing)'!$B$95,Attendance!$I$6:$I$3000,$G$95)</f>
        <v>0</v>
      </c>
      <c r="H98" s="2061" t="s">
        <v>127</v>
      </c>
      <c r="I98" s="2062"/>
      <c r="J98" s="2310"/>
      <c r="K98" s="1848">
        <f>D98+D99</f>
        <v>1</v>
      </c>
      <c r="L98" s="1851">
        <f t="shared" ref="L98" si="34">E98+E99</f>
        <v>0</v>
      </c>
      <c r="M98" s="1851">
        <f t="shared" ref="M98" si="35">F98+F99</f>
        <v>0</v>
      </c>
      <c r="N98" s="2312">
        <f t="shared" ref="N98" si="36">G98+G99</f>
        <v>1</v>
      </c>
      <c r="O98" s="2314">
        <v>1</v>
      </c>
      <c r="P98" s="1848">
        <f>IF(O98&lt;N98,N98-O98,0)</f>
        <v>0</v>
      </c>
      <c r="Q98" s="1854">
        <f>IF(O98&gt;N98,O98-N98,0)</f>
        <v>0</v>
      </c>
      <c r="R98" s="2315">
        <f>O98-N98</f>
        <v>0</v>
      </c>
    </row>
    <row r="99" spans="1:18" ht="15.75" customHeight="1" thickBot="1" x14ac:dyDescent="0.3">
      <c r="A99" s="2332" t="s">
        <v>127</v>
      </c>
      <c r="B99" s="2333"/>
      <c r="C99" s="2334"/>
      <c r="D99" s="82">
        <f>SUMIFS(Attendance!$S$6:$S$3000,Attendance!$H$6:$H$3000,'Quality (Sewing)'!$E$95,Attendance!$E$6:$E$3000,'Quality (Sewing)'!$A99,Attendance!$F$6:$F$3000,'Quality (Sewing)'!$B$95,Attendance!$I$6:$I$3000,$G$95)</f>
        <v>1</v>
      </c>
      <c r="E99" s="83">
        <f>SUMIFS(Attendance!$T$6:$T$3000,Attendance!$H$6:$H$3000,'Quality (Sewing)'!$E$95,Attendance!$E$6:$E$3000,'Quality (Sewing)'!$A99,Attendance!$F$6:$F$3000,'Quality (Sewing)'!$B$95,Attendance!$I$6:$I$3000,$G$95)</f>
        <v>0</v>
      </c>
      <c r="F99" s="83">
        <f>SUMIFS(Attendance!$U$6:$U$3000,Attendance!$H$6:$H$3000,'Quality (Sewing)'!$E$95,Attendance!$E$6:$E$3000,'Quality (Sewing)'!$A99,Attendance!$F$6:$F$3000,'Quality (Sewing)'!$B$95,Attendance!$I$6:$I$3000,$G$95)</f>
        <v>0</v>
      </c>
      <c r="G99" s="84">
        <f>SUMIFS(Attendance!$V$6:$V$3000,Attendance!$H$6:$H$3000,'Quality (Sewing)'!$E$95,Attendance!$E$6:$E$3000,'Quality (Sewing)'!$A99,Attendance!$F$6:$F$3000,'Quality (Sewing)'!$B$95,Attendance!$I$6:$I$3000,$G$95)</f>
        <v>1</v>
      </c>
      <c r="H99" s="2184"/>
      <c r="I99" s="2185"/>
      <c r="J99" s="2344"/>
      <c r="K99" s="1937"/>
      <c r="L99" s="1939"/>
      <c r="M99" s="1939"/>
      <c r="N99" s="2343"/>
      <c r="O99" s="2169"/>
      <c r="P99" s="1937"/>
      <c r="Q99" s="1935"/>
      <c r="R99" s="2342"/>
    </row>
    <row r="100" spans="1:18" x14ac:dyDescent="0.25">
      <c r="A100" s="2329" t="s">
        <v>49</v>
      </c>
      <c r="B100" s="2330"/>
      <c r="C100" s="2331"/>
      <c r="D100" s="102">
        <f>SUMIFS(Attendance!$S$6:$S$3000,Attendance!$H$6:$H$3000,'Quality (Sewing)'!$E$95,Attendance!$E$6:$E$3000,'Quality (Sewing)'!$A100,Attendance!$F$6:$F$3000,'Quality (Sewing)'!$B$95,Attendance!$I$6:$I$3000,$G$95)</f>
        <v>0</v>
      </c>
      <c r="E100" s="103">
        <f>SUMIFS(Attendance!$T$6:$T$3000,Attendance!$H$6:$H$3000,'Quality (Sewing)'!$E$95,Attendance!$E$6:$E$3000,'Quality (Sewing)'!$A100,Attendance!$F$6:$F$3000,'Quality (Sewing)'!$B$95,Attendance!$I$6:$I$3000,$G$95)</f>
        <v>0</v>
      </c>
      <c r="F100" s="103">
        <f>SUMIFS(Attendance!$U$6:$U$3000,Attendance!$H$6:$H$3000,'Quality (Sewing)'!$E$95,Attendance!$E$6:$E$3000,'Quality (Sewing)'!$A100,Attendance!$F$6:$F$3000,'Quality (Sewing)'!$B$95,Attendance!$I$6:$I$3000,$G$95)</f>
        <v>0</v>
      </c>
      <c r="G100" s="71">
        <f>SUMIFS(Attendance!$V$6:$V$3000,Attendance!$H$6:$H$3000,'Quality (Sewing)'!$E$95,Attendance!$E$6:$E$3000,'Quality (Sewing)'!$A100,Attendance!$F$6:$F$3000,'Quality (Sewing)'!$B$95,Attendance!$I$6:$I$3000,$G$95)</f>
        <v>0</v>
      </c>
      <c r="H100" s="2339" t="s">
        <v>724</v>
      </c>
      <c r="I100" s="2340"/>
      <c r="J100" s="2340"/>
      <c r="K100" s="1801">
        <f>D101+D102+D103</f>
        <v>3</v>
      </c>
      <c r="L100" s="1803">
        <f>E101+E102+E103</f>
        <v>0</v>
      </c>
      <c r="M100" s="1803">
        <f>F101+F102+F103</f>
        <v>0</v>
      </c>
      <c r="N100" s="1782">
        <f>G101+G102+G103</f>
        <v>3</v>
      </c>
      <c r="O100" s="2308">
        <v>3</v>
      </c>
      <c r="P100" s="1801">
        <f>IF(O100&lt;N100,N100-O100,0)</f>
        <v>0</v>
      </c>
      <c r="Q100" s="1805">
        <f>IF(O100&gt;N100,O100-N100,0)</f>
        <v>0</v>
      </c>
      <c r="R100" s="1784">
        <f>O100-N100</f>
        <v>0</v>
      </c>
    </row>
    <row r="101" spans="1:18" ht="15" customHeight="1" x14ac:dyDescent="0.25">
      <c r="A101" s="2335" t="s">
        <v>93</v>
      </c>
      <c r="B101" s="2336"/>
      <c r="C101" s="2337"/>
      <c r="D101" s="76">
        <f>SUMIFS(Attendance!$S$6:$S$3000,Attendance!$H$6:$H$3000,'Quality (Sewing)'!$E$95,Attendance!$E$6:$E$3000,'Quality (Sewing)'!$A101,Attendance!$F$6:$F$3000,'Quality (Sewing)'!$B$95,Attendance!$I$6:$I$3000,$G$95)</f>
        <v>3</v>
      </c>
      <c r="E101" s="77">
        <f>SUMIFS(Attendance!$T$6:$T$3000,Attendance!$H$6:$H$3000,'Quality (Sewing)'!$E$95,Attendance!$E$6:$E$3000,'Quality (Sewing)'!$A101,Attendance!$F$6:$F$3000,'Quality (Sewing)'!$B$95,Attendance!$I$6:$I$3000,$G$95)</f>
        <v>0</v>
      </c>
      <c r="F101" s="77">
        <f>SUMIFS(Attendance!$U$6:$U$3000,Attendance!$H$6:$H$3000,'Quality (Sewing)'!$E$95,Attendance!$E$6:$E$3000,'Quality (Sewing)'!$A101,Attendance!$F$6:$F$3000,'Quality (Sewing)'!$B$95,Attendance!$I$6:$I$3000,$G$95)</f>
        <v>0</v>
      </c>
      <c r="G101" s="78">
        <f>SUMIFS(Attendance!$V$6:$V$3000,Attendance!$H$6:$H$3000,'Quality (Sewing)'!$E$95,Attendance!$E$6:$E$3000,'Quality (Sewing)'!$A101,Attendance!$F$6:$F$3000,'Quality (Sewing)'!$B$95,Attendance!$I$6:$I$3000,$G$95)</f>
        <v>3</v>
      </c>
      <c r="H101" s="2302"/>
      <c r="I101" s="2303"/>
      <c r="J101" s="2303"/>
      <c r="K101" s="1811"/>
      <c r="L101" s="1812"/>
      <c r="M101" s="1812"/>
      <c r="N101" s="1788"/>
      <c r="O101" s="2308"/>
      <c r="P101" s="1811"/>
      <c r="Q101" s="1813"/>
      <c r="R101" s="1786"/>
    </row>
    <row r="102" spans="1:18" ht="15" customHeight="1" x14ac:dyDescent="0.25">
      <c r="A102" s="2348" t="s">
        <v>244</v>
      </c>
      <c r="B102" s="2349"/>
      <c r="C102" s="2350"/>
      <c r="D102" s="79">
        <f>SUMIFS(Attendance!$S$6:$S$3000,Attendance!$H$6:$H$3000,'Quality (Sewing)'!$E$95,Attendance!$E$6:$E$3000,'Quality (Sewing)'!$A102,Attendance!$F$6:$F$3000,'Quality (Sewing)'!$B$95,Attendance!$I$6:$I$3000,$G$95)</f>
        <v>0</v>
      </c>
      <c r="E102" s="80">
        <f>SUMIFS(Attendance!$T$6:$T$3000,Attendance!$H$6:$H$3000,'Quality (Sewing)'!$E$95,Attendance!$E$6:$E$3000,'Quality (Sewing)'!$A102,Attendance!$F$6:$F$3000,'Quality (Sewing)'!$B$95,Attendance!$I$6:$I$3000,$G$95)</f>
        <v>0</v>
      </c>
      <c r="F102" s="80">
        <f>SUMIFS(Attendance!$U$6:$U$3000,Attendance!$H$6:$H$3000,'Quality (Sewing)'!$E$95,Attendance!$E$6:$E$3000,'Quality (Sewing)'!$A102,Attendance!$F$6:$F$3000,'Quality (Sewing)'!$B$95,Attendance!$I$6:$I$3000,$G$95)</f>
        <v>0</v>
      </c>
      <c r="G102" s="81">
        <f>SUMIFS(Attendance!$V$6:$V$3000,Attendance!$H$6:$H$3000,'Quality (Sewing)'!$E$95,Attendance!$E$6:$E$3000,'Quality (Sewing)'!$A102,Attendance!$F$6:$F$3000,'Quality (Sewing)'!$B$95,Attendance!$I$6:$I$3000,$G$95)</f>
        <v>0</v>
      </c>
      <c r="H102" s="2302"/>
      <c r="I102" s="2303"/>
      <c r="J102" s="2303"/>
      <c r="K102" s="1811"/>
      <c r="L102" s="1812"/>
      <c r="M102" s="1812"/>
      <c r="N102" s="1788"/>
      <c r="O102" s="2308"/>
      <c r="P102" s="1811"/>
      <c r="Q102" s="1813"/>
      <c r="R102" s="1786"/>
    </row>
    <row r="103" spans="1:18" ht="15.75" customHeight="1" thickBot="1" x14ac:dyDescent="0.3">
      <c r="A103" s="2345" t="s">
        <v>62</v>
      </c>
      <c r="B103" s="2346"/>
      <c r="C103" s="2347"/>
      <c r="D103" s="88">
        <f>SUMIFS(Attendance!$S$6:$S$3000,Attendance!$H$6:$H$3000,'Quality (Sewing)'!$E$95,Attendance!$E$6:$E$3000,'Quality (Sewing)'!$A103,Attendance!$F$6:$F$3000,'Quality (Sewing)'!$B$95,Attendance!$I$6:$I$3000,$G$95)</f>
        <v>0</v>
      </c>
      <c r="E103" s="89">
        <f>SUMIFS(Attendance!$T$6:$T$3000,Attendance!$H$6:$H$3000,'Quality (Sewing)'!$E$95,Attendance!$E$6:$E$3000,'Quality (Sewing)'!$A103,Attendance!$F$6:$F$3000,'Quality (Sewing)'!$B$95,Attendance!$I$6:$I$3000,$G$95)</f>
        <v>0</v>
      </c>
      <c r="F103" s="89">
        <f>SUMIFS(Attendance!$U$6:$U$3000,Attendance!$H$6:$H$3000,'Quality (Sewing)'!$E$95,Attendance!$E$6:$E$3000,'Quality (Sewing)'!$A103,Attendance!$F$6:$F$3000,'Quality (Sewing)'!$B$95,Attendance!$I$6:$I$3000,$G$95)</f>
        <v>0</v>
      </c>
      <c r="G103" s="73">
        <f>SUMIFS(Attendance!$V$6:$V$3000,Attendance!$H$6:$H$3000,'Quality (Sewing)'!$E$95,Attendance!$E$6:$E$3000,'Quality (Sewing)'!$A103,Attendance!$F$6:$F$3000,'Quality (Sewing)'!$B$95,Attendance!$I$6:$I$3000,$G$95)</f>
        <v>0</v>
      </c>
      <c r="H103" s="2305"/>
      <c r="I103" s="2306"/>
      <c r="J103" s="2306"/>
      <c r="K103" s="1802"/>
      <c r="L103" s="1804"/>
      <c r="M103" s="1804"/>
      <c r="N103" s="1783"/>
      <c r="O103" s="2309"/>
      <c r="P103" s="1802"/>
      <c r="Q103" s="1806"/>
      <c r="R103" s="1785"/>
    </row>
    <row r="104" spans="1:18" ht="19.5" thickBot="1" x14ac:dyDescent="0.3">
      <c r="A104" s="2225" t="s">
        <v>102</v>
      </c>
      <c r="B104" s="2226"/>
      <c r="C104" s="2227"/>
      <c r="D104" s="68">
        <f>SUM(D98:D103)</f>
        <v>4</v>
      </c>
      <c r="E104" s="69">
        <f>SUM(E98:E103)</f>
        <v>0</v>
      </c>
      <c r="F104" s="69">
        <f>SUM(F98:F103)</f>
        <v>0</v>
      </c>
      <c r="G104" s="74">
        <f>SUM(G98:G103)</f>
        <v>4</v>
      </c>
      <c r="H104" s="2326" t="s">
        <v>102</v>
      </c>
      <c r="I104" s="2327"/>
      <c r="J104" s="2328"/>
      <c r="K104" s="68">
        <f t="shared" ref="K104:R104" si="37">SUM(K98:K103)</f>
        <v>4</v>
      </c>
      <c r="L104" s="69">
        <f t="shared" si="37"/>
        <v>0</v>
      </c>
      <c r="M104" s="69">
        <f t="shared" si="37"/>
        <v>0</v>
      </c>
      <c r="N104" s="1147">
        <f t="shared" si="37"/>
        <v>4</v>
      </c>
      <c r="O104" s="548">
        <f t="shared" si="37"/>
        <v>4</v>
      </c>
      <c r="P104" s="68">
        <f t="shared" si="37"/>
        <v>0</v>
      </c>
      <c r="Q104" s="74">
        <f t="shared" si="37"/>
        <v>0</v>
      </c>
      <c r="R104" s="105">
        <f t="shared" si="37"/>
        <v>0</v>
      </c>
    </row>
    <row r="105" spans="1:18" ht="18.75" x14ac:dyDescent="0.25">
      <c r="A105" s="51"/>
      <c r="B105" s="51"/>
      <c r="C105" s="51"/>
      <c r="D105" s="52"/>
      <c r="E105" s="52"/>
      <c r="F105" s="52"/>
      <c r="G105" s="52"/>
      <c r="H105" s="51"/>
      <c r="I105" s="51"/>
      <c r="J105" s="51"/>
      <c r="K105" s="52"/>
      <c r="L105" s="52"/>
      <c r="M105" s="52"/>
      <c r="N105" s="52"/>
    </row>
    <row r="106" spans="1:18" ht="21.75" thickBot="1" x14ac:dyDescent="0.4">
      <c r="A106" s="155" t="s">
        <v>716</v>
      </c>
      <c r="B106" s="2338" t="s">
        <v>50</v>
      </c>
      <c r="C106" s="2338"/>
      <c r="D106" s="155" t="s">
        <v>717</v>
      </c>
      <c r="E106" s="155" t="s">
        <v>24</v>
      </c>
      <c r="F106" s="157" t="s">
        <v>718</v>
      </c>
      <c r="G106" s="160">
        <v>306</v>
      </c>
      <c r="H106" s="129"/>
      <c r="I106" s="129"/>
      <c r="J106" s="122"/>
      <c r="K106" s="123"/>
      <c r="L106" s="124"/>
      <c r="M106" s="124"/>
      <c r="N106" s="124"/>
    </row>
    <row r="107" spans="1:18" ht="23.25" customHeight="1" thickBot="1" x14ac:dyDescent="0.3">
      <c r="A107" s="1830" t="s">
        <v>741</v>
      </c>
      <c r="B107" s="1831"/>
      <c r="C107" s="1831"/>
      <c r="D107" s="1831"/>
      <c r="E107" s="1831"/>
      <c r="F107" s="1831"/>
      <c r="G107" s="1831"/>
      <c r="H107" s="1831"/>
      <c r="I107" s="1831"/>
      <c r="J107" s="1831"/>
      <c r="K107" s="1831"/>
      <c r="L107" s="1831"/>
      <c r="M107" s="1831"/>
      <c r="N107" s="1831"/>
      <c r="O107" s="2317" t="s">
        <v>735</v>
      </c>
      <c r="P107" s="2319" t="s">
        <v>737</v>
      </c>
      <c r="Q107" s="2320"/>
      <c r="R107" s="2321" t="s">
        <v>740</v>
      </c>
    </row>
    <row r="108" spans="1:18" ht="19.5" thickBot="1" x14ac:dyDescent="0.3">
      <c r="A108" s="1789" t="s">
        <v>709</v>
      </c>
      <c r="B108" s="1790"/>
      <c r="C108" s="1844"/>
      <c r="D108" s="117" t="s">
        <v>710</v>
      </c>
      <c r="E108" s="118" t="s">
        <v>711</v>
      </c>
      <c r="F108" s="119" t="s">
        <v>712</v>
      </c>
      <c r="G108" s="120" t="s">
        <v>102</v>
      </c>
      <c r="H108" s="2323" t="s">
        <v>709</v>
      </c>
      <c r="I108" s="2324"/>
      <c r="J108" s="2325"/>
      <c r="K108" s="117" t="s">
        <v>710</v>
      </c>
      <c r="L108" s="118" t="s">
        <v>711</v>
      </c>
      <c r="M108" s="119" t="s">
        <v>712</v>
      </c>
      <c r="N108" s="28" t="s">
        <v>102</v>
      </c>
      <c r="O108" s="2318"/>
      <c r="P108" s="44" t="s">
        <v>738</v>
      </c>
      <c r="Q108" s="45" t="s">
        <v>739</v>
      </c>
      <c r="R108" s="2322"/>
    </row>
    <row r="109" spans="1:18" ht="15" customHeight="1" x14ac:dyDescent="0.25">
      <c r="A109" s="2329" t="s">
        <v>119</v>
      </c>
      <c r="B109" s="2330"/>
      <c r="C109" s="2331"/>
      <c r="D109" s="93">
        <f>SUMIFS(Attendance!$S$6:$S$3000,Attendance!$H$6:$H$3000,'Quality (Sewing)'!$E$106,Attendance!$E$6:$E$3000,'Quality (Sewing)'!$A109,Attendance!$F$6:$F$3000,'Quality (Sewing)'!$B$106,Attendance!$I$6:$I$3000,$G$106)</f>
        <v>0</v>
      </c>
      <c r="E109" s="94">
        <f>SUMIFS(Attendance!$T$6:$T$3000,Attendance!$H$6:$H$3000,'Quality (Sewing)'!$E$106,Attendance!$E$6:$E$3000,'Quality (Sewing)'!$A109,Attendance!$F$6:$F$3000,'Quality (Sewing)'!$B$106,Attendance!$I$6:$I$3000,$G$106)</f>
        <v>0</v>
      </c>
      <c r="F109" s="94">
        <f>SUMIFS(Attendance!$U$6:$U$3000,Attendance!$H$6:$H$3000,'Quality (Sewing)'!$E$106,Attendance!$E$6:$E$3000,'Quality (Sewing)'!$A109,Attendance!$F$6:$F$3000,'Quality (Sewing)'!$B$106,Attendance!$I$6:$I$3000,$G$106)</f>
        <v>0</v>
      </c>
      <c r="G109" s="95">
        <f>SUMIFS(Attendance!$V$6:$V$3000,Attendance!$H$6:$H$3000,'Quality (Sewing)'!$E$106,Attendance!$E$6:$E$3000,'Quality (Sewing)'!$A109,Attendance!$F$6:$F$3000,'Quality (Sewing)'!$B$106,Attendance!$I$6:$I$3000,$G$106)</f>
        <v>0</v>
      </c>
      <c r="H109" s="2061" t="s">
        <v>127</v>
      </c>
      <c r="I109" s="2062"/>
      <c r="J109" s="2310"/>
      <c r="K109" s="1848">
        <f>D109+D110</f>
        <v>1</v>
      </c>
      <c r="L109" s="1851">
        <f t="shared" ref="L109" si="38">E109+E110</f>
        <v>0</v>
      </c>
      <c r="M109" s="1851">
        <f t="shared" ref="M109" si="39">F109+F110</f>
        <v>0</v>
      </c>
      <c r="N109" s="2312">
        <f t="shared" ref="N109" si="40">G109+G110</f>
        <v>1</v>
      </c>
      <c r="O109" s="2314">
        <v>1</v>
      </c>
      <c r="P109" s="1848">
        <f>IF(O109&lt;N109,N109-O109,0)</f>
        <v>0</v>
      </c>
      <c r="Q109" s="1854">
        <f>IF(O109&gt;N109,O109-N109,0)</f>
        <v>0</v>
      </c>
      <c r="R109" s="2315">
        <f>O109-N109</f>
        <v>0</v>
      </c>
    </row>
    <row r="110" spans="1:18" ht="15.75" customHeight="1" thickBot="1" x14ac:dyDescent="0.3">
      <c r="A110" s="2332" t="s">
        <v>127</v>
      </c>
      <c r="B110" s="2333"/>
      <c r="C110" s="2334"/>
      <c r="D110" s="82">
        <f>SUMIFS(Attendance!$S$6:$S$3000,Attendance!$H$6:$H$3000,'Quality (Sewing)'!$E$106,Attendance!$E$6:$E$3000,'Quality (Sewing)'!$A110,Attendance!$F$6:$F$3000,'Quality (Sewing)'!$B$106,Attendance!$I$6:$I$3000,$G$106)</f>
        <v>1</v>
      </c>
      <c r="E110" s="83">
        <f>SUMIFS(Attendance!$T$6:$T$3000,Attendance!$H$6:$H$3000,'Quality (Sewing)'!$E$106,Attendance!$E$6:$E$3000,'Quality (Sewing)'!$A110,Attendance!$F$6:$F$3000,'Quality (Sewing)'!$B$106,Attendance!$I$6:$I$3000,$G$106)</f>
        <v>0</v>
      </c>
      <c r="F110" s="83">
        <f>SUMIFS(Attendance!$U$6:$U$3000,Attendance!$H$6:$H$3000,'Quality (Sewing)'!$E$106,Attendance!$E$6:$E$3000,'Quality (Sewing)'!$A110,Attendance!$F$6:$F$3000,'Quality (Sewing)'!$B$106,Attendance!$I$6:$I$3000,$G$106)</f>
        <v>0</v>
      </c>
      <c r="G110" s="84">
        <f>SUMIFS(Attendance!$V$6:$V$3000,Attendance!$H$6:$H$3000,'Quality (Sewing)'!$E$106,Attendance!$E$6:$E$3000,'Quality (Sewing)'!$A110,Attendance!$F$6:$F$3000,'Quality (Sewing)'!$B$106,Attendance!$I$6:$I$3000,$G$106)</f>
        <v>1</v>
      </c>
      <c r="H110" s="2184"/>
      <c r="I110" s="2185"/>
      <c r="J110" s="2344"/>
      <c r="K110" s="1937"/>
      <c r="L110" s="1939"/>
      <c r="M110" s="1939"/>
      <c r="N110" s="2343"/>
      <c r="O110" s="2169"/>
      <c r="P110" s="1937"/>
      <c r="Q110" s="1935"/>
      <c r="R110" s="2342"/>
    </row>
    <row r="111" spans="1:18" x14ac:dyDescent="0.25">
      <c r="A111" s="2329" t="s">
        <v>49</v>
      </c>
      <c r="B111" s="2330"/>
      <c r="C111" s="2331"/>
      <c r="D111" s="102">
        <f>SUMIFS(Attendance!$S$6:$S$3000,Attendance!$H$6:$H$3000,'Quality (Sewing)'!$E$106,Attendance!$E$6:$E$3000,'Quality (Sewing)'!$A111,Attendance!$F$6:$F$3000,'Quality (Sewing)'!$B$106,Attendance!$I$6:$I$3000,$G$106)</f>
        <v>0</v>
      </c>
      <c r="E111" s="103">
        <f>SUMIFS(Attendance!$T$6:$T$3000,Attendance!$H$6:$H$3000,'Quality (Sewing)'!$E$106,Attendance!$E$6:$E$3000,'Quality (Sewing)'!$A111,Attendance!$F$6:$F$3000,'Quality (Sewing)'!$B$106,Attendance!$I$6:$I$3000,$G$106)</f>
        <v>0</v>
      </c>
      <c r="F111" s="103">
        <f>SUMIFS(Attendance!$U$6:$U$3000,Attendance!$H$6:$H$3000,'Quality (Sewing)'!$E$106,Attendance!$E$6:$E$3000,'Quality (Sewing)'!$A111,Attendance!$F$6:$F$3000,'Quality (Sewing)'!$B$106,Attendance!$I$6:$I$3000,$G$106)</f>
        <v>0</v>
      </c>
      <c r="G111" s="71">
        <f>SUMIFS(Attendance!$V$6:$V$3000,Attendance!$H$6:$H$3000,'Quality (Sewing)'!$E$106,Attendance!$E$6:$E$3000,'Quality (Sewing)'!$A111,Attendance!$F$6:$F$3000,'Quality (Sewing)'!$B$106,Attendance!$I$6:$I$3000,$G$106)</f>
        <v>0</v>
      </c>
      <c r="H111" s="2339" t="s">
        <v>724</v>
      </c>
      <c r="I111" s="2340"/>
      <c r="J111" s="2340"/>
      <c r="K111" s="1801">
        <f>D112+D113+D114</f>
        <v>4</v>
      </c>
      <c r="L111" s="1803">
        <f>E112+E113+E114</f>
        <v>0</v>
      </c>
      <c r="M111" s="1803">
        <f>F112+F113+F114</f>
        <v>0</v>
      </c>
      <c r="N111" s="1782">
        <f>G112+G113+G114</f>
        <v>4</v>
      </c>
      <c r="O111" s="2308">
        <v>3</v>
      </c>
      <c r="P111" s="1801">
        <f>IF(O111&lt;N111,N111-O111,0)</f>
        <v>1</v>
      </c>
      <c r="Q111" s="1805">
        <f>IF(O111&gt;N111,O111-N111,0)</f>
        <v>0</v>
      </c>
      <c r="R111" s="1784">
        <f>O111-N111</f>
        <v>-1</v>
      </c>
    </row>
    <row r="112" spans="1:18" ht="15" customHeight="1" x14ac:dyDescent="0.25">
      <c r="A112" s="2335" t="s">
        <v>93</v>
      </c>
      <c r="B112" s="2336"/>
      <c r="C112" s="2337"/>
      <c r="D112" s="76">
        <f>SUMIFS(Attendance!$S$6:$S$3000,Attendance!$H$6:$H$3000,'Quality (Sewing)'!$E$106,Attendance!$E$6:$E$3000,'Quality (Sewing)'!$A112,Attendance!$F$6:$F$3000,'Quality (Sewing)'!$B$106,Attendance!$I$6:$I$3000,$G$106)</f>
        <v>4</v>
      </c>
      <c r="E112" s="77">
        <f>SUMIFS(Attendance!$T$6:$T$3000,Attendance!$H$6:$H$3000,'Quality (Sewing)'!$E$106,Attendance!$E$6:$E$3000,'Quality (Sewing)'!$A112,Attendance!$F$6:$F$3000,'Quality (Sewing)'!$B$106,Attendance!$I$6:$I$3000,$G$106)</f>
        <v>0</v>
      </c>
      <c r="F112" s="77">
        <f>SUMIFS(Attendance!$U$6:$U$3000,Attendance!$H$6:$H$3000,'Quality (Sewing)'!$E$106,Attendance!$E$6:$E$3000,'Quality (Sewing)'!$A112,Attendance!$F$6:$F$3000,'Quality (Sewing)'!$B$106,Attendance!$I$6:$I$3000,$G$106)</f>
        <v>0</v>
      </c>
      <c r="G112" s="78">
        <f>SUMIFS(Attendance!$V$6:$V$3000,Attendance!$H$6:$H$3000,'Quality (Sewing)'!$E$106,Attendance!$E$6:$E$3000,'Quality (Sewing)'!$A112,Attendance!$F$6:$F$3000,'Quality (Sewing)'!$B$106,Attendance!$I$6:$I$3000,$G$106)</f>
        <v>4</v>
      </c>
      <c r="H112" s="2302"/>
      <c r="I112" s="2303"/>
      <c r="J112" s="2303"/>
      <c r="K112" s="1811"/>
      <c r="L112" s="1812"/>
      <c r="M112" s="1812"/>
      <c r="N112" s="1788"/>
      <c r="O112" s="2308"/>
      <c r="P112" s="1811"/>
      <c r="Q112" s="1813"/>
      <c r="R112" s="1786"/>
    </row>
    <row r="113" spans="1:18" ht="15" customHeight="1" x14ac:dyDescent="0.25">
      <c r="A113" s="2348" t="s">
        <v>244</v>
      </c>
      <c r="B113" s="2349"/>
      <c r="C113" s="2350"/>
      <c r="D113" s="79">
        <f>SUMIFS(Attendance!$S$6:$S$3000,Attendance!$H$6:$H$3000,'Quality (Sewing)'!$E$106,Attendance!$E$6:$E$3000,'Quality (Sewing)'!$A113,Attendance!$F$6:$F$3000,'Quality (Sewing)'!$B$106,Attendance!$I$6:$I$3000,$G$106)</f>
        <v>0</v>
      </c>
      <c r="E113" s="80">
        <f>SUMIFS(Attendance!$T$6:$T$3000,Attendance!$H$6:$H$3000,'Quality (Sewing)'!$E$106,Attendance!$E$6:$E$3000,'Quality (Sewing)'!$A113,Attendance!$F$6:$F$3000,'Quality (Sewing)'!$B$106,Attendance!$I$6:$I$3000,$G$106)</f>
        <v>0</v>
      </c>
      <c r="F113" s="80">
        <f>SUMIFS(Attendance!$U$6:$U$3000,Attendance!$H$6:$H$3000,'Quality (Sewing)'!$E$106,Attendance!$E$6:$E$3000,'Quality (Sewing)'!$A113,Attendance!$F$6:$F$3000,'Quality (Sewing)'!$B$106,Attendance!$I$6:$I$3000,$G$106)</f>
        <v>0</v>
      </c>
      <c r="G113" s="81">
        <f>SUMIFS(Attendance!$V$6:$V$3000,Attendance!$H$6:$H$3000,'Quality (Sewing)'!$E$106,Attendance!$E$6:$E$3000,'Quality (Sewing)'!$A113,Attendance!$F$6:$F$3000,'Quality (Sewing)'!$B$106,Attendance!$I$6:$I$3000,$G$106)</f>
        <v>0</v>
      </c>
      <c r="H113" s="2302"/>
      <c r="I113" s="2303"/>
      <c r="J113" s="2303"/>
      <c r="K113" s="1811"/>
      <c r="L113" s="1812"/>
      <c r="M113" s="1812"/>
      <c r="N113" s="1788"/>
      <c r="O113" s="2308"/>
      <c r="P113" s="1811"/>
      <c r="Q113" s="1813"/>
      <c r="R113" s="1786"/>
    </row>
    <row r="114" spans="1:18" ht="15.75" customHeight="1" thickBot="1" x14ac:dyDescent="0.3">
      <c r="A114" s="2345" t="s">
        <v>62</v>
      </c>
      <c r="B114" s="2346"/>
      <c r="C114" s="2347"/>
      <c r="D114" s="88">
        <f>SUMIFS(Attendance!$S$6:$S$3000,Attendance!$H$6:$H$3000,'Quality (Sewing)'!$E$106,Attendance!$E$6:$E$3000,'Quality (Sewing)'!$A114,Attendance!$F$6:$F$3000,'Quality (Sewing)'!$B$106,Attendance!$I$6:$I$3000,$G$106)</f>
        <v>0</v>
      </c>
      <c r="E114" s="89">
        <f>SUMIFS(Attendance!$T$6:$T$3000,Attendance!$H$6:$H$3000,'Quality (Sewing)'!$E$106,Attendance!$E$6:$E$3000,'Quality (Sewing)'!$A114,Attendance!$F$6:$F$3000,'Quality (Sewing)'!$B$106,Attendance!$I$6:$I$3000,$G$106)</f>
        <v>0</v>
      </c>
      <c r="F114" s="89">
        <f>SUMIFS(Attendance!$U$6:$U$3000,Attendance!$H$6:$H$3000,'Quality (Sewing)'!$E$106,Attendance!$E$6:$E$3000,'Quality (Sewing)'!$A114,Attendance!$F$6:$F$3000,'Quality (Sewing)'!$B$106,Attendance!$I$6:$I$3000,$G$106)</f>
        <v>0</v>
      </c>
      <c r="G114" s="73">
        <f>SUMIFS(Attendance!$V$6:$V$3000,Attendance!$H$6:$H$3000,'Quality (Sewing)'!$E$106,Attendance!$E$6:$E$3000,'Quality (Sewing)'!$A114,Attendance!$F$6:$F$3000,'Quality (Sewing)'!$B$106,Attendance!$I$6:$I$3000,$G$106)</f>
        <v>0</v>
      </c>
      <c r="H114" s="2305"/>
      <c r="I114" s="2306"/>
      <c r="J114" s="2306"/>
      <c r="K114" s="1802"/>
      <c r="L114" s="1804"/>
      <c r="M114" s="1804"/>
      <c r="N114" s="1783"/>
      <c r="O114" s="2309"/>
      <c r="P114" s="1802"/>
      <c r="Q114" s="1806"/>
      <c r="R114" s="1785"/>
    </row>
    <row r="115" spans="1:18" ht="19.5" thickBot="1" x14ac:dyDescent="0.3">
      <c r="A115" s="2225" t="s">
        <v>102</v>
      </c>
      <c r="B115" s="2226"/>
      <c r="C115" s="2227"/>
      <c r="D115" s="68">
        <f>SUM(D109:D114)</f>
        <v>5</v>
      </c>
      <c r="E115" s="69">
        <f>SUM(E109:E114)</f>
        <v>0</v>
      </c>
      <c r="F115" s="69">
        <f>SUM(F109:F114)</f>
        <v>0</v>
      </c>
      <c r="G115" s="74">
        <f>SUM(G109:G114)</f>
        <v>5</v>
      </c>
      <c r="H115" s="2326" t="s">
        <v>102</v>
      </c>
      <c r="I115" s="2327"/>
      <c r="J115" s="2328"/>
      <c r="K115" s="68">
        <f t="shared" ref="K115:R115" si="41">SUM(K109:K114)</f>
        <v>5</v>
      </c>
      <c r="L115" s="69">
        <f t="shared" si="41"/>
        <v>0</v>
      </c>
      <c r="M115" s="69">
        <f t="shared" si="41"/>
        <v>0</v>
      </c>
      <c r="N115" s="1147">
        <f t="shared" si="41"/>
        <v>5</v>
      </c>
      <c r="O115" s="548">
        <f t="shared" si="41"/>
        <v>4</v>
      </c>
      <c r="P115" s="68">
        <f t="shared" si="41"/>
        <v>1</v>
      </c>
      <c r="Q115" s="74">
        <f t="shared" si="41"/>
        <v>0</v>
      </c>
      <c r="R115" s="105">
        <f t="shared" si="41"/>
        <v>-1</v>
      </c>
    </row>
    <row r="117" spans="1:18" ht="21.75" thickBot="1" x14ac:dyDescent="0.4">
      <c r="A117" s="155" t="s">
        <v>716</v>
      </c>
      <c r="B117" s="2338" t="s">
        <v>50</v>
      </c>
      <c r="C117" s="2338"/>
      <c r="D117" s="155" t="s">
        <v>717</v>
      </c>
      <c r="E117" s="155" t="s">
        <v>24</v>
      </c>
      <c r="F117" s="157" t="s">
        <v>718</v>
      </c>
      <c r="G117" s="160">
        <v>307</v>
      </c>
      <c r="H117" s="129"/>
      <c r="I117" s="129"/>
      <c r="J117" s="122"/>
      <c r="K117" s="123"/>
      <c r="L117" s="124"/>
      <c r="M117" s="124"/>
      <c r="N117" s="124"/>
    </row>
    <row r="118" spans="1:18" ht="23.25" customHeight="1" thickBot="1" x14ac:dyDescent="0.3">
      <c r="A118" s="1830" t="s">
        <v>741</v>
      </c>
      <c r="B118" s="1831"/>
      <c r="C118" s="1831"/>
      <c r="D118" s="1831"/>
      <c r="E118" s="1831"/>
      <c r="F118" s="1831"/>
      <c r="G118" s="1831"/>
      <c r="H118" s="1831"/>
      <c r="I118" s="1831"/>
      <c r="J118" s="1831"/>
      <c r="K118" s="1831"/>
      <c r="L118" s="1831"/>
      <c r="M118" s="1831"/>
      <c r="N118" s="1831"/>
      <c r="O118" s="2317" t="s">
        <v>735</v>
      </c>
      <c r="P118" s="2319" t="s">
        <v>737</v>
      </c>
      <c r="Q118" s="2320"/>
      <c r="R118" s="2321" t="s">
        <v>740</v>
      </c>
    </row>
    <row r="119" spans="1:18" ht="19.5" thickBot="1" x14ac:dyDescent="0.3">
      <c r="A119" s="1789" t="s">
        <v>709</v>
      </c>
      <c r="B119" s="1790"/>
      <c r="C119" s="1844"/>
      <c r="D119" s="117" t="s">
        <v>710</v>
      </c>
      <c r="E119" s="118" t="s">
        <v>711</v>
      </c>
      <c r="F119" s="119" t="s">
        <v>712</v>
      </c>
      <c r="G119" s="120" t="s">
        <v>102</v>
      </c>
      <c r="H119" s="2323" t="s">
        <v>709</v>
      </c>
      <c r="I119" s="2324"/>
      <c r="J119" s="2325"/>
      <c r="K119" s="117" t="s">
        <v>710</v>
      </c>
      <c r="L119" s="118" t="s">
        <v>711</v>
      </c>
      <c r="M119" s="119" t="s">
        <v>712</v>
      </c>
      <c r="N119" s="28" t="s">
        <v>102</v>
      </c>
      <c r="O119" s="2318"/>
      <c r="P119" s="44" t="s">
        <v>738</v>
      </c>
      <c r="Q119" s="45" t="s">
        <v>739</v>
      </c>
      <c r="R119" s="2322"/>
    </row>
    <row r="120" spans="1:18" ht="15" customHeight="1" x14ac:dyDescent="0.25">
      <c r="A120" s="2329" t="s">
        <v>119</v>
      </c>
      <c r="B120" s="2330"/>
      <c r="C120" s="2331"/>
      <c r="D120" s="96">
        <f>SUMIFS(Attendance!$S$6:$S$3000,Attendance!$H$6:$H$3000,'Quality (Sewing)'!$E$117,Attendance!$E$6:$E$3000,'Quality (Sewing)'!$A120,Attendance!$F$6:$F$3000,'Quality (Sewing)'!$B$117,Attendance!$I$6:$I$3000,$G$117)</f>
        <v>0</v>
      </c>
      <c r="E120" s="67">
        <f>SUMIFS(Attendance!$T$6:$T$3000,Attendance!$H$6:$H$3000,'Quality (Sewing)'!$E$117,Attendance!$E$6:$E$3000,'Quality (Sewing)'!$A120,Attendance!$F$6:$F$3000,'Quality (Sewing)'!$B$117,Attendance!$I$6:$I$3000,$G$117)</f>
        <v>0</v>
      </c>
      <c r="F120" s="67">
        <f>SUMIFS(Attendance!$U$6:$U$3000,Attendance!$H$6:$H$3000,'Quality (Sewing)'!$E$117,Attendance!$E$6:$E$3000,'Quality (Sewing)'!$A120,Attendance!$F$6:$F$3000,'Quality (Sewing)'!$B$117,Attendance!$I$6:$I$3000,$G$117)</f>
        <v>0</v>
      </c>
      <c r="G120" s="71">
        <f>SUMIFS(Attendance!$V$6:$V$3000,Attendance!$H$6:$H$3000,'Quality (Sewing)'!$E$117,Attendance!$E$6:$E$3000,'Quality (Sewing)'!$A120,Attendance!$F$6:$F$3000,'Quality (Sewing)'!$B$117,Attendance!$I$6:$I$3000,$G$117)</f>
        <v>0</v>
      </c>
      <c r="H120" s="2061" t="s">
        <v>127</v>
      </c>
      <c r="I120" s="2062"/>
      <c r="J120" s="2310"/>
      <c r="K120" s="1848">
        <f>D120+D121</f>
        <v>0</v>
      </c>
      <c r="L120" s="1851">
        <f t="shared" ref="L120" si="42">E120+E121</f>
        <v>0</v>
      </c>
      <c r="M120" s="1851">
        <f t="shared" ref="M120" si="43">F120+F121</f>
        <v>0</v>
      </c>
      <c r="N120" s="2312">
        <f t="shared" ref="N120" si="44">G120+G121</f>
        <v>0</v>
      </c>
      <c r="O120" s="2314">
        <v>1</v>
      </c>
      <c r="P120" s="1848">
        <f>IF(O120&lt;N120,N120-O120,0)</f>
        <v>0</v>
      </c>
      <c r="Q120" s="1854">
        <f>IF(O120&gt;N120,O120-N120,0)</f>
        <v>1</v>
      </c>
      <c r="R120" s="2315">
        <f>O120-N120</f>
        <v>1</v>
      </c>
    </row>
    <row r="121" spans="1:18" ht="15.75" customHeight="1" thickBot="1" x14ac:dyDescent="0.3">
      <c r="A121" s="2332" t="s">
        <v>127</v>
      </c>
      <c r="B121" s="2333"/>
      <c r="C121" s="2334"/>
      <c r="D121" s="82">
        <f>SUMIFS(Attendance!$S$6:$S$3000,Attendance!$H$6:$H$3000,'Quality (Sewing)'!$E$117,Attendance!$E$6:$E$3000,'Quality (Sewing)'!$A121,Attendance!$F$6:$F$3000,'Quality (Sewing)'!$B$117,Attendance!$I$6:$I$3000,$G$117)</f>
        <v>0</v>
      </c>
      <c r="E121" s="83">
        <f>SUMIFS(Attendance!$T$6:$T$3000,Attendance!$H$6:$H$3000,'Quality (Sewing)'!$E$117,Attendance!$E$6:$E$3000,'Quality (Sewing)'!$A121,Attendance!$F$6:$F$3000,'Quality (Sewing)'!$B$117,Attendance!$I$6:$I$3000,$G$117)</f>
        <v>0</v>
      </c>
      <c r="F121" s="83">
        <f>SUMIFS(Attendance!$U$6:$U$3000,Attendance!$H$6:$H$3000,'Quality (Sewing)'!$E$117,Attendance!$E$6:$E$3000,'Quality (Sewing)'!$A121,Attendance!$F$6:$F$3000,'Quality (Sewing)'!$B$117,Attendance!$I$6:$I$3000,$G$117)</f>
        <v>0</v>
      </c>
      <c r="G121" s="84">
        <f>SUMIFS(Attendance!$V$6:$V$3000,Attendance!$H$6:$H$3000,'Quality (Sewing)'!$E$117,Attendance!$E$6:$E$3000,'Quality (Sewing)'!$A121,Attendance!$F$6:$F$3000,'Quality (Sewing)'!$B$117,Attendance!$I$6:$I$3000,$G$117)</f>
        <v>0</v>
      </c>
      <c r="H121" s="2064"/>
      <c r="I121" s="2065"/>
      <c r="J121" s="2311"/>
      <c r="K121" s="1850"/>
      <c r="L121" s="1853"/>
      <c r="M121" s="1853"/>
      <c r="N121" s="2313"/>
      <c r="O121" s="2169"/>
      <c r="P121" s="1850"/>
      <c r="Q121" s="1856"/>
      <c r="R121" s="2316"/>
    </row>
    <row r="122" spans="1:18" x14ac:dyDescent="0.25">
      <c r="A122" s="2329" t="s">
        <v>49</v>
      </c>
      <c r="B122" s="2330"/>
      <c r="C122" s="2331"/>
      <c r="D122" s="102">
        <f>SUMIFS(Attendance!$S$6:$S$3000,Attendance!$H$6:$H$3000,'Quality (Sewing)'!$E$117,Attendance!$E$6:$E$3000,'Quality (Sewing)'!$A122,Attendance!$F$6:$F$3000,'Quality (Sewing)'!$B$117,Attendance!$I$6:$I$3000,$G$117)</f>
        <v>0</v>
      </c>
      <c r="E122" s="103">
        <f>SUMIFS(Attendance!$T$6:$T$3000,Attendance!$H$6:$H$3000,'Quality (Sewing)'!$E$117,Attendance!$E$6:$E$3000,'Quality (Sewing)'!$A122,Attendance!$F$6:$F$3000,'Quality (Sewing)'!$B$117,Attendance!$I$6:$I$3000,$G$117)</f>
        <v>0</v>
      </c>
      <c r="F122" s="103">
        <f>SUMIFS(Attendance!$U$6:$U$3000,Attendance!$H$6:$H$3000,'Quality (Sewing)'!$E$117,Attendance!$E$6:$E$3000,'Quality (Sewing)'!$A122,Attendance!$F$6:$F$3000,'Quality (Sewing)'!$B$117,Attendance!$I$6:$I$3000,$G$117)</f>
        <v>0</v>
      </c>
      <c r="G122" s="71">
        <f>SUMIFS(Attendance!$V$6:$V$3000,Attendance!$H$6:$H$3000,'Quality (Sewing)'!$E$117,Attendance!$E$6:$E$3000,'Quality (Sewing)'!$A122,Attendance!$F$6:$F$3000,'Quality (Sewing)'!$B$117,Attendance!$I$6:$I$3000,$G$117)</f>
        <v>0</v>
      </c>
      <c r="H122" s="2302" t="s">
        <v>724</v>
      </c>
      <c r="I122" s="2303"/>
      <c r="J122" s="2303"/>
      <c r="K122" s="1811">
        <f>D123+D124+D125</f>
        <v>0</v>
      </c>
      <c r="L122" s="1812">
        <f>E123+E124+E125</f>
        <v>0</v>
      </c>
      <c r="M122" s="1812">
        <f>F123+F124+F125</f>
        <v>0</v>
      </c>
      <c r="N122" s="1788">
        <f>G123+G124+G125</f>
        <v>0</v>
      </c>
      <c r="O122" s="2308">
        <v>3</v>
      </c>
      <c r="P122" s="1811">
        <f>IF(O122&lt;N122,N122-O122,0)</f>
        <v>0</v>
      </c>
      <c r="Q122" s="1813">
        <f>IF(O122&gt;N122,O122-N122,0)</f>
        <v>3</v>
      </c>
      <c r="R122" s="1786">
        <f>O122-N122</f>
        <v>3</v>
      </c>
    </row>
    <row r="123" spans="1:18" ht="15" customHeight="1" x14ac:dyDescent="0.25">
      <c r="A123" s="2335" t="s">
        <v>93</v>
      </c>
      <c r="B123" s="2336"/>
      <c r="C123" s="2337"/>
      <c r="D123" s="76">
        <f>SUMIFS(Attendance!$S$6:$S$3000,Attendance!$H$6:$H$3000,'Quality (Sewing)'!$E$117,Attendance!$E$6:$E$3000,'Quality (Sewing)'!$A123,Attendance!$F$6:$F$3000,'Quality (Sewing)'!$B$117,Attendance!$I$6:$I$3000,$G$117)</f>
        <v>0</v>
      </c>
      <c r="E123" s="77">
        <f>SUMIFS(Attendance!$T$6:$T$3000,Attendance!$H$6:$H$3000,'Quality (Sewing)'!$E$117,Attendance!$E$6:$E$3000,'Quality (Sewing)'!$A123,Attendance!$F$6:$F$3000,'Quality (Sewing)'!$B$117,Attendance!$I$6:$I$3000,$G$117)</f>
        <v>0</v>
      </c>
      <c r="F123" s="77">
        <f>SUMIFS(Attendance!$U$6:$U$3000,Attendance!$H$6:$H$3000,'Quality (Sewing)'!$E$117,Attendance!$E$6:$E$3000,'Quality (Sewing)'!$A123,Attendance!$F$6:$F$3000,'Quality (Sewing)'!$B$117,Attendance!$I$6:$I$3000,$G$117)</f>
        <v>0</v>
      </c>
      <c r="G123" s="78">
        <f>SUMIFS(Attendance!$V$6:$V$3000,Attendance!$H$6:$H$3000,'Quality (Sewing)'!$E$117,Attendance!$E$6:$E$3000,'Quality (Sewing)'!$A123,Attendance!$F$6:$F$3000,'Quality (Sewing)'!$B$117,Attendance!$I$6:$I$3000,$G$117)</f>
        <v>0</v>
      </c>
      <c r="H123" s="2302"/>
      <c r="I123" s="2303"/>
      <c r="J123" s="2303"/>
      <c r="K123" s="1811"/>
      <c r="L123" s="1812"/>
      <c r="M123" s="1812"/>
      <c r="N123" s="1788"/>
      <c r="O123" s="2308"/>
      <c r="P123" s="1811"/>
      <c r="Q123" s="1813"/>
      <c r="R123" s="1786"/>
    </row>
    <row r="124" spans="1:18" ht="15" customHeight="1" x14ac:dyDescent="0.25">
      <c r="A124" s="2348" t="s">
        <v>244</v>
      </c>
      <c r="B124" s="2349"/>
      <c r="C124" s="2350"/>
      <c r="D124" s="79">
        <f>SUMIFS(Attendance!$S$6:$S$3000,Attendance!$H$6:$H$3000,'Quality (Sewing)'!$E$117,Attendance!$E$6:$E$3000,'Quality (Sewing)'!$A124,Attendance!$F$6:$F$3000,'Quality (Sewing)'!$B$117,Attendance!$I$6:$I$3000,$G$117)</f>
        <v>0</v>
      </c>
      <c r="E124" s="80">
        <f>SUMIFS(Attendance!$T$6:$T$3000,Attendance!$H$6:$H$3000,'Quality (Sewing)'!$E$117,Attendance!$E$6:$E$3000,'Quality (Sewing)'!$A124,Attendance!$F$6:$F$3000,'Quality (Sewing)'!$B$117,Attendance!$I$6:$I$3000,$G$117)</f>
        <v>0</v>
      </c>
      <c r="F124" s="80">
        <f>SUMIFS(Attendance!$U$6:$U$3000,Attendance!$H$6:$H$3000,'Quality (Sewing)'!$E$117,Attendance!$E$6:$E$3000,'Quality (Sewing)'!$A124,Attendance!$F$6:$F$3000,'Quality (Sewing)'!$B$117,Attendance!$I$6:$I$3000,$G$117)</f>
        <v>0</v>
      </c>
      <c r="G124" s="81">
        <f>SUMIFS(Attendance!$V$6:$V$3000,Attendance!$H$6:$H$3000,'Quality (Sewing)'!$E$117,Attendance!$E$6:$E$3000,'Quality (Sewing)'!$A124,Attendance!$F$6:$F$3000,'Quality (Sewing)'!$B$117,Attendance!$I$6:$I$3000,$G$117)</f>
        <v>0</v>
      </c>
      <c r="H124" s="2302"/>
      <c r="I124" s="2303"/>
      <c r="J124" s="2303"/>
      <c r="K124" s="1811"/>
      <c r="L124" s="1812"/>
      <c r="M124" s="1812"/>
      <c r="N124" s="1788"/>
      <c r="O124" s="2308"/>
      <c r="P124" s="1811"/>
      <c r="Q124" s="1813"/>
      <c r="R124" s="1786"/>
    </row>
    <row r="125" spans="1:18" ht="15.75" customHeight="1" thickBot="1" x14ac:dyDescent="0.3">
      <c r="A125" s="2345" t="s">
        <v>62</v>
      </c>
      <c r="B125" s="2346"/>
      <c r="C125" s="2347"/>
      <c r="D125" s="88">
        <f>SUMIFS(Attendance!$S$6:$S$3000,Attendance!$H$6:$H$3000,'Quality (Sewing)'!$E$117,Attendance!$E$6:$E$3000,'Quality (Sewing)'!$A125,Attendance!$F$6:$F$3000,'Quality (Sewing)'!$B$117,Attendance!$I$6:$I$3000,$G$117)</f>
        <v>0</v>
      </c>
      <c r="E125" s="89">
        <f>SUMIFS(Attendance!$T$6:$T$3000,Attendance!$H$6:$H$3000,'Quality (Sewing)'!$E$117,Attendance!$E$6:$E$3000,'Quality (Sewing)'!$A125,Attendance!$F$6:$F$3000,'Quality (Sewing)'!$B$117,Attendance!$I$6:$I$3000,$G$117)</f>
        <v>0</v>
      </c>
      <c r="F125" s="89">
        <f>SUMIFS(Attendance!$U$6:$U$3000,Attendance!$H$6:$H$3000,'Quality (Sewing)'!$E$117,Attendance!$E$6:$E$3000,'Quality (Sewing)'!$A125,Attendance!$F$6:$F$3000,'Quality (Sewing)'!$B$117,Attendance!$I$6:$I$3000,$G$117)</f>
        <v>0</v>
      </c>
      <c r="G125" s="73">
        <f>SUMIFS(Attendance!$V$6:$V$3000,Attendance!$H$6:$H$3000,'Quality (Sewing)'!$E$117,Attendance!$E$6:$E$3000,'Quality (Sewing)'!$A125,Attendance!$F$6:$F$3000,'Quality (Sewing)'!$B$117,Attendance!$I$6:$I$3000,$G$117)</f>
        <v>0</v>
      </c>
      <c r="H125" s="2305"/>
      <c r="I125" s="2306"/>
      <c r="J125" s="2306"/>
      <c r="K125" s="1802"/>
      <c r="L125" s="1804"/>
      <c r="M125" s="1804"/>
      <c r="N125" s="1783"/>
      <c r="O125" s="2309"/>
      <c r="P125" s="1802"/>
      <c r="Q125" s="1806"/>
      <c r="R125" s="1785"/>
    </row>
    <row r="126" spans="1:18" ht="19.5" thickBot="1" x14ac:dyDescent="0.3">
      <c r="A126" s="2225" t="s">
        <v>102</v>
      </c>
      <c r="B126" s="2226"/>
      <c r="C126" s="2227"/>
      <c r="D126" s="68">
        <f>SUM(D120:D125)</f>
        <v>0</v>
      </c>
      <c r="E126" s="69">
        <f>SUM(E120:E125)</f>
        <v>0</v>
      </c>
      <c r="F126" s="69">
        <f>SUM(F120:F125)</f>
        <v>0</v>
      </c>
      <c r="G126" s="74">
        <f>SUM(G120:G125)</f>
        <v>0</v>
      </c>
      <c r="H126" s="1923" t="s">
        <v>102</v>
      </c>
      <c r="I126" s="1838"/>
      <c r="J126" s="1839"/>
      <c r="K126" s="90">
        <f t="shared" ref="K126:R126" si="45">SUM(K120:K125)</f>
        <v>0</v>
      </c>
      <c r="L126" s="91">
        <f t="shared" si="45"/>
        <v>0</v>
      </c>
      <c r="M126" s="91">
        <f t="shared" si="45"/>
        <v>0</v>
      </c>
      <c r="N126" s="1135">
        <f t="shared" si="45"/>
        <v>0</v>
      </c>
      <c r="O126" s="548">
        <f t="shared" si="45"/>
        <v>4</v>
      </c>
      <c r="P126" s="90">
        <f t="shared" si="45"/>
        <v>0</v>
      </c>
      <c r="Q126" s="1145">
        <f t="shared" si="45"/>
        <v>4</v>
      </c>
      <c r="R126" s="146">
        <f t="shared" si="45"/>
        <v>4</v>
      </c>
    </row>
    <row r="128" spans="1:18" ht="21.75" thickBot="1" x14ac:dyDescent="0.4">
      <c r="A128" s="155" t="s">
        <v>716</v>
      </c>
      <c r="B128" s="2338" t="s">
        <v>50</v>
      </c>
      <c r="C128" s="2338"/>
      <c r="D128" s="155" t="s">
        <v>717</v>
      </c>
      <c r="E128" s="155" t="s">
        <v>24</v>
      </c>
      <c r="F128" s="157" t="s">
        <v>718</v>
      </c>
      <c r="G128" s="160">
        <v>308</v>
      </c>
      <c r="H128" s="129"/>
      <c r="I128" s="129"/>
      <c r="J128" s="122"/>
      <c r="K128" s="123"/>
      <c r="L128" s="124"/>
      <c r="M128" s="124"/>
      <c r="N128" s="124"/>
    </row>
    <row r="129" spans="1:18" ht="23.25" customHeight="1" thickBot="1" x14ac:dyDescent="0.3">
      <c r="A129" s="1830" t="s">
        <v>741</v>
      </c>
      <c r="B129" s="1831"/>
      <c r="C129" s="1831"/>
      <c r="D129" s="1831"/>
      <c r="E129" s="1831"/>
      <c r="F129" s="1831"/>
      <c r="G129" s="1831"/>
      <c r="H129" s="1831"/>
      <c r="I129" s="1831"/>
      <c r="J129" s="1831"/>
      <c r="K129" s="1831"/>
      <c r="L129" s="1831"/>
      <c r="M129" s="1831"/>
      <c r="N129" s="1831"/>
      <c r="O129" s="2317" t="s">
        <v>735</v>
      </c>
      <c r="P129" s="2319" t="s">
        <v>737</v>
      </c>
      <c r="Q129" s="2320"/>
      <c r="R129" s="2321" t="s">
        <v>740</v>
      </c>
    </row>
    <row r="130" spans="1:18" ht="19.5" thickBot="1" x14ac:dyDescent="0.3">
      <c r="A130" s="1789" t="s">
        <v>709</v>
      </c>
      <c r="B130" s="1790"/>
      <c r="C130" s="1844"/>
      <c r="D130" s="117" t="s">
        <v>710</v>
      </c>
      <c r="E130" s="118" t="s">
        <v>711</v>
      </c>
      <c r="F130" s="119" t="s">
        <v>712</v>
      </c>
      <c r="G130" s="120" t="s">
        <v>102</v>
      </c>
      <c r="H130" s="2323" t="s">
        <v>709</v>
      </c>
      <c r="I130" s="2324"/>
      <c r="J130" s="2325"/>
      <c r="K130" s="117" t="s">
        <v>710</v>
      </c>
      <c r="L130" s="118" t="s">
        <v>711</v>
      </c>
      <c r="M130" s="119" t="s">
        <v>712</v>
      </c>
      <c r="N130" s="28" t="s">
        <v>102</v>
      </c>
      <c r="O130" s="2318"/>
      <c r="P130" s="44" t="s">
        <v>738</v>
      </c>
      <c r="Q130" s="45" t="s">
        <v>739</v>
      </c>
      <c r="R130" s="2322"/>
    </row>
    <row r="131" spans="1:18" ht="15" customHeight="1" x14ac:dyDescent="0.25">
      <c r="A131" s="2329" t="s">
        <v>119</v>
      </c>
      <c r="B131" s="2330"/>
      <c r="C131" s="2331"/>
      <c r="D131" s="96">
        <f>SUMIFS(Attendance!$S$6:$S$3000,Attendance!$H$6:$H$3000,'Quality (Sewing)'!$E$128,Attendance!$E$6:$E$3000,'Quality (Sewing)'!$A131,Attendance!$F$6:$F$3000,'Quality (Sewing)'!$B$128,Attendance!$I$6:$I$3000,$G$128)</f>
        <v>0</v>
      </c>
      <c r="E131" s="67">
        <f>SUMIFS(Attendance!$T$6:$T$3000,Attendance!$H$6:$H$3000,'Quality (Sewing)'!$E$128,Attendance!$E$6:$E$3000,'Quality (Sewing)'!$A131,Attendance!$F$6:$F$3000,'Quality (Sewing)'!$B$128,Attendance!$I$6:$I$3000,$G$128)</f>
        <v>0</v>
      </c>
      <c r="F131" s="67">
        <f>SUMIFS(Attendance!$U$6:$U$3000,Attendance!$H$6:$H$3000,'Quality (Sewing)'!$E$128,Attendance!$E$6:$E$3000,'Quality (Sewing)'!$A131,Attendance!$F$6:$F$3000,'Quality (Sewing)'!$B$128,Attendance!$I$6:$I$3000,$G$128)</f>
        <v>0</v>
      </c>
      <c r="G131" s="71">
        <f>SUMIFS(Attendance!$V$6:$V$3000,Attendance!$H$6:$H$3000,'Quality (Sewing)'!$E$128,Attendance!$E$6:$E$3000,'Quality (Sewing)'!$A131,Attendance!$F$6:$F$3000,'Quality (Sewing)'!$B$128,Attendance!$I$6:$I$3000,$G$128)</f>
        <v>0</v>
      </c>
      <c r="H131" s="2061" t="s">
        <v>127</v>
      </c>
      <c r="I131" s="2062"/>
      <c r="J131" s="2310"/>
      <c r="K131" s="1848">
        <f>D131+D132</f>
        <v>0</v>
      </c>
      <c r="L131" s="1851">
        <f t="shared" ref="L131" si="46">E131+E132</f>
        <v>0</v>
      </c>
      <c r="M131" s="1851">
        <f t="shared" ref="M131" si="47">F131+F132</f>
        <v>0</v>
      </c>
      <c r="N131" s="2312">
        <f t="shared" ref="N131" si="48">G131+G132</f>
        <v>0</v>
      </c>
      <c r="O131" s="2314">
        <v>1</v>
      </c>
      <c r="P131" s="1848">
        <f>IF(O131&lt;N131,N131-O131,0)</f>
        <v>0</v>
      </c>
      <c r="Q131" s="1854">
        <f>IF(O131&gt;N131,O131-N131,0)</f>
        <v>1</v>
      </c>
      <c r="R131" s="2315">
        <f>O131-N131</f>
        <v>1</v>
      </c>
    </row>
    <row r="132" spans="1:18" ht="15.75" customHeight="1" thickBot="1" x14ac:dyDescent="0.3">
      <c r="A132" s="2332" t="s">
        <v>127</v>
      </c>
      <c r="B132" s="2333"/>
      <c r="C132" s="2334"/>
      <c r="D132" s="82">
        <f>SUMIFS(Attendance!$S$6:$S$3000,Attendance!$H$6:$H$3000,'Quality (Sewing)'!$E$128,Attendance!$E$6:$E$3000,'Quality (Sewing)'!$A132,Attendance!$F$6:$F$3000,'Quality (Sewing)'!$B$128,Attendance!$I$6:$I$3000,$G$128)</f>
        <v>0</v>
      </c>
      <c r="E132" s="83">
        <f>SUMIFS(Attendance!$T$6:$T$3000,Attendance!$H$6:$H$3000,'Quality (Sewing)'!$E$128,Attendance!$E$6:$E$3000,'Quality (Sewing)'!$A132,Attendance!$F$6:$F$3000,'Quality (Sewing)'!$B$128,Attendance!$I$6:$I$3000,$G$128)</f>
        <v>0</v>
      </c>
      <c r="F132" s="83">
        <f>SUMIFS(Attendance!$U$6:$U$3000,Attendance!$H$6:$H$3000,'Quality (Sewing)'!$E$128,Attendance!$E$6:$E$3000,'Quality (Sewing)'!$A132,Attendance!$F$6:$F$3000,'Quality (Sewing)'!$B$128,Attendance!$I$6:$I$3000,$G$128)</f>
        <v>0</v>
      </c>
      <c r="G132" s="84">
        <f>SUMIFS(Attendance!$V$6:$V$3000,Attendance!$H$6:$H$3000,'Quality (Sewing)'!$E$128,Attendance!$E$6:$E$3000,'Quality (Sewing)'!$A132,Attendance!$F$6:$F$3000,'Quality (Sewing)'!$B$128,Attendance!$I$6:$I$3000,$G$128)</f>
        <v>0</v>
      </c>
      <c r="H132" s="2064"/>
      <c r="I132" s="2065"/>
      <c r="J132" s="2311"/>
      <c r="K132" s="1850"/>
      <c r="L132" s="1853"/>
      <c r="M132" s="1853"/>
      <c r="N132" s="2313"/>
      <c r="O132" s="2169"/>
      <c r="P132" s="1850"/>
      <c r="Q132" s="1856"/>
      <c r="R132" s="2316"/>
    </row>
    <row r="133" spans="1:18" x14ac:dyDescent="0.25">
      <c r="A133" s="2329" t="s">
        <v>49</v>
      </c>
      <c r="B133" s="2330"/>
      <c r="C133" s="2331"/>
      <c r="D133" s="102">
        <f>SUMIFS(Attendance!$S$6:$S$3000,Attendance!$H$6:$H$3000,'Quality (Sewing)'!$E$128,Attendance!$E$6:$E$3000,'Quality (Sewing)'!$A133,Attendance!$F$6:$F$3000,'Quality (Sewing)'!$B$128,Attendance!$I$6:$I$3000,$G$128)</f>
        <v>0</v>
      </c>
      <c r="E133" s="103">
        <f>SUMIFS(Attendance!$T$6:$T$3000,Attendance!$H$6:$H$3000,'Quality (Sewing)'!$E$128,Attendance!$E$6:$E$3000,'Quality (Sewing)'!$A133,Attendance!$F$6:$F$3000,'Quality (Sewing)'!$B$128,Attendance!$I$6:$I$3000,$G$128)</f>
        <v>0</v>
      </c>
      <c r="F133" s="103">
        <f>SUMIFS(Attendance!$U$6:$U$3000,Attendance!$H$6:$H$3000,'Quality (Sewing)'!$E$128,Attendance!$E$6:$E$3000,'Quality (Sewing)'!$A133,Attendance!$F$6:$F$3000,'Quality (Sewing)'!$B$128,Attendance!$I$6:$I$3000,$G$128)</f>
        <v>0</v>
      </c>
      <c r="G133" s="71">
        <f>SUMIFS(Attendance!$V$6:$V$3000,Attendance!$H$6:$H$3000,'Quality (Sewing)'!$E$128,Attendance!$E$6:$E$3000,'Quality (Sewing)'!$A133,Attendance!$F$6:$F$3000,'Quality (Sewing)'!$B$128,Attendance!$I$6:$I$3000,$G$128)</f>
        <v>0</v>
      </c>
      <c r="H133" s="2302" t="s">
        <v>724</v>
      </c>
      <c r="I133" s="2303"/>
      <c r="J133" s="2303"/>
      <c r="K133" s="1811">
        <f>D134+D135+D136</f>
        <v>1</v>
      </c>
      <c r="L133" s="1812">
        <f>E134+E135+E136</f>
        <v>0</v>
      </c>
      <c r="M133" s="1812">
        <f>F134+F135+F136</f>
        <v>0</v>
      </c>
      <c r="N133" s="1788">
        <f>G134+G135+G136</f>
        <v>1</v>
      </c>
      <c r="O133" s="2308">
        <v>3</v>
      </c>
      <c r="P133" s="1811">
        <f>IF(O133&lt;N133,N133-O133,0)</f>
        <v>0</v>
      </c>
      <c r="Q133" s="1813">
        <f>IF(O133&gt;N133,O133-N133,0)</f>
        <v>2</v>
      </c>
      <c r="R133" s="1786">
        <f>O133-N133</f>
        <v>2</v>
      </c>
    </row>
    <row r="134" spans="1:18" ht="15" customHeight="1" x14ac:dyDescent="0.25">
      <c r="A134" s="2335" t="s">
        <v>93</v>
      </c>
      <c r="B134" s="2336"/>
      <c r="C134" s="2337"/>
      <c r="D134" s="76">
        <f>SUMIFS(Attendance!$S$6:$S$3000,Attendance!$H$6:$H$3000,'Quality (Sewing)'!$E$128,Attendance!$E$6:$E$3000,'Quality (Sewing)'!$A134,Attendance!$F$6:$F$3000,'Quality (Sewing)'!$B$128,Attendance!$I$6:$I$3000,$G$128)</f>
        <v>1</v>
      </c>
      <c r="E134" s="77">
        <f>SUMIFS(Attendance!$T$6:$T$3000,Attendance!$H$6:$H$3000,'Quality (Sewing)'!$E$128,Attendance!$E$6:$E$3000,'Quality (Sewing)'!$A134,Attendance!$F$6:$F$3000,'Quality (Sewing)'!$B$128,Attendance!$I$6:$I$3000,$G$128)</f>
        <v>0</v>
      </c>
      <c r="F134" s="77">
        <f>SUMIFS(Attendance!$U$6:$U$3000,Attendance!$H$6:$H$3000,'Quality (Sewing)'!$E$128,Attendance!$E$6:$E$3000,'Quality (Sewing)'!$A134,Attendance!$F$6:$F$3000,'Quality (Sewing)'!$B$128,Attendance!$I$6:$I$3000,$G$128)</f>
        <v>0</v>
      </c>
      <c r="G134" s="78">
        <f>SUMIFS(Attendance!$V$6:$V$3000,Attendance!$H$6:$H$3000,'Quality (Sewing)'!$E$128,Attendance!$E$6:$E$3000,'Quality (Sewing)'!$A134,Attendance!$F$6:$F$3000,'Quality (Sewing)'!$B$128,Attendance!$I$6:$I$3000,$G$128)</f>
        <v>1</v>
      </c>
      <c r="H134" s="2302"/>
      <c r="I134" s="2303"/>
      <c r="J134" s="2303"/>
      <c r="K134" s="1811"/>
      <c r="L134" s="1812"/>
      <c r="M134" s="1812"/>
      <c r="N134" s="1788"/>
      <c r="O134" s="2308"/>
      <c r="P134" s="1811"/>
      <c r="Q134" s="1813"/>
      <c r="R134" s="1786"/>
    </row>
    <row r="135" spans="1:18" ht="15" customHeight="1" x14ac:dyDescent="0.25">
      <c r="A135" s="2348" t="s">
        <v>244</v>
      </c>
      <c r="B135" s="2349"/>
      <c r="C135" s="2350"/>
      <c r="D135" s="79">
        <f>SUMIFS(Attendance!$S$6:$S$3000,Attendance!$H$6:$H$3000,'Quality (Sewing)'!$E$128,Attendance!$E$6:$E$3000,'Quality (Sewing)'!$A135,Attendance!$F$6:$F$3000,'Quality (Sewing)'!$B$128,Attendance!$I$6:$I$3000,$G$128)</f>
        <v>0</v>
      </c>
      <c r="E135" s="80">
        <f>SUMIFS(Attendance!$T$6:$T$3000,Attendance!$H$6:$H$3000,'Quality (Sewing)'!$E$128,Attendance!$E$6:$E$3000,'Quality (Sewing)'!$A135,Attendance!$F$6:$F$3000,'Quality (Sewing)'!$B$128,Attendance!$I$6:$I$3000,$G$128)</f>
        <v>0</v>
      </c>
      <c r="F135" s="80">
        <f>SUMIFS(Attendance!$U$6:$U$3000,Attendance!$H$6:$H$3000,'Quality (Sewing)'!$E$128,Attendance!$E$6:$E$3000,'Quality (Sewing)'!$A135,Attendance!$F$6:$F$3000,'Quality (Sewing)'!$B$128,Attendance!$I$6:$I$3000,$G$128)</f>
        <v>0</v>
      </c>
      <c r="G135" s="81">
        <f>SUMIFS(Attendance!$V$6:$V$3000,Attendance!$H$6:$H$3000,'Quality (Sewing)'!$E$128,Attendance!$E$6:$E$3000,'Quality (Sewing)'!$A135,Attendance!$F$6:$F$3000,'Quality (Sewing)'!$B$128,Attendance!$I$6:$I$3000,$G$128)</f>
        <v>0</v>
      </c>
      <c r="H135" s="2302"/>
      <c r="I135" s="2303"/>
      <c r="J135" s="2303"/>
      <c r="K135" s="1811"/>
      <c r="L135" s="1812"/>
      <c r="M135" s="1812"/>
      <c r="N135" s="1788"/>
      <c r="O135" s="2308"/>
      <c r="P135" s="1811"/>
      <c r="Q135" s="1813"/>
      <c r="R135" s="1786"/>
    </row>
    <row r="136" spans="1:18" ht="15.75" customHeight="1" thickBot="1" x14ac:dyDescent="0.3">
      <c r="A136" s="2345" t="s">
        <v>62</v>
      </c>
      <c r="B136" s="2346"/>
      <c r="C136" s="2347"/>
      <c r="D136" s="88">
        <f>SUMIFS(Attendance!$S$6:$S$3000,Attendance!$H$6:$H$3000,'Quality (Sewing)'!$E$128,Attendance!$E$6:$E$3000,'Quality (Sewing)'!$A136,Attendance!$F$6:$F$3000,'Quality (Sewing)'!$B$128,Attendance!$I$6:$I$3000,$G$128)</f>
        <v>0</v>
      </c>
      <c r="E136" s="89">
        <f>SUMIFS(Attendance!$T$6:$T$3000,Attendance!$H$6:$H$3000,'Quality (Sewing)'!$E$128,Attendance!$E$6:$E$3000,'Quality (Sewing)'!$A136,Attendance!$F$6:$F$3000,'Quality (Sewing)'!$B$128,Attendance!$I$6:$I$3000,$G$128)</f>
        <v>0</v>
      </c>
      <c r="F136" s="89">
        <f>SUMIFS(Attendance!$U$6:$U$3000,Attendance!$H$6:$H$3000,'Quality (Sewing)'!$E$128,Attendance!$E$6:$E$3000,'Quality (Sewing)'!$A136,Attendance!$F$6:$F$3000,'Quality (Sewing)'!$B$128,Attendance!$I$6:$I$3000,$G$128)</f>
        <v>0</v>
      </c>
      <c r="G136" s="73">
        <f>SUMIFS(Attendance!$V$6:$V$3000,Attendance!$H$6:$H$3000,'Quality (Sewing)'!$E$128,Attendance!$E$6:$E$3000,'Quality (Sewing)'!$A136,Attendance!$F$6:$F$3000,'Quality (Sewing)'!$B$128,Attendance!$I$6:$I$3000,$G$128)</f>
        <v>0</v>
      </c>
      <c r="H136" s="2305"/>
      <c r="I136" s="2306"/>
      <c r="J136" s="2306"/>
      <c r="K136" s="1802"/>
      <c r="L136" s="1804"/>
      <c r="M136" s="1804"/>
      <c r="N136" s="1783"/>
      <c r="O136" s="2309"/>
      <c r="P136" s="1802"/>
      <c r="Q136" s="1806"/>
      <c r="R136" s="1785"/>
    </row>
    <row r="137" spans="1:18" ht="19.5" thickBot="1" x14ac:dyDescent="0.3">
      <c r="A137" s="2225" t="s">
        <v>102</v>
      </c>
      <c r="B137" s="2226"/>
      <c r="C137" s="2227"/>
      <c r="D137" s="68">
        <f>SUM(D131:D136)</f>
        <v>1</v>
      </c>
      <c r="E137" s="69">
        <f>SUM(E131:E136)</f>
        <v>0</v>
      </c>
      <c r="F137" s="69">
        <f>SUM(F131:F136)</f>
        <v>0</v>
      </c>
      <c r="G137" s="74">
        <f>SUM(G131:G136)</f>
        <v>1</v>
      </c>
      <c r="H137" s="1923" t="s">
        <v>102</v>
      </c>
      <c r="I137" s="1838"/>
      <c r="J137" s="1839"/>
      <c r="K137" s="90">
        <f t="shared" ref="K137:R137" si="49">SUM(K131:K136)</f>
        <v>1</v>
      </c>
      <c r="L137" s="91">
        <f t="shared" si="49"/>
        <v>0</v>
      </c>
      <c r="M137" s="91">
        <f t="shared" si="49"/>
        <v>0</v>
      </c>
      <c r="N137" s="1135">
        <f t="shared" si="49"/>
        <v>1</v>
      </c>
      <c r="O137" s="548">
        <f t="shared" si="49"/>
        <v>4</v>
      </c>
      <c r="P137" s="90">
        <f t="shared" si="49"/>
        <v>0</v>
      </c>
      <c r="Q137" s="1145">
        <f t="shared" si="49"/>
        <v>3</v>
      </c>
      <c r="R137" s="146">
        <f t="shared" si="49"/>
        <v>3</v>
      </c>
    </row>
    <row r="139" spans="1:18" ht="21.75" thickBot="1" x14ac:dyDescent="0.4">
      <c r="A139" s="155" t="s">
        <v>716</v>
      </c>
      <c r="B139" s="2338" t="s">
        <v>50</v>
      </c>
      <c r="C139" s="2338"/>
      <c r="D139" s="155" t="s">
        <v>717</v>
      </c>
      <c r="E139" s="155" t="s">
        <v>24</v>
      </c>
      <c r="F139" s="157" t="s">
        <v>718</v>
      </c>
      <c r="G139" s="160">
        <v>309</v>
      </c>
      <c r="H139" s="129"/>
      <c r="I139" s="129"/>
      <c r="J139" s="122"/>
      <c r="K139" s="123"/>
      <c r="L139" s="124"/>
      <c r="M139" s="124"/>
      <c r="N139" s="124"/>
    </row>
    <row r="140" spans="1:18" ht="23.25" customHeight="1" thickBot="1" x14ac:dyDescent="0.3">
      <c r="A140" s="1830" t="s">
        <v>741</v>
      </c>
      <c r="B140" s="1831"/>
      <c r="C140" s="1831"/>
      <c r="D140" s="1831"/>
      <c r="E140" s="1831"/>
      <c r="F140" s="1831"/>
      <c r="G140" s="1831"/>
      <c r="H140" s="1831"/>
      <c r="I140" s="1831"/>
      <c r="J140" s="1831"/>
      <c r="K140" s="1831"/>
      <c r="L140" s="1831"/>
      <c r="M140" s="1831"/>
      <c r="N140" s="1831"/>
      <c r="O140" s="2317" t="s">
        <v>735</v>
      </c>
      <c r="P140" s="2319" t="s">
        <v>737</v>
      </c>
      <c r="Q140" s="2320"/>
      <c r="R140" s="2321" t="s">
        <v>740</v>
      </c>
    </row>
    <row r="141" spans="1:18" ht="19.5" thickBot="1" x14ac:dyDescent="0.3">
      <c r="A141" s="1789" t="s">
        <v>709</v>
      </c>
      <c r="B141" s="1790"/>
      <c r="C141" s="1844"/>
      <c r="D141" s="117" t="s">
        <v>710</v>
      </c>
      <c r="E141" s="118" t="s">
        <v>711</v>
      </c>
      <c r="F141" s="119" t="s">
        <v>712</v>
      </c>
      <c r="G141" s="120" t="s">
        <v>102</v>
      </c>
      <c r="H141" s="2397" t="s">
        <v>709</v>
      </c>
      <c r="I141" s="2324"/>
      <c r="J141" s="2398"/>
      <c r="K141" s="131" t="s">
        <v>710</v>
      </c>
      <c r="L141" s="118" t="s">
        <v>711</v>
      </c>
      <c r="M141" s="119" t="s">
        <v>712</v>
      </c>
      <c r="N141" s="28" t="s">
        <v>102</v>
      </c>
      <c r="O141" s="2318"/>
      <c r="P141" s="44" t="s">
        <v>738</v>
      </c>
      <c r="Q141" s="45" t="s">
        <v>739</v>
      </c>
      <c r="R141" s="2322"/>
    </row>
    <row r="142" spans="1:18" ht="15" customHeight="1" x14ac:dyDescent="0.25">
      <c r="A142" s="2329" t="s">
        <v>119</v>
      </c>
      <c r="B142" s="2330"/>
      <c r="C142" s="2331"/>
      <c r="D142" s="96">
        <f>SUMIFS(Attendance!S$6:S$3000,Attendance!$H$6:$H$3000,'Quality (Sewing)'!$E$139,Attendance!$E$6:$E$3000,'Quality (Sewing)'!$A142,Attendance!$F$6:$F$3000,'Quality (Sewing)'!$B$139,Attendance!$I$6:$I$3000,$G$139)</f>
        <v>0</v>
      </c>
      <c r="E142" s="67">
        <f>SUMIFS(Attendance!T$6:T$3000,Attendance!$H$6:$H$3000,'Quality (Sewing)'!$E$139,Attendance!$E$6:$E$3000,'Quality (Sewing)'!$A142,Attendance!$F$6:$F$3000,'Quality (Sewing)'!$B$139,Attendance!$I$6:$I$3000,$G$139)</f>
        <v>0</v>
      </c>
      <c r="F142" s="103">
        <f>SUMIFS(Attendance!U$6:U$3000,Attendance!$H$6:$H$3000,'Quality (Sewing)'!$E$139,Attendance!$E$6:$E$3000,'Quality (Sewing)'!$A142,Attendance!$F$6:$F$3000,'Quality (Sewing)'!$B$139,Attendance!$I$6:$I$3000,$G$139)</f>
        <v>0</v>
      </c>
      <c r="G142" s="71">
        <f>SUMIFS(Attendance!V$6:V$3000,Attendance!$H$6:$H$3000,'Quality (Sewing)'!$E$139,Attendance!$E$6:$E$3000,'Quality (Sewing)'!$A142,Attendance!$F$6:$F$3000,'Quality (Sewing)'!$B$139,Attendance!$I$6:$I$3000,$G$139)</f>
        <v>0</v>
      </c>
      <c r="H142" s="2399" t="s">
        <v>127</v>
      </c>
      <c r="I142" s="2062"/>
      <c r="J142" s="2063"/>
      <c r="K142" s="1848">
        <f>D142+D143</f>
        <v>1</v>
      </c>
      <c r="L142" s="1851">
        <f t="shared" ref="L142" si="50">E142+E143</f>
        <v>0</v>
      </c>
      <c r="M142" s="1851">
        <f t="shared" ref="M142" si="51">F142+F143</f>
        <v>0</v>
      </c>
      <c r="N142" s="2312">
        <f t="shared" ref="N142" si="52">G142+G143</f>
        <v>1</v>
      </c>
      <c r="O142" s="2314">
        <v>1</v>
      </c>
      <c r="P142" s="1848">
        <f>IF(O142&lt;N142,N142-O142,0)</f>
        <v>0</v>
      </c>
      <c r="Q142" s="1854">
        <f>IF(O142&gt;N142,O142-N142,0)</f>
        <v>0</v>
      </c>
      <c r="R142" s="2315">
        <f>O142-N142</f>
        <v>0</v>
      </c>
    </row>
    <row r="143" spans="1:18" ht="15.75" customHeight="1" thickBot="1" x14ac:dyDescent="0.3">
      <c r="A143" s="2332" t="s">
        <v>127</v>
      </c>
      <c r="B143" s="2333"/>
      <c r="C143" s="2334"/>
      <c r="D143" s="82">
        <f>SUMIFS(Attendance!S$6:S$3000,Attendance!$H$6:$H$3000,'Quality (Sewing)'!$E$139,Attendance!$E$6:$E$3000,'Quality (Sewing)'!$A143,Attendance!$F$6:$F$3000,'Quality (Sewing)'!$B$139,Attendance!$I$6:$I$3000,$G$139)</f>
        <v>1</v>
      </c>
      <c r="E143" s="83">
        <f>SUMIFS(Attendance!T$6:T$3000,Attendance!$H$6:$H$3000,'Quality (Sewing)'!$E$139,Attendance!$E$6:$E$3000,'Quality (Sewing)'!$A143,Attendance!$F$6:$F$3000,'Quality (Sewing)'!$B$139,Attendance!$I$6:$I$3000,$G$139)</f>
        <v>0</v>
      </c>
      <c r="F143" s="83">
        <f>SUMIFS(Attendance!U$6:U$3000,Attendance!$H$6:$H$3000,'Quality (Sewing)'!$E$139,Attendance!$E$6:$E$3000,'Quality (Sewing)'!$A143,Attendance!$F$6:$F$3000,'Quality (Sewing)'!$B$139,Attendance!$I$6:$I$3000,$G$139)</f>
        <v>0</v>
      </c>
      <c r="G143" s="84">
        <f>SUMIFS(Attendance!V$6:V$3000,Attendance!$H$6:$H$3000,'Quality (Sewing)'!$E$139,Attendance!$E$6:$E$3000,'Quality (Sewing)'!$A143,Attendance!$F$6:$F$3000,'Quality (Sewing)'!$B$139,Attendance!$I$6:$I$3000,$G$139)</f>
        <v>1</v>
      </c>
      <c r="H143" s="2401"/>
      <c r="I143" s="2185"/>
      <c r="J143" s="2186"/>
      <c r="K143" s="1850"/>
      <c r="L143" s="1853"/>
      <c r="M143" s="1853"/>
      <c r="N143" s="2313"/>
      <c r="O143" s="2169"/>
      <c r="P143" s="1850"/>
      <c r="Q143" s="1856"/>
      <c r="R143" s="2316"/>
    </row>
    <row r="144" spans="1:18" x14ac:dyDescent="0.25">
      <c r="A144" s="2329" t="s">
        <v>49</v>
      </c>
      <c r="B144" s="2330"/>
      <c r="C144" s="2331"/>
      <c r="D144" s="102">
        <f>SUMIFS(Attendance!S$6:S$3000,Attendance!$H$6:$H$3000,'Quality (Sewing)'!$E$139,Attendance!$E$6:$E$3000,'Quality (Sewing)'!$A144,Attendance!$F$6:$F$3000,'Quality (Sewing)'!$B$139,Attendance!$I$6:$I$3000,$G$139)</f>
        <v>0</v>
      </c>
      <c r="E144" s="103">
        <f>SUMIFS(Attendance!T$6:T$3000,Attendance!$H$6:$H$3000,'Quality (Sewing)'!$E$139,Attendance!$E$6:$E$3000,'Quality (Sewing)'!$A144,Attendance!$F$6:$F$3000,'Quality (Sewing)'!$B$139,Attendance!$I$6:$I$3000,$G$139)</f>
        <v>0</v>
      </c>
      <c r="F144" s="103">
        <f>SUMIFS(Attendance!U$6:U$3000,Attendance!$H$6:$H$3000,'Quality (Sewing)'!$E$139,Attendance!$E$6:$E$3000,'Quality (Sewing)'!$A144,Attendance!$F$6:$F$3000,'Quality (Sewing)'!$B$139,Attendance!$I$6:$I$3000,$G$139)</f>
        <v>0</v>
      </c>
      <c r="G144" s="71">
        <f>SUMIFS(Attendance!V$6:V$3000,Attendance!$H$6:$H$3000,'Quality (Sewing)'!$E$139,Attendance!$E$6:$E$3000,'Quality (Sewing)'!$A144,Attendance!$F$6:$F$3000,'Quality (Sewing)'!$B$139,Attendance!$I$6:$I$3000,$G$139)</f>
        <v>0</v>
      </c>
      <c r="H144" s="2339" t="s">
        <v>724</v>
      </c>
      <c r="I144" s="2340"/>
      <c r="J144" s="2341"/>
      <c r="K144" s="1811">
        <f>D145+D146+D147</f>
        <v>3</v>
      </c>
      <c r="L144" s="1812">
        <f>E145+E146+E147</f>
        <v>0</v>
      </c>
      <c r="M144" s="1812">
        <f>F145+F146+F147</f>
        <v>0</v>
      </c>
      <c r="N144" s="1788">
        <f>G145+G146+G147</f>
        <v>3</v>
      </c>
      <c r="O144" s="2308">
        <v>3</v>
      </c>
      <c r="P144" s="1811">
        <f>IF(O144&lt;N144,N144-O144,0)</f>
        <v>0</v>
      </c>
      <c r="Q144" s="1813">
        <f>IF(O144&gt;N144,O144-N144,0)</f>
        <v>0</v>
      </c>
      <c r="R144" s="1786">
        <f>O144-N144</f>
        <v>0</v>
      </c>
    </row>
    <row r="145" spans="1:18" ht="15" customHeight="1" x14ac:dyDescent="0.25">
      <c r="A145" s="2335" t="s">
        <v>93</v>
      </c>
      <c r="B145" s="2336"/>
      <c r="C145" s="2337"/>
      <c r="D145" s="76">
        <f>SUMIFS(Attendance!S$6:S$3000,Attendance!$H$6:$H$3000,'Quality (Sewing)'!$E$139,Attendance!$E$6:$E$3000,'Quality (Sewing)'!$A145,Attendance!$F$6:$F$3000,'Quality (Sewing)'!$B$139,Attendance!$I$6:$I$3000,$G$139)</f>
        <v>2</v>
      </c>
      <c r="E145" s="77">
        <f>SUMIFS(Attendance!T$6:T$3000,Attendance!$H$6:$H$3000,'Quality (Sewing)'!$E$139,Attendance!$E$6:$E$3000,'Quality (Sewing)'!$A145,Attendance!$F$6:$F$3000,'Quality (Sewing)'!$B$139,Attendance!$I$6:$I$3000,$G$139)</f>
        <v>0</v>
      </c>
      <c r="F145" s="77">
        <f>SUMIFS(Attendance!U$6:U$3000,Attendance!$H$6:$H$3000,'Quality (Sewing)'!$E$139,Attendance!$E$6:$E$3000,'Quality (Sewing)'!$A145,Attendance!$F$6:$F$3000,'Quality (Sewing)'!$B$139,Attendance!$I$6:$I$3000,$G$139)</f>
        <v>0</v>
      </c>
      <c r="G145" s="78">
        <f>SUMIFS(Attendance!V$6:V$3000,Attendance!$H$6:$H$3000,'Quality (Sewing)'!$E$139,Attendance!$E$6:$E$3000,'Quality (Sewing)'!$A145,Attendance!$F$6:$F$3000,'Quality (Sewing)'!$B$139,Attendance!$I$6:$I$3000,$G$139)</f>
        <v>2</v>
      </c>
      <c r="H145" s="2302"/>
      <c r="I145" s="2303"/>
      <c r="J145" s="2304"/>
      <c r="K145" s="1811"/>
      <c r="L145" s="1812"/>
      <c r="M145" s="1812"/>
      <c r="N145" s="1788"/>
      <c r="O145" s="2308"/>
      <c r="P145" s="1811"/>
      <c r="Q145" s="1813"/>
      <c r="R145" s="1786"/>
    </row>
    <row r="146" spans="1:18" ht="15" customHeight="1" x14ac:dyDescent="0.25">
      <c r="A146" s="2348" t="s">
        <v>244</v>
      </c>
      <c r="B146" s="2349"/>
      <c r="C146" s="2350"/>
      <c r="D146" s="79">
        <f>SUMIFS(Attendance!S$6:S$3000,Attendance!$H$6:$H$3000,'Quality (Sewing)'!$E$139,Attendance!$E$6:$E$3000,'Quality (Sewing)'!$A146,Attendance!$F$6:$F$3000,'Quality (Sewing)'!$B$139,Attendance!$I$6:$I$3000,$G$139)</f>
        <v>1</v>
      </c>
      <c r="E146" s="80">
        <f>SUMIFS(Attendance!T$6:T$3000,Attendance!$H$6:$H$3000,'Quality (Sewing)'!$E$139,Attendance!$E$6:$E$3000,'Quality (Sewing)'!$A146,Attendance!$F$6:$F$3000,'Quality (Sewing)'!$B$139,Attendance!$I$6:$I$3000,$G$139)</f>
        <v>0</v>
      </c>
      <c r="F146" s="80">
        <f>SUMIFS(Attendance!U$6:U$3000,Attendance!$H$6:$H$3000,'Quality (Sewing)'!$E$139,Attendance!$E$6:$E$3000,'Quality (Sewing)'!$A146,Attendance!$F$6:$F$3000,'Quality (Sewing)'!$B$139,Attendance!$I$6:$I$3000,$G$139)</f>
        <v>0</v>
      </c>
      <c r="G146" s="81">
        <f>SUMIFS(Attendance!V$6:V$3000,Attendance!$H$6:$H$3000,'Quality (Sewing)'!$E$139,Attendance!$E$6:$E$3000,'Quality (Sewing)'!$A146,Attendance!$F$6:$F$3000,'Quality (Sewing)'!$B$139,Attendance!$I$6:$I$3000,$G$139)</f>
        <v>1</v>
      </c>
      <c r="H146" s="2302"/>
      <c r="I146" s="2303"/>
      <c r="J146" s="2304"/>
      <c r="K146" s="1811"/>
      <c r="L146" s="1812"/>
      <c r="M146" s="1812"/>
      <c r="N146" s="1788"/>
      <c r="O146" s="2308"/>
      <c r="P146" s="1811"/>
      <c r="Q146" s="1813"/>
      <c r="R146" s="1786"/>
    </row>
    <row r="147" spans="1:18" ht="15.75" customHeight="1" thickBot="1" x14ac:dyDescent="0.3">
      <c r="A147" s="2345" t="s">
        <v>62</v>
      </c>
      <c r="B147" s="2346"/>
      <c r="C147" s="2347"/>
      <c r="D147" s="88">
        <f>SUMIFS(Attendance!S$6:S$3000,Attendance!$H$6:$H$3000,'Quality (Sewing)'!$E$139,Attendance!$E$6:$E$3000,'Quality (Sewing)'!$A147,Attendance!$F$6:$F$3000,'Quality (Sewing)'!$B$139,Attendance!$I$6:$I$3000,$G$139)</f>
        <v>0</v>
      </c>
      <c r="E147" s="89">
        <f>SUMIFS(Attendance!T$6:T$3000,Attendance!$H$6:$H$3000,'Quality (Sewing)'!$E$139,Attendance!$E$6:$E$3000,'Quality (Sewing)'!$A147,Attendance!$F$6:$F$3000,'Quality (Sewing)'!$B$139,Attendance!$I$6:$I$3000,$G$139)</f>
        <v>0</v>
      </c>
      <c r="F147" s="89">
        <f>SUMIFS(Attendance!U$6:U$3000,Attendance!$H$6:$H$3000,'Quality (Sewing)'!$E$139,Attendance!$E$6:$E$3000,'Quality (Sewing)'!$A147,Attendance!$F$6:$F$3000,'Quality (Sewing)'!$B$139,Attendance!$I$6:$I$3000,$G$139)</f>
        <v>0</v>
      </c>
      <c r="G147" s="73">
        <f>SUMIFS(Attendance!V$6:V$3000,Attendance!$H$6:$H$3000,'Quality (Sewing)'!$E$139,Attendance!$E$6:$E$3000,'Quality (Sewing)'!$A147,Attendance!$F$6:$F$3000,'Quality (Sewing)'!$B$139,Attendance!$I$6:$I$3000,$G$139)</f>
        <v>0</v>
      </c>
      <c r="H147" s="2305"/>
      <c r="I147" s="2306"/>
      <c r="J147" s="2307"/>
      <c r="K147" s="1802"/>
      <c r="L147" s="1804"/>
      <c r="M147" s="1804"/>
      <c r="N147" s="1783"/>
      <c r="O147" s="2309"/>
      <c r="P147" s="1802"/>
      <c r="Q147" s="1806"/>
      <c r="R147" s="1785"/>
    </row>
    <row r="148" spans="1:18" ht="19.5" thickBot="1" x14ac:dyDescent="0.3">
      <c r="A148" s="2225" t="s">
        <v>102</v>
      </c>
      <c r="B148" s="2226"/>
      <c r="C148" s="2227"/>
      <c r="D148" s="68">
        <f>SUM(D142:D147)</f>
        <v>4</v>
      </c>
      <c r="E148" s="69">
        <f>SUM(E142:E147)</f>
        <v>0</v>
      </c>
      <c r="F148" s="69">
        <f>SUM(F142:F147)</f>
        <v>0</v>
      </c>
      <c r="G148" s="74">
        <f>SUM(G142:G147)</f>
        <v>4</v>
      </c>
      <c r="H148" s="2326" t="s">
        <v>102</v>
      </c>
      <c r="I148" s="2327"/>
      <c r="J148" s="2328"/>
      <c r="K148" s="90">
        <f t="shared" ref="K148:R148" si="53">SUM(K142:K147)</f>
        <v>4</v>
      </c>
      <c r="L148" s="91">
        <f t="shared" si="53"/>
        <v>0</v>
      </c>
      <c r="M148" s="91">
        <f t="shared" si="53"/>
        <v>0</v>
      </c>
      <c r="N148" s="1135">
        <f t="shared" si="53"/>
        <v>4</v>
      </c>
      <c r="O148" s="548">
        <f t="shared" si="53"/>
        <v>4</v>
      </c>
      <c r="P148" s="90">
        <f t="shared" si="53"/>
        <v>0</v>
      </c>
      <c r="Q148" s="1145">
        <f t="shared" si="53"/>
        <v>0</v>
      </c>
      <c r="R148" s="146">
        <f t="shared" si="53"/>
        <v>0</v>
      </c>
    </row>
    <row r="149" spans="1:18" ht="18.75" x14ac:dyDescent="0.25">
      <c r="A149" s="51"/>
      <c r="B149" s="51"/>
      <c r="C149" s="51"/>
      <c r="D149" s="52"/>
      <c r="E149" s="52"/>
      <c r="F149" s="52"/>
      <c r="G149" s="52"/>
      <c r="H149" s="51"/>
      <c r="I149" s="51"/>
      <c r="J149" s="51"/>
      <c r="K149" s="52"/>
      <c r="L149" s="52"/>
      <c r="M149" s="52"/>
      <c r="N149" s="52"/>
    </row>
    <row r="150" spans="1:18" ht="21.75" thickBot="1" x14ac:dyDescent="0.4">
      <c r="A150" s="155" t="s">
        <v>716</v>
      </c>
      <c r="B150" s="2338" t="s">
        <v>50</v>
      </c>
      <c r="C150" s="2338"/>
      <c r="D150" s="155" t="s">
        <v>717</v>
      </c>
      <c r="E150" s="155" t="s">
        <v>24</v>
      </c>
      <c r="F150" s="157" t="s">
        <v>718</v>
      </c>
      <c r="G150" s="160">
        <v>310</v>
      </c>
      <c r="H150" s="129"/>
      <c r="I150" s="129"/>
      <c r="J150" s="122"/>
      <c r="K150" s="123"/>
      <c r="L150" s="124"/>
      <c r="M150" s="124"/>
      <c r="N150" s="124"/>
    </row>
    <row r="151" spans="1:18" ht="23.25" customHeight="1" thickBot="1" x14ac:dyDescent="0.3">
      <c r="A151" s="1830" t="s">
        <v>741</v>
      </c>
      <c r="B151" s="1831"/>
      <c r="C151" s="1831"/>
      <c r="D151" s="1831"/>
      <c r="E151" s="1831"/>
      <c r="F151" s="1831"/>
      <c r="G151" s="1831"/>
      <c r="H151" s="1831"/>
      <c r="I151" s="1831"/>
      <c r="J151" s="1831"/>
      <c r="K151" s="1831"/>
      <c r="L151" s="1831"/>
      <c r="M151" s="1831"/>
      <c r="N151" s="1831"/>
      <c r="O151" s="2317" t="s">
        <v>735</v>
      </c>
      <c r="P151" s="2319" t="s">
        <v>737</v>
      </c>
      <c r="Q151" s="2320"/>
      <c r="R151" s="2321" t="s">
        <v>740</v>
      </c>
    </row>
    <row r="152" spans="1:18" ht="19.5" thickBot="1" x14ac:dyDescent="0.3">
      <c r="A152" s="1789" t="s">
        <v>709</v>
      </c>
      <c r="B152" s="1790"/>
      <c r="C152" s="1844"/>
      <c r="D152" s="117" t="s">
        <v>710</v>
      </c>
      <c r="E152" s="118" t="s">
        <v>711</v>
      </c>
      <c r="F152" s="119" t="s">
        <v>712</v>
      </c>
      <c r="G152" s="120" t="s">
        <v>102</v>
      </c>
      <c r="H152" s="2323" t="s">
        <v>709</v>
      </c>
      <c r="I152" s="2324"/>
      <c r="J152" s="2325"/>
      <c r="K152" s="117" t="s">
        <v>710</v>
      </c>
      <c r="L152" s="118" t="s">
        <v>711</v>
      </c>
      <c r="M152" s="119" t="s">
        <v>712</v>
      </c>
      <c r="N152" s="28" t="s">
        <v>102</v>
      </c>
      <c r="O152" s="2318"/>
      <c r="P152" s="44" t="s">
        <v>738</v>
      </c>
      <c r="Q152" s="45" t="s">
        <v>739</v>
      </c>
      <c r="R152" s="2322"/>
    </row>
    <row r="153" spans="1:18" ht="15" customHeight="1" x14ac:dyDescent="0.25">
      <c r="A153" s="2329" t="s">
        <v>119</v>
      </c>
      <c r="B153" s="2330"/>
      <c r="C153" s="2331"/>
      <c r="D153" s="102">
        <f>SUMIFS(Attendance!S$6:S$3000,Attendance!$H$6:$H$3000,'Quality (Sewing)'!$E$150,Attendance!$E$6:$E$3000,'Quality (Sewing)'!$A153,Attendance!$F$6:$F$3000,'Quality (Sewing)'!$B$150,Attendance!$I$6:$I$3000,$G$150)</f>
        <v>0</v>
      </c>
      <c r="E153" s="103">
        <f>SUMIFS(Attendance!T$6:T$3000,Attendance!$H$6:$H$3000,'Quality (Sewing)'!$E$150,Attendance!$E$6:$E$3000,'Quality (Sewing)'!$A153,Attendance!$F$6:$F$3000,'Quality (Sewing)'!$B$150,Attendance!$I$6:$I$3000,$G$150)</f>
        <v>0</v>
      </c>
      <c r="F153" s="103">
        <f>SUMIFS(Attendance!U$6:U$3000,Attendance!$H$6:$H$3000,'Quality (Sewing)'!$E$150,Attendance!$E$6:$E$3000,'Quality (Sewing)'!$A153,Attendance!$F$6:$F$3000,'Quality (Sewing)'!$B$150,Attendance!$I$6:$I$3000,$G$150)</f>
        <v>0</v>
      </c>
      <c r="G153" s="71">
        <f>SUMIFS(Attendance!V$6:V$3000,Attendance!$H$6:$H$3000,'Quality (Sewing)'!$E$150,Attendance!$E$6:$E$3000,'Quality (Sewing)'!$A153,Attendance!$F$6:$F$3000,'Quality (Sewing)'!$B$150,Attendance!$I$6:$I$3000,$G$150)</f>
        <v>0</v>
      </c>
      <c r="H153" s="2399" t="s">
        <v>127</v>
      </c>
      <c r="I153" s="2062"/>
      <c r="J153" s="2063"/>
      <c r="K153" s="1848">
        <f>D153+D154</f>
        <v>1</v>
      </c>
      <c r="L153" s="1851">
        <f t="shared" ref="L153" si="54">E153+E154</f>
        <v>0</v>
      </c>
      <c r="M153" s="1851">
        <f t="shared" ref="M153" si="55">F153+F154</f>
        <v>0</v>
      </c>
      <c r="N153" s="2312">
        <f t="shared" ref="N153" si="56">G153+G154</f>
        <v>1</v>
      </c>
      <c r="O153" s="2314">
        <v>1</v>
      </c>
      <c r="P153" s="1848">
        <f>IF(O153&lt;N153,N153-O153,0)</f>
        <v>0</v>
      </c>
      <c r="Q153" s="1854">
        <f>IF(O153&gt;N153,O153-N153,0)</f>
        <v>0</v>
      </c>
      <c r="R153" s="2315">
        <f>O153-N153</f>
        <v>0</v>
      </c>
    </row>
    <row r="154" spans="1:18" ht="15.75" customHeight="1" thickBot="1" x14ac:dyDescent="0.3">
      <c r="A154" s="2332" t="s">
        <v>127</v>
      </c>
      <c r="B154" s="2333"/>
      <c r="C154" s="2334"/>
      <c r="D154" s="82">
        <f>SUMIFS(Attendance!S$6:S$3000,Attendance!$H$6:$H$3000,'Quality (Sewing)'!$E$150,Attendance!$E$6:$E$3000,'Quality (Sewing)'!$A154,Attendance!$F$6:$F$3000,'Quality (Sewing)'!$B$150,Attendance!$I$6:$I$3000,$G$150)</f>
        <v>1</v>
      </c>
      <c r="E154" s="83">
        <f>SUMIFS(Attendance!T$6:T$3000,Attendance!$H$6:$H$3000,'Quality (Sewing)'!$E$150,Attendance!$E$6:$E$3000,'Quality (Sewing)'!$A154,Attendance!$F$6:$F$3000,'Quality (Sewing)'!$B$150,Attendance!$I$6:$I$3000,$G$150)</f>
        <v>0</v>
      </c>
      <c r="F154" s="83">
        <f>SUMIFS(Attendance!U$6:U$3000,Attendance!$H$6:$H$3000,'Quality (Sewing)'!$E$150,Attendance!$E$6:$E$3000,'Quality (Sewing)'!$A154,Attendance!$F$6:$F$3000,'Quality (Sewing)'!$B$150,Attendance!$I$6:$I$3000,$G$150)</f>
        <v>0</v>
      </c>
      <c r="G154" s="84">
        <f>SUMIFS(Attendance!V$6:V$3000,Attendance!$H$6:$H$3000,'Quality (Sewing)'!$E$150,Attendance!$E$6:$E$3000,'Quality (Sewing)'!$A154,Attendance!$F$6:$F$3000,'Quality (Sewing)'!$B$150,Attendance!$I$6:$I$3000,$G$150)</f>
        <v>1</v>
      </c>
      <c r="H154" s="2401"/>
      <c r="I154" s="2185"/>
      <c r="J154" s="2186"/>
      <c r="K154" s="1850"/>
      <c r="L154" s="1853"/>
      <c r="M154" s="1853"/>
      <c r="N154" s="2313"/>
      <c r="O154" s="2169"/>
      <c r="P154" s="1850"/>
      <c r="Q154" s="1856"/>
      <c r="R154" s="2316"/>
    </row>
    <row r="155" spans="1:18" x14ac:dyDescent="0.25">
      <c r="A155" s="2329" t="s">
        <v>49</v>
      </c>
      <c r="B155" s="2330"/>
      <c r="C155" s="2331"/>
      <c r="D155" s="102">
        <f>SUMIFS(Attendance!S$6:S$3000,Attendance!$H$6:$H$3000,'Quality (Sewing)'!$E$150,Attendance!$E$6:$E$3000,'Quality (Sewing)'!$A155,Attendance!$F$6:$F$3000,'Quality (Sewing)'!$B$150,Attendance!$I$6:$I$3000,$G$150)</f>
        <v>0</v>
      </c>
      <c r="E155" s="103">
        <f>SUMIFS(Attendance!T$6:T$3000,Attendance!$H$6:$H$3000,'Quality (Sewing)'!$E$150,Attendance!$E$6:$E$3000,'Quality (Sewing)'!$A155,Attendance!$F$6:$F$3000,'Quality (Sewing)'!$B$150,Attendance!$I$6:$I$3000,$G$150)</f>
        <v>0</v>
      </c>
      <c r="F155" s="103">
        <f>SUMIFS(Attendance!U$6:U$3000,Attendance!$H$6:$H$3000,'Quality (Sewing)'!$E$150,Attendance!$E$6:$E$3000,'Quality (Sewing)'!$A155,Attendance!$F$6:$F$3000,'Quality (Sewing)'!$B$150,Attendance!$I$6:$I$3000,$G$150)</f>
        <v>0</v>
      </c>
      <c r="G155" s="71">
        <f>SUMIFS(Attendance!V$6:V$3000,Attendance!$H$6:$H$3000,'Quality (Sewing)'!$E$150,Attendance!$E$6:$E$3000,'Quality (Sewing)'!$A155,Attendance!$F$6:$F$3000,'Quality (Sewing)'!$B$150,Attendance!$I$6:$I$3000,$G$150)</f>
        <v>0</v>
      </c>
      <c r="H155" s="2339" t="s">
        <v>724</v>
      </c>
      <c r="I155" s="2340"/>
      <c r="J155" s="2341"/>
      <c r="K155" s="1811">
        <f>D156+D157+D158</f>
        <v>3</v>
      </c>
      <c r="L155" s="1812">
        <f>E156+E157+E158</f>
        <v>0</v>
      </c>
      <c r="M155" s="1812">
        <f>F156+F157+F158</f>
        <v>0</v>
      </c>
      <c r="N155" s="1788">
        <f>G156+G157+G158</f>
        <v>3</v>
      </c>
      <c r="O155" s="2308">
        <v>3</v>
      </c>
      <c r="P155" s="1811">
        <f>IF(O155&lt;N155,N155-O155,0)</f>
        <v>0</v>
      </c>
      <c r="Q155" s="1813">
        <f>IF(O155&gt;N155,O155-N155,0)</f>
        <v>0</v>
      </c>
      <c r="R155" s="1786">
        <f>O155-N155</f>
        <v>0</v>
      </c>
    </row>
    <row r="156" spans="1:18" ht="15" customHeight="1" x14ac:dyDescent="0.25">
      <c r="A156" s="2335" t="s">
        <v>93</v>
      </c>
      <c r="B156" s="2336"/>
      <c r="C156" s="2337"/>
      <c r="D156" s="76">
        <f>SUMIFS(Attendance!S$6:S$3000,Attendance!$H$6:$H$3000,'Quality (Sewing)'!$E$150,Attendance!$E$6:$E$3000,'Quality (Sewing)'!$A156,Attendance!$F$6:$F$3000,'Quality (Sewing)'!$B$150,Attendance!$I$6:$I$3000,$G$150)</f>
        <v>2</v>
      </c>
      <c r="E156" s="77">
        <f>SUMIFS(Attendance!T$6:T$3000,Attendance!$H$6:$H$3000,'Quality (Sewing)'!$E$150,Attendance!$E$6:$E$3000,'Quality (Sewing)'!$A156,Attendance!$F$6:$F$3000,'Quality (Sewing)'!$B$150,Attendance!$I$6:$I$3000,$G$150)</f>
        <v>0</v>
      </c>
      <c r="F156" s="77">
        <f>SUMIFS(Attendance!U$6:U$3000,Attendance!$H$6:$H$3000,'Quality (Sewing)'!$E$150,Attendance!$E$6:$E$3000,'Quality (Sewing)'!$A156,Attendance!$F$6:$F$3000,'Quality (Sewing)'!$B$150,Attendance!$I$6:$I$3000,$G$150)</f>
        <v>0</v>
      </c>
      <c r="G156" s="78">
        <f>SUMIFS(Attendance!V$6:V$3000,Attendance!$H$6:$H$3000,'Quality (Sewing)'!$E$150,Attendance!$E$6:$E$3000,'Quality (Sewing)'!$A156,Attendance!$F$6:$F$3000,'Quality (Sewing)'!$B$150,Attendance!$I$6:$I$3000,$G$150)</f>
        <v>2</v>
      </c>
      <c r="H156" s="2302"/>
      <c r="I156" s="2303"/>
      <c r="J156" s="2304"/>
      <c r="K156" s="1811"/>
      <c r="L156" s="1812"/>
      <c r="M156" s="1812"/>
      <c r="N156" s="1788"/>
      <c r="O156" s="2308"/>
      <c r="P156" s="1811"/>
      <c r="Q156" s="1813"/>
      <c r="R156" s="1786"/>
    </row>
    <row r="157" spans="1:18" ht="15" customHeight="1" x14ac:dyDescent="0.25">
      <c r="A157" s="2348" t="s">
        <v>244</v>
      </c>
      <c r="B157" s="2349"/>
      <c r="C157" s="2350"/>
      <c r="D157" s="79">
        <f>SUMIFS(Attendance!S$6:S$3000,Attendance!$H$6:$H$3000,'Quality (Sewing)'!$E$150,Attendance!$E$6:$E$3000,'Quality (Sewing)'!$A157,Attendance!$F$6:$F$3000,'Quality (Sewing)'!$B$150,Attendance!$I$6:$I$3000,$G$150)</f>
        <v>1</v>
      </c>
      <c r="E157" s="80">
        <f>SUMIFS(Attendance!T$6:T$3000,Attendance!$H$6:$H$3000,'Quality (Sewing)'!$E$150,Attendance!$E$6:$E$3000,'Quality (Sewing)'!$A157,Attendance!$F$6:$F$3000,'Quality (Sewing)'!$B$150,Attendance!$I$6:$I$3000,$G$150)</f>
        <v>0</v>
      </c>
      <c r="F157" s="80">
        <f>SUMIFS(Attendance!U$6:U$3000,Attendance!$H$6:$H$3000,'Quality (Sewing)'!$E$150,Attendance!$E$6:$E$3000,'Quality (Sewing)'!$A157,Attendance!$F$6:$F$3000,'Quality (Sewing)'!$B$150,Attendance!$I$6:$I$3000,$G$150)</f>
        <v>0</v>
      </c>
      <c r="G157" s="81">
        <f>SUMIFS(Attendance!V$6:V$3000,Attendance!$H$6:$H$3000,'Quality (Sewing)'!$E$150,Attendance!$E$6:$E$3000,'Quality (Sewing)'!$A157,Attendance!$F$6:$F$3000,'Quality (Sewing)'!$B$150,Attendance!$I$6:$I$3000,$G$150)</f>
        <v>1</v>
      </c>
      <c r="H157" s="2302"/>
      <c r="I157" s="2303"/>
      <c r="J157" s="2304"/>
      <c r="K157" s="1811"/>
      <c r="L157" s="1812"/>
      <c r="M157" s="1812"/>
      <c r="N157" s="1788"/>
      <c r="O157" s="2308"/>
      <c r="P157" s="1811"/>
      <c r="Q157" s="1813"/>
      <c r="R157" s="1786"/>
    </row>
    <row r="158" spans="1:18" ht="15.75" customHeight="1" thickBot="1" x14ac:dyDescent="0.3">
      <c r="A158" s="2345" t="s">
        <v>62</v>
      </c>
      <c r="B158" s="2346"/>
      <c r="C158" s="2347"/>
      <c r="D158" s="88">
        <f>SUMIFS(Attendance!S$6:S$3000,Attendance!$H$6:$H$3000,'Quality (Sewing)'!$E$150,Attendance!$E$6:$E$3000,'Quality (Sewing)'!$A158,Attendance!$F$6:$F$3000,'Quality (Sewing)'!$B$150,Attendance!$I$6:$I$3000,$G$150)</f>
        <v>0</v>
      </c>
      <c r="E158" s="89">
        <f>SUMIFS(Attendance!T$6:T$3000,Attendance!$H$6:$H$3000,'Quality (Sewing)'!$E$150,Attendance!$E$6:$E$3000,'Quality (Sewing)'!$A158,Attendance!$F$6:$F$3000,'Quality (Sewing)'!$B$150,Attendance!$I$6:$I$3000,$G$150)</f>
        <v>0</v>
      </c>
      <c r="F158" s="89">
        <f>SUMIFS(Attendance!U$6:U$3000,Attendance!$H$6:$H$3000,'Quality (Sewing)'!$E$150,Attendance!$E$6:$E$3000,'Quality (Sewing)'!$A158,Attendance!$F$6:$F$3000,'Quality (Sewing)'!$B$150,Attendance!$I$6:$I$3000,$G$150)</f>
        <v>0</v>
      </c>
      <c r="G158" s="73">
        <f>SUMIFS(Attendance!V$6:V$3000,Attendance!$H$6:$H$3000,'Quality (Sewing)'!$E$150,Attendance!$E$6:$E$3000,'Quality (Sewing)'!$A158,Attendance!$F$6:$F$3000,'Quality (Sewing)'!$B$150,Attendance!$I$6:$I$3000,$G$150)</f>
        <v>0</v>
      </c>
      <c r="H158" s="2305"/>
      <c r="I158" s="2306"/>
      <c r="J158" s="2307"/>
      <c r="K158" s="1802"/>
      <c r="L158" s="1804"/>
      <c r="M158" s="1804"/>
      <c r="N158" s="1783"/>
      <c r="O158" s="2309"/>
      <c r="P158" s="1802"/>
      <c r="Q158" s="1806"/>
      <c r="R158" s="1785"/>
    </row>
    <row r="159" spans="1:18" ht="19.5" thickBot="1" x14ac:dyDescent="0.3">
      <c r="A159" s="2225" t="s">
        <v>102</v>
      </c>
      <c r="B159" s="2226"/>
      <c r="C159" s="2227"/>
      <c r="D159" s="68">
        <f>SUM(D153:D158)</f>
        <v>4</v>
      </c>
      <c r="E159" s="69">
        <f>SUM(E153:E158)</f>
        <v>0</v>
      </c>
      <c r="F159" s="69">
        <f>SUM(F153:F158)</f>
        <v>0</v>
      </c>
      <c r="G159" s="74">
        <f>SUM(G153:G158)</f>
        <v>4</v>
      </c>
      <c r="H159" s="2326" t="s">
        <v>102</v>
      </c>
      <c r="I159" s="2327"/>
      <c r="J159" s="2328"/>
      <c r="K159" s="90">
        <f t="shared" ref="K159:R159" si="57">SUM(K153:K158)</f>
        <v>4</v>
      </c>
      <c r="L159" s="91">
        <f t="shared" si="57"/>
        <v>0</v>
      </c>
      <c r="M159" s="91">
        <f t="shared" si="57"/>
        <v>0</v>
      </c>
      <c r="N159" s="1135">
        <f t="shared" si="57"/>
        <v>4</v>
      </c>
      <c r="O159" s="548">
        <f t="shared" si="57"/>
        <v>4</v>
      </c>
      <c r="P159" s="90">
        <f t="shared" si="57"/>
        <v>0</v>
      </c>
      <c r="Q159" s="1145">
        <f t="shared" si="57"/>
        <v>0</v>
      </c>
      <c r="R159" s="146">
        <f t="shared" si="57"/>
        <v>0</v>
      </c>
    </row>
    <row r="161" spans="1:18" ht="18.75" x14ac:dyDescent="0.25">
      <c r="A161" s="51"/>
      <c r="B161" s="51"/>
      <c r="C161" s="51"/>
      <c r="D161" s="52"/>
      <c r="E161" s="52"/>
      <c r="F161" s="52"/>
      <c r="G161" s="52"/>
      <c r="H161" s="51"/>
      <c r="I161" s="51"/>
      <c r="J161" s="51"/>
      <c r="K161" s="52"/>
      <c r="L161" s="52"/>
      <c r="M161" s="52"/>
      <c r="N161" s="52"/>
    </row>
    <row r="162" spans="1:18" ht="21.75" thickBot="1" x14ac:dyDescent="0.4">
      <c r="A162" s="155" t="s">
        <v>716</v>
      </c>
      <c r="B162" s="2338" t="s">
        <v>50</v>
      </c>
      <c r="C162" s="2338"/>
      <c r="D162" s="155" t="s">
        <v>717</v>
      </c>
      <c r="E162" s="155" t="s">
        <v>24</v>
      </c>
      <c r="F162" s="157" t="s">
        <v>718</v>
      </c>
      <c r="G162" s="160">
        <v>311</v>
      </c>
      <c r="H162" s="129"/>
      <c r="I162" s="129"/>
      <c r="J162" s="122"/>
      <c r="K162" s="123"/>
      <c r="L162" s="124"/>
      <c r="M162" s="124"/>
      <c r="N162" s="124"/>
    </row>
    <row r="163" spans="1:18" ht="23.25" customHeight="1" thickBot="1" x14ac:dyDescent="0.3">
      <c r="A163" s="1830" t="s">
        <v>741</v>
      </c>
      <c r="B163" s="1831"/>
      <c r="C163" s="1831"/>
      <c r="D163" s="1831"/>
      <c r="E163" s="1831"/>
      <c r="F163" s="1831"/>
      <c r="G163" s="1831"/>
      <c r="H163" s="1831"/>
      <c r="I163" s="1831"/>
      <c r="J163" s="1831"/>
      <c r="K163" s="1831"/>
      <c r="L163" s="1831"/>
      <c r="M163" s="1831"/>
      <c r="N163" s="1831"/>
      <c r="O163" s="2317" t="s">
        <v>735</v>
      </c>
      <c r="P163" s="2319" t="s">
        <v>737</v>
      </c>
      <c r="Q163" s="2320"/>
      <c r="R163" s="2321" t="s">
        <v>740</v>
      </c>
    </row>
    <row r="164" spans="1:18" ht="19.5" thickBot="1" x14ac:dyDescent="0.3">
      <c r="A164" s="1789" t="s">
        <v>709</v>
      </c>
      <c r="B164" s="1790"/>
      <c r="C164" s="1844"/>
      <c r="D164" s="117" t="s">
        <v>710</v>
      </c>
      <c r="E164" s="118" t="s">
        <v>711</v>
      </c>
      <c r="F164" s="119" t="s">
        <v>712</v>
      </c>
      <c r="G164" s="120" t="s">
        <v>102</v>
      </c>
      <c r="H164" s="2397" t="s">
        <v>709</v>
      </c>
      <c r="I164" s="2324"/>
      <c r="J164" s="2398"/>
      <c r="K164" s="131" t="s">
        <v>710</v>
      </c>
      <c r="L164" s="118" t="s">
        <v>711</v>
      </c>
      <c r="M164" s="119" t="s">
        <v>712</v>
      </c>
      <c r="N164" s="28" t="s">
        <v>102</v>
      </c>
      <c r="O164" s="2318"/>
      <c r="P164" s="44" t="s">
        <v>738</v>
      </c>
      <c r="Q164" s="45" t="s">
        <v>739</v>
      </c>
      <c r="R164" s="2322"/>
    </row>
    <row r="165" spans="1:18" ht="15" customHeight="1" x14ac:dyDescent="0.25">
      <c r="A165" s="2329" t="s">
        <v>119</v>
      </c>
      <c r="B165" s="2330"/>
      <c r="C165" s="2331"/>
      <c r="D165" s="102">
        <f>SUMIFS(Attendance!S$6:S$3000,Attendance!$H$6:$H$3000,'Quality (Sewing)'!$E$162,Attendance!$E$6:$E$3000,'Quality (Sewing)'!$A165,Attendance!$F$6:$F$3000,'Quality (Sewing)'!$B$162,Attendance!$I$6:$I$3000,$G$162)</f>
        <v>0</v>
      </c>
      <c r="E165" s="103">
        <f>SUMIFS(Attendance!T$6:T$3000,Attendance!$H$6:$H$3000,'Quality (Sewing)'!$E$162,Attendance!$E$6:$E$3000,'Quality (Sewing)'!$A165,Attendance!$F$6:$F$3000,'Quality (Sewing)'!$B$162,Attendance!$I$6:$I$3000,$G$162)</f>
        <v>0</v>
      </c>
      <c r="F165" s="103">
        <f>SUMIFS(Attendance!U$6:U$3000,Attendance!$H$6:$H$3000,'Quality (Sewing)'!$E$162,Attendance!$E$6:$E$3000,'Quality (Sewing)'!$A165,Attendance!$F$6:$F$3000,'Quality (Sewing)'!$B$162,Attendance!$I$6:$I$3000,$G$162)</f>
        <v>0</v>
      </c>
      <c r="G165" s="71">
        <f>SUMIFS(Attendance!V$6:V$3000,Attendance!$H$6:$H$3000,'Quality (Sewing)'!$E$162,Attendance!$E$6:$E$3000,'Quality (Sewing)'!$A165,Attendance!$F$6:$F$3000,'Quality (Sewing)'!$B$162,Attendance!$I$6:$I$3000,$G$162)</f>
        <v>0</v>
      </c>
      <c r="H165" s="2399" t="s">
        <v>127</v>
      </c>
      <c r="I165" s="2062"/>
      <c r="J165" s="2063"/>
      <c r="K165" s="2084">
        <f>D165+D166</f>
        <v>1</v>
      </c>
      <c r="L165" s="1851">
        <f t="shared" ref="L165" si="58">E165+E166</f>
        <v>0</v>
      </c>
      <c r="M165" s="1851">
        <f t="shared" ref="M165" si="59">F165+F166</f>
        <v>0</v>
      </c>
      <c r="N165" s="2312">
        <f t="shared" ref="N165" si="60">G165+G166</f>
        <v>1</v>
      </c>
      <c r="O165" s="2314">
        <v>1</v>
      </c>
      <c r="P165" s="1848">
        <f>IF(O165&lt;N165,N165-O165,0)</f>
        <v>0</v>
      </c>
      <c r="Q165" s="1854">
        <f>IF(O165&gt;N165,O165-N165,0)</f>
        <v>0</v>
      </c>
      <c r="R165" s="2315">
        <f>O165-N165</f>
        <v>0</v>
      </c>
    </row>
    <row r="166" spans="1:18" ht="15.75" customHeight="1" thickBot="1" x14ac:dyDescent="0.3">
      <c r="A166" s="2332" t="s">
        <v>127</v>
      </c>
      <c r="B166" s="2333"/>
      <c r="C166" s="2334"/>
      <c r="D166" s="82">
        <f>SUMIFS(Attendance!S$6:S$3000,Attendance!$H$6:$H$3000,'Quality (Sewing)'!$E$162,Attendance!$E$6:$E$3000,'Quality (Sewing)'!$A166,Attendance!$F$6:$F$3000,'Quality (Sewing)'!$B$162,Attendance!$I$6:$I$3000,$G$162)</f>
        <v>1</v>
      </c>
      <c r="E166" s="83">
        <f>SUMIFS(Attendance!T$6:T$3000,Attendance!$H$6:$H$3000,'Quality (Sewing)'!$E$162,Attendance!$E$6:$E$3000,'Quality (Sewing)'!$A166,Attendance!$F$6:$F$3000,'Quality (Sewing)'!$B$162,Attendance!$I$6:$I$3000,$G$162)</f>
        <v>0</v>
      </c>
      <c r="F166" s="83">
        <f>SUMIFS(Attendance!U$6:U$3000,Attendance!$H$6:$H$3000,'Quality (Sewing)'!$E$162,Attendance!$E$6:$E$3000,'Quality (Sewing)'!$A166,Attendance!$F$6:$F$3000,'Quality (Sewing)'!$B$162,Attendance!$I$6:$I$3000,$G$162)</f>
        <v>0</v>
      </c>
      <c r="G166" s="84">
        <f>SUMIFS(Attendance!V$6:V$3000,Attendance!$H$6:$H$3000,'Quality (Sewing)'!$E$162,Attendance!$E$6:$E$3000,'Quality (Sewing)'!$A166,Attendance!$F$6:$F$3000,'Quality (Sewing)'!$B$162,Attendance!$I$6:$I$3000,$G$162)</f>
        <v>1</v>
      </c>
      <c r="H166" s="2400"/>
      <c r="I166" s="2065"/>
      <c r="J166" s="2066"/>
      <c r="K166" s="2086"/>
      <c r="L166" s="1853"/>
      <c r="M166" s="1853"/>
      <c r="N166" s="2313"/>
      <c r="O166" s="2169"/>
      <c r="P166" s="1850"/>
      <c r="Q166" s="1856"/>
      <c r="R166" s="2316"/>
    </row>
    <row r="167" spans="1:18" x14ac:dyDescent="0.25">
      <c r="A167" s="2329" t="s">
        <v>49</v>
      </c>
      <c r="B167" s="2330"/>
      <c r="C167" s="2331"/>
      <c r="D167" s="102">
        <f>SUMIFS(Attendance!S$6:S$3000,Attendance!$H$6:$H$3000,'Quality (Sewing)'!$E$162,Attendance!$E$6:$E$3000,'Quality (Sewing)'!$A167,Attendance!$F$6:$F$3000,'Quality (Sewing)'!$B$162,Attendance!$I$6:$I$3000,$G$162)</f>
        <v>0</v>
      </c>
      <c r="E167" s="103">
        <f>SUMIFS(Attendance!T$6:T$3000,Attendance!$H$6:$H$3000,'Quality (Sewing)'!$E$162,Attendance!$E$6:$E$3000,'Quality (Sewing)'!$A167,Attendance!$F$6:$F$3000,'Quality (Sewing)'!$B$162,Attendance!$I$6:$I$3000,$G$162)</f>
        <v>0</v>
      </c>
      <c r="F167" s="103">
        <f>SUMIFS(Attendance!U$6:U$3000,Attendance!$H$6:$H$3000,'Quality (Sewing)'!$E$162,Attendance!$E$6:$E$3000,'Quality (Sewing)'!$A167,Attendance!$F$6:$F$3000,'Quality (Sewing)'!$B$162,Attendance!$I$6:$I$3000,$G$162)</f>
        <v>0</v>
      </c>
      <c r="G167" s="71">
        <f>SUMIFS(Attendance!V$6:V$3000,Attendance!$H$6:$H$3000,'Quality (Sewing)'!$E$162,Attendance!$E$6:$E$3000,'Quality (Sewing)'!$A167,Attendance!$F$6:$F$3000,'Quality (Sewing)'!$B$162,Attendance!$I$6:$I$3000,$G$162)</f>
        <v>0</v>
      </c>
      <c r="H167" s="2302" t="s">
        <v>724</v>
      </c>
      <c r="I167" s="2303"/>
      <c r="J167" s="2304"/>
      <c r="K167" s="1787">
        <f>D168+D169+D170</f>
        <v>3</v>
      </c>
      <c r="L167" s="1812">
        <f>E168+E169+E170</f>
        <v>1</v>
      </c>
      <c r="M167" s="1812">
        <f>F168+F169+F170</f>
        <v>0</v>
      </c>
      <c r="N167" s="1788">
        <f>G168+G169+G170</f>
        <v>4</v>
      </c>
      <c r="O167" s="2308">
        <v>3</v>
      </c>
      <c r="P167" s="1811">
        <f>IF(O167&lt;N167,N167-O167,0)</f>
        <v>1</v>
      </c>
      <c r="Q167" s="1813">
        <f>IF(O167&gt;N167,O167-N167,0)</f>
        <v>0</v>
      </c>
      <c r="R167" s="1786">
        <f>O167-N167</f>
        <v>-1</v>
      </c>
    </row>
    <row r="168" spans="1:18" ht="15" customHeight="1" x14ac:dyDescent="0.25">
      <c r="A168" s="2335" t="s">
        <v>93</v>
      </c>
      <c r="B168" s="2336"/>
      <c r="C168" s="2337"/>
      <c r="D168" s="76">
        <f>SUMIFS(Attendance!S$6:S$3000,Attendance!$H$6:$H$3000,'Quality (Sewing)'!$E$162,Attendance!$E$6:$E$3000,'Quality (Sewing)'!$A168,Attendance!$F$6:$F$3000,'Quality (Sewing)'!$B$162,Attendance!$I$6:$I$3000,$G$162)</f>
        <v>3</v>
      </c>
      <c r="E168" s="77">
        <f>SUMIFS(Attendance!T$6:T$3000,Attendance!$H$6:$H$3000,'Quality (Sewing)'!$E$162,Attendance!$E$6:$E$3000,'Quality (Sewing)'!$A168,Attendance!$F$6:$F$3000,'Quality (Sewing)'!$B$162,Attendance!$I$6:$I$3000,$G$162)</f>
        <v>0</v>
      </c>
      <c r="F168" s="77">
        <f>SUMIFS(Attendance!U$6:U$3000,Attendance!$H$6:$H$3000,'Quality (Sewing)'!$E$162,Attendance!$E$6:$E$3000,'Quality (Sewing)'!$A168,Attendance!$F$6:$F$3000,'Quality (Sewing)'!$B$162,Attendance!$I$6:$I$3000,$G$162)</f>
        <v>0</v>
      </c>
      <c r="G168" s="78">
        <f>SUMIFS(Attendance!V$6:V$3000,Attendance!$H$6:$H$3000,'Quality (Sewing)'!$E$162,Attendance!$E$6:$E$3000,'Quality (Sewing)'!$A168,Attendance!$F$6:$F$3000,'Quality (Sewing)'!$B$162,Attendance!$I$6:$I$3000,$G$162)</f>
        <v>3</v>
      </c>
      <c r="H168" s="2302"/>
      <c r="I168" s="2303"/>
      <c r="J168" s="2304"/>
      <c r="K168" s="1787"/>
      <c r="L168" s="1812"/>
      <c r="M168" s="1812"/>
      <c r="N168" s="1788"/>
      <c r="O168" s="2308"/>
      <c r="P168" s="1811"/>
      <c r="Q168" s="1813"/>
      <c r="R168" s="1786"/>
    </row>
    <row r="169" spans="1:18" ht="15" customHeight="1" x14ac:dyDescent="0.25">
      <c r="A169" s="2348" t="s">
        <v>244</v>
      </c>
      <c r="B169" s="2349"/>
      <c r="C169" s="2350"/>
      <c r="D169" s="79">
        <f>SUMIFS(Attendance!S$6:S$3000,Attendance!$H$6:$H$3000,'Quality (Sewing)'!$E$162,Attendance!$E$6:$E$3000,'Quality (Sewing)'!$A169,Attendance!$F$6:$F$3000,'Quality (Sewing)'!$B$162,Attendance!$I$6:$I$3000,$G$162)</f>
        <v>0</v>
      </c>
      <c r="E169" s="80">
        <f>SUMIFS(Attendance!T$6:T$3000,Attendance!$H$6:$H$3000,'Quality (Sewing)'!$E$162,Attendance!$E$6:$E$3000,'Quality (Sewing)'!$A169,Attendance!$F$6:$F$3000,'Quality (Sewing)'!$B$162,Attendance!$I$6:$I$3000,$G$162)</f>
        <v>1</v>
      </c>
      <c r="F169" s="80">
        <f>SUMIFS(Attendance!U$6:U$3000,Attendance!$H$6:$H$3000,'Quality (Sewing)'!$E$162,Attendance!$E$6:$E$3000,'Quality (Sewing)'!$A169,Attendance!$F$6:$F$3000,'Quality (Sewing)'!$B$162,Attendance!$I$6:$I$3000,$G$162)</f>
        <v>0</v>
      </c>
      <c r="G169" s="81">
        <f>SUMIFS(Attendance!V$6:V$3000,Attendance!$H$6:$H$3000,'Quality (Sewing)'!$E$162,Attendance!$E$6:$E$3000,'Quality (Sewing)'!$A169,Attendance!$F$6:$F$3000,'Quality (Sewing)'!$B$162,Attendance!$I$6:$I$3000,$G$162)</f>
        <v>1</v>
      </c>
      <c r="H169" s="2302"/>
      <c r="I169" s="2303"/>
      <c r="J169" s="2304"/>
      <c r="K169" s="1787"/>
      <c r="L169" s="1812"/>
      <c r="M169" s="1812"/>
      <c r="N169" s="1788"/>
      <c r="O169" s="2308"/>
      <c r="P169" s="1811"/>
      <c r="Q169" s="1813"/>
      <c r="R169" s="1786"/>
    </row>
    <row r="170" spans="1:18" ht="15.75" customHeight="1" thickBot="1" x14ac:dyDescent="0.3">
      <c r="A170" s="2345" t="s">
        <v>62</v>
      </c>
      <c r="B170" s="2346"/>
      <c r="C170" s="2347"/>
      <c r="D170" s="88">
        <f>SUMIFS(Attendance!S$6:S$3000,Attendance!$H$6:$H$3000,'Quality (Sewing)'!$E$162,Attendance!$E$6:$E$3000,'Quality (Sewing)'!$A170,Attendance!$F$6:$F$3000,'Quality (Sewing)'!$B$162,Attendance!$I$6:$I$3000,$G$162)</f>
        <v>0</v>
      </c>
      <c r="E170" s="89">
        <f>SUMIFS(Attendance!T$6:T$3000,Attendance!$H$6:$H$3000,'Quality (Sewing)'!$E$162,Attendance!$E$6:$E$3000,'Quality (Sewing)'!$A170,Attendance!$F$6:$F$3000,'Quality (Sewing)'!$B$162,Attendance!$I$6:$I$3000,$G$162)</f>
        <v>0</v>
      </c>
      <c r="F170" s="89">
        <f>SUMIFS(Attendance!U$6:U$3000,Attendance!$H$6:$H$3000,'Quality (Sewing)'!$E$162,Attendance!$E$6:$E$3000,'Quality (Sewing)'!$A170,Attendance!$F$6:$F$3000,'Quality (Sewing)'!$B$162,Attendance!$I$6:$I$3000,$G$162)</f>
        <v>0</v>
      </c>
      <c r="G170" s="73">
        <f>SUMIFS(Attendance!V$6:V$3000,Attendance!$H$6:$H$3000,'Quality (Sewing)'!$E$162,Attendance!$E$6:$E$3000,'Quality (Sewing)'!$A170,Attendance!$F$6:$F$3000,'Quality (Sewing)'!$B$162,Attendance!$I$6:$I$3000,$G$162)</f>
        <v>0</v>
      </c>
      <c r="H170" s="2305"/>
      <c r="I170" s="2306"/>
      <c r="J170" s="2307"/>
      <c r="K170" s="1781"/>
      <c r="L170" s="1804"/>
      <c r="M170" s="1804"/>
      <c r="N170" s="1783"/>
      <c r="O170" s="2309"/>
      <c r="P170" s="1802"/>
      <c r="Q170" s="1806"/>
      <c r="R170" s="1785"/>
    </row>
    <row r="171" spans="1:18" ht="19.5" thickBot="1" x14ac:dyDescent="0.3">
      <c r="A171" s="2225" t="s">
        <v>102</v>
      </c>
      <c r="B171" s="2226"/>
      <c r="C171" s="2227"/>
      <c r="D171" s="68">
        <f>SUM(D165:D170)</f>
        <v>4</v>
      </c>
      <c r="E171" s="69">
        <f>SUM(E165:E170)</f>
        <v>1</v>
      </c>
      <c r="F171" s="69">
        <f>SUM(F165:F170)</f>
        <v>0</v>
      </c>
      <c r="G171" s="74">
        <f>SUM(G165:G170)</f>
        <v>5</v>
      </c>
      <c r="H171" s="1923" t="s">
        <v>102</v>
      </c>
      <c r="I171" s="1838"/>
      <c r="J171" s="1839"/>
      <c r="K171" s="90">
        <f t="shared" ref="K171:R171" si="61">SUM(K165:K170)</f>
        <v>4</v>
      </c>
      <c r="L171" s="91">
        <f t="shared" si="61"/>
        <v>1</v>
      </c>
      <c r="M171" s="91">
        <f t="shared" si="61"/>
        <v>0</v>
      </c>
      <c r="N171" s="1135">
        <f t="shared" si="61"/>
        <v>5</v>
      </c>
      <c r="O171" s="548">
        <f t="shared" si="61"/>
        <v>4</v>
      </c>
      <c r="P171" s="90">
        <f t="shared" si="61"/>
        <v>1</v>
      </c>
      <c r="Q171" s="1145">
        <f t="shared" si="61"/>
        <v>0</v>
      </c>
      <c r="R171" s="146">
        <f t="shared" si="61"/>
        <v>-1</v>
      </c>
    </row>
    <row r="173" spans="1:18" ht="19.5" thickBot="1" x14ac:dyDescent="0.3">
      <c r="A173" s="51"/>
      <c r="B173" s="51"/>
      <c r="C173" s="51"/>
      <c r="D173" s="52"/>
      <c r="E173" s="52"/>
      <c r="F173" s="52"/>
      <c r="G173" s="52"/>
      <c r="H173" s="51"/>
      <c r="I173" s="51"/>
      <c r="J173" s="51"/>
      <c r="K173" s="52"/>
      <c r="L173" s="52"/>
      <c r="M173" s="52"/>
      <c r="N173" s="52"/>
    </row>
    <row r="174" spans="1:18" ht="21.75" thickBot="1" x14ac:dyDescent="0.4">
      <c r="A174" s="161" t="s">
        <v>716</v>
      </c>
      <c r="B174" s="2396" t="s">
        <v>50</v>
      </c>
      <c r="C174" s="2396"/>
      <c r="D174" s="162" t="s">
        <v>717</v>
      </c>
      <c r="E174" s="162" t="s">
        <v>24</v>
      </c>
      <c r="F174" s="163" t="s">
        <v>718</v>
      </c>
      <c r="G174" s="164">
        <v>312</v>
      </c>
      <c r="H174" s="132"/>
      <c r="I174" s="132"/>
      <c r="J174" s="133"/>
      <c r="K174" s="134"/>
      <c r="L174" s="133"/>
      <c r="M174" s="133"/>
      <c r="N174" s="133"/>
      <c r="O174" s="26"/>
      <c r="P174" s="26"/>
      <c r="Q174" s="135"/>
      <c r="R174" s="136"/>
    </row>
    <row r="175" spans="1:18" ht="23.25" customHeight="1" thickBot="1" x14ac:dyDescent="0.3">
      <c r="A175" s="1830" t="s">
        <v>741</v>
      </c>
      <c r="B175" s="1831"/>
      <c r="C175" s="1831"/>
      <c r="D175" s="1831"/>
      <c r="E175" s="1831"/>
      <c r="F175" s="1831"/>
      <c r="G175" s="1831"/>
      <c r="H175" s="1831"/>
      <c r="I175" s="1831"/>
      <c r="J175" s="1831"/>
      <c r="K175" s="1831"/>
      <c r="L175" s="1831"/>
      <c r="M175" s="1831"/>
      <c r="N175" s="1831"/>
      <c r="O175" s="2317" t="s">
        <v>735</v>
      </c>
      <c r="P175" s="2319" t="s">
        <v>737</v>
      </c>
      <c r="Q175" s="2320"/>
      <c r="R175" s="2321" t="s">
        <v>740</v>
      </c>
    </row>
    <row r="176" spans="1:18" ht="19.5" thickBot="1" x14ac:dyDescent="0.3">
      <c r="A176" s="1789" t="s">
        <v>709</v>
      </c>
      <c r="B176" s="1790"/>
      <c r="C176" s="1844"/>
      <c r="D176" s="117" t="s">
        <v>710</v>
      </c>
      <c r="E176" s="118" t="s">
        <v>711</v>
      </c>
      <c r="F176" s="119" t="s">
        <v>712</v>
      </c>
      <c r="G176" s="120" t="s">
        <v>102</v>
      </c>
      <c r="H176" s="2323" t="s">
        <v>709</v>
      </c>
      <c r="I176" s="2324"/>
      <c r="J176" s="2325"/>
      <c r="K176" s="117" t="s">
        <v>710</v>
      </c>
      <c r="L176" s="118" t="s">
        <v>711</v>
      </c>
      <c r="M176" s="119" t="s">
        <v>712</v>
      </c>
      <c r="N176" s="28" t="s">
        <v>102</v>
      </c>
      <c r="O176" s="2318"/>
      <c r="P176" s="44" t="s">
        <v>738</v>
      </c>
      <c r="Q176" s="45" t="s">
        <v>739</v>
      </c>
      <c r="R176" s="2322"/>
    </row>
    <row r="177" spans="1:18" ht="15" customHeight="1" x14ac:dyDescent="0.25">
      <c r="A177" s="2329" t="s">
        <v>119</v>
      </c>
      <c r="B177" s="2330"/>
      <c r="C177" s="2331"/>
      <c r="D177" s="102">
        <f>SUMIFS(Attendance!S$6:S$3000,Attendance!$H$6:$H$3000,'Quality (Sewing)'!$E$174,Attendance!$E$6:$E$3000,'Quality (Sewing)'!$A177,Attendance!$F$6:$F$3000,'Quality (Sewing)'!$B$174,Attendance!$I$6:$I$3000,$G$174)</f>
        <v>0</v>
      </c>
      <c r="E177" s="103">
        <f>SUMIFS(Attendance!T$6:T$3000,Attendance!$H$6:$H$3000,'Quality (Sewing)'!$E$174,Attendance!$E$6:$E$3000,'Quality (Sewing)'!$A177,Attendance!$F$6:$F$3000,'Quality (Sewing)'!$B$174,Attendance!$I$6:$I$3000,$G$174)</f>
        <v>0</v>
      </c>
      <c r="F177" s="103">
        <f>SUMIFS(Attendance!U$6:U$3000,Attendance!$H$6:$H$3000,'Quality (Sewing)'!$E$174,Attendance!$E$6:$E$3000,'Quality (Sewing)'!$A177,Attendance!$F$6:$F$3000,'Quality (Sewing)'!$B$174,Attendance!$I$6:$I$3000,$G$174)</f>
        <v>0</v>
      </c>
      <c r="G177" s="71">
        <f>SUMIFS(Attendance!V$6:V$3000,Attendance!$H$6:$H$3000,'Quality (Sewing)'!$E$174,Attendance!$E$6:$E$3000,'Quality (Sewing)'!$A177,Attendance!$F$6:$F$3000,'Quality (Sewing)'!$B$174,Attendance!$I$6:$I$3000,$G$174)</f>
        <v>0</v>
      </c>
      <c r="H177" s="2061" t="s">
        <v>127</v>
      </c>
      <c r="I177" s="2062"/>
      <c r="J177" s="2310"/>
      <c r="K177" s="1851">
        <f>D177+D178</f>
        <v>2</v>
      </c>
      <c r="L177" s="1851">
        <f t="shared" ref="L177" si="62">E177+E178</f>
        <v>0</v>
      </c>
      <c r="M177" s="1851">
        <f t="shared" ref="M177" si="63">F177+F178</f>
        <v>0</v>
      </c>
      <c r="N177" s="2312">
        <f t="shared" ref="N177" si="64">G177+G178</f>
        <v>2</v>
      </c>
      <c r="O177" s="2314">
        <v>1</v>
      </c>
      <c r="P177" s="1848">
        <f>IF(O177&lt;N177,N177-O177,0)</f>
        <v>1</v>
      </c>
      <c r="Q177" s="1854">
        <f>IF(O177&gt;N177,O177-N177,0)</f>
        <v>0</v>
      </c>
      <c r="R177" s="2315">
        <f>O177-N177</f>
        <v>-1</v>
      </c>
    </row>
    <row r="178" spans="1:18" ht="15.75" customHeight="1" thickBot="1" x14ac:dyDescent="0.3">
      <c r="A178" s="2332" t="s">
        <v>127</v>
      </c>
      <c r="B178" s="2333"/>
      <c r="C178" s="2334"/>
      <c r="D178" s="82">
        <f>SUMIFS(Attendance!S$6:S$3000,Attendance!$H$6:$H$3000,'Quality (Sewing)'!$E$174,Attendance!$E$6:$E$3000,'Quality (Sewing)'!$A178,Attendance!$F$6:$F$3000,'Quality (Sewing)'!$B$174,Attendance!$I$6:$I$3000,$G$174)</f>
        <v>2</v>
      </c>
      <c r="E178" s="83">
        <f>SUMIFS(Attendance!T$6:T$3000,Attendance!$H$6:$H$3000,'Quality (Sewing)'!$E$174,Attendance!$E$6:$E$3000,'Quality (Sewing)'!$A178,Attendance!$F$6:$F$3000,'Quality (Sewing)'!$B$174,Attendance!$I$6:$I$3000,$G$174)</f>
        <v>0</v>
      </c>
      <c r="F178" s="83">
        <f>SUMIFS(Attendance!U$6:U$3000,Attendance!$H$6:$H$3000,'Quality (Sewing)'!$E$174,Attendance!$E$6:$E$3000,'Quality (Sewing)'!$A178,Attendance!$F$6:$F$3000,'Quality (Sewing)'!$B$174,Attendance!$I$6:$I$3000,$G$174)</f>
        <v>0</v>
      </c>
      <c r="G178" s="84">
        <f>SUMIFS(Attendance!V$6:V$3000,Attendance!$H$6:$H$3000,'Quality (Sewing)'!$E$174,Attendance!$E$6:$E$3000,'Quality (Sewing)'!$A178,Attendance!$F$6:$F$3000,'Quality (Sewing)'!$B$174,Attendance!$I$6:$I$3000,$G$174)</f>
        <v>2</v>
      </c>
      <c r="H178" s="2064"/>
      <c r="I178" s="2065"/>
      <c r="J178" s="2311"/>
      <c r="K178" s="1853"/>
      <c r="L178" s="1853"/>
      <c r="M178" s="1853"/>
      <c r="N178" s="2313"/>
      <c r="O178" s="2169"/>
      <c r="P178" s="1850"/>
      <c r="Q178" s="1856"/>
      <c r="R178" s="2316"/>
    </row>
    <row r="179" spans="1:18" x14ac:dyDescent="0.25">
      <c r="A179" s="2329" t="s">
        <v>49</v>
      </c>
      <c r="B179" s="2330"/>
      <c r="C179" s="2331"/>
      <c r="D179" s="102">
        <f>SUMIFS(Attendance!S$6:S$3000,Attendance!$H$6:$H$3000,'Quality (Sewing)'!$E$174,Attendance!$E$6:$E$3000,'Quality (Sewing)'!$A179,Attendance!$F$6:$F$3000,'Quality (Sewing)'!$B$174,Attendance!$I$6:$I$3000,$G$174)</f>
        <v>0</v>
      </c>
      <c r="E179" s="103">
        <f>SUMIFS(Attendance!T$6:T$3000,Attendance!$H$6:$H$3000,'Quality (Sewing)'!$E$174,Attendance!$E$6:$E$3000,'Quality (Sewing)'!$A179,Attendance!$F$6:$F$3000,'Quality (Sewing)'!$B$174,Attendance!$I$6:$I$3000,$G$174)</f>
        <v>0</v>
      </c>
      <c r="F179" s="103">
        <f>SUMIFS(Attendance!U$6:U$3000,Attendance!$H$6:$H$3000,'Quality (Sewing)'!$E$174,Attendance!$E$6:$E$3000,'Quality (Sewing)'!$A179,Attendance!$F$6:$F$3000,'Quality (Sewing)'!$B$174,Attendance!$I$6:$I$3000,$G$174)</f>
        <v>0</v>
      </c>
      <c r="G179" s="71">
        <f>SUMIFS(Attendance!V$6:V$3000,Attendance!$H$6:$H$3000,'Quality (Sewing)'!$E$174,Attendance!$E$6:$E$3000,'Quality (Sewing)'!$A179,Attendance!$F$6:$F$3000,'Quality (Sewing)'!$B$174,Attendance!$I$6:$I$3000,$G$174)</f>
        <v>0</v>
      </c>
      <c r="H179" s="2302" t="s">
        <v>724</v>
      </c>
      <c r="I179" s="2303"/>
      <c r="J179" s="2304"/>
      <c r="K179" s="1811">
        <f>D180+D181+D182</f>
        <v>1</v>
      </c>
      <c r="L179" s="1812">
        <f>E180+E181+E182</f>
        <v>0</v>
      </c>
      <c r="M179" s="1812">
        <f>F180+F181+F182</f>
        <v>0</v>
      </c>
      <c r="N179" s="1788">
        <f>G180+G181+G182</f>
        <v>1</v>
      </c>
      <c r="O179" s="2308">
        <v>3</v>
      </c>
      <c r="P179" s="1811">
        <f>IF(O179&lt;N179,N179-O179,0)</f>
        <v>0</v>
      </c>
      <c r="Q179" s="1813">
        <f>IF(O179&gt;N179,O179-N179,0)</f>
        <v>2</v>
      </c>
      <c r="R179" s="1786">
        <f>O179-N179</f>
        <v>2</v>
      </c>
    </row>
    <row r="180" spans="1:18" ht="15" customHeight="1" x14ac:dyDescent="0.25">
      <c r="A180" s="2335" t="s">
        <v>93</v>
      </c>
      <c r="B180" s="2336"/>
      <c r="C180" s="2337"/>
      <c r="D180" s="76">
        <f>SUMIFS(Attendance!S$6:S$3000,Attendance!$H$6:$H$3000,'Quality (Sewing)'!$E$174,Attendance!$E$6:$E$3000,'Quality (Sewing)'!$A180,Attendance!$F$6:$F$3000,'Quality (Sewing)'!$B$174,Attendance!$I$6:$I$3000,$G$174)</f>
        <v>1</v>
      </c>
      <c r="E180" s="77">
        <f>SUMIFS(Attendance!T$6:T$3000,Attendance!$H$6:$H$3000,'Quality (Sewing)'!$E$174,Attendance!$E$6:$E$3000,'Quality (Sewing)'!$A180,Attendance!$F$6:$F$3000,'Quality (Sewing)'!$B$174,Attendance!$I$6:$I$3000,$G$174)</f>
        <v>0</v>
      </c>
      <c r="F180" s="77">
        <f>SUMIFS(Attendance!U$6:U$3000,Attendance!$H$6:$H$3000,'Quality (Sewing)'!$E$174,Attendance!$E$6:$E$3000,'Quality (Sewing)'!$A180,Attendance!$F$6:$F$3000,'Quality (Sewing)'!$B$174,Attendance!$I$6:$I$3000,$G$174)</f>
        <v>0</v>
      </c>
      <c r="G180" s="78">
        <f>SUMIFS(Attendance!V$6:V$3000,Attendance!$H$6:$H$3000,'Quality (Sewing)'!$E$174,Attendance!$E$6:$E$3000,'Quality (Sewing)'!$A180,Attendance!$F$6:$F$3000,'Quality (Sewing)'!$B$174,Attendance!$I$6:$I$3000,$G$174)</f>
        <v>1</v>
      </c>
      <c r="H180" s="2302"/>
      <c r="I180" s="2303"/>
      <c r="J180" s="2304"/>
      <c r="K180" s="1811"/>
      <c r="L180" s="1812"/>
      <c r="M180" s="1812"/>
      <c r="N180" s="1788"/>
      <c r="O180" s="2308"/>
      <c r="P180" s="1811"/>
      <c r="Q180" s="1813"/>
      <c r="R180" s="1786"/>
    </row>
    <row r="181" spans="1:18" ht="15" customHeight="1" x14ac:dyDescent="0.25">
      <c r="A181" s="2348" t="s">
        <v>244</v>
      </c>
      <c r="B181" s="2349"/>
      <c r="C181" s="2350"/>
      <c r="D181" s="79">
        <f>SUMIFS(Attendance!S$6:S$3000,Attendance!$H$6:$H$3000,'Quality (Sewing)'!$E$174,Attendance!$E$6:$E$3000,'Quality (Sewing)'!$A181,Attendance!$F$6:$F$3000,'Quality (Sewing)'!$B$174,Attendance!$I$6:$I$3000,$G$174)</f>
        <v>0</v>
      </c>
      <c r="E181" s="80">
        <f>SUMIFS(Attendance!T$6:T$3000,Attendance!$H$6:$H$3000,'Quality (Sewing)'!$E$174,Attendance!$E$6:$E$3000,'Quality (Sewing)'!$A181,Attendance!$F$6:$F$3000,'Quality (Sewing)'!$B$174,Attendance!$I$6:$I$3000,$G$174)</f>
        <v>0</v>
      </c>
      <c r="F181" s="80">
        <f>SUMIFS(Attendance!U$6:U$3000,Attendance!$H$6:$H$3000,'Quality (Sewing)'!$E$174,Attendance!$E$6:$E$3000,'Quality (Sewing)'!$A181,Attendance!$F$6:$F$3000,'Quality (Sewing)'!$B$174,Attendance!$I$6:$I$3000,$G$174)</f>
        <v>0</v>
      </c>
      <c r="G181" s="81">
        <f>SUMIFS(Attendance!V$6:V$3000,Attendance!$H$6:$H$3000,'Quality (Sewing)'!$E$174,Attendance!$E$6:$E$3000,'Quality (Sewing)'!$A181,Attendance!$F$6:$F$3000,'Quality (Sewing)'!$B$174,Attendance!$I$6:$I$3000,$G$174)</f>
        <v>0</v>
      </c>
      <c r="H181" s="2302"/>
      <c r="I181" s="2303"/>
      <c r="J181" s="2304"/>
      <c r="K181" s="1811"/>
      <c r="L181" s="1812"/>
      <c r="M181" s="1812"/>
      <c r="N181" s="1788"/>
      <c r="O181" s="2308"/>
      <c r="P181" s="1811"/>
      <c r="Q181" s="1813"/>
      <c r="R181" s="1786"/>
    </row>
    <row r="182" spans="1:18" ht="15.75" customHeight="1" thickBot="1" x14ac:dyDescent="0.3">
      <c r="A182" s="2345" t="s">
        <v>62</v>
      </c>
      <c r="B182" s="2346"/>
      <c r="C182" s="2347"/>
      <c r="D182" s="88">
        <f>SUMIFS(Attendance!S$6:S$3000,Attendance!$H$6:$H$3000,'Quality (Sewing)'!$E$174,Attendance!$E$6:$E$3000,'Quality (Sewing)'!$A182,Attendance!$F$6:$F$3000,'Quality (Sewing)'!$B$174,Attendance!$I$6:$I$3000,$G$174)</f>
        <v>0</v>
      </c>
      <c r="E182" s="89">
        <f>SUMIFS(Attendance!T$6:T$3000,Attendance!$H$6:$H$3000,'Quality (Sewing)'!$E$174,Attendance!$E$6:$E$3000,'Quality (Sewing)'!$A182,Attendance!$F$6:$F$3000,'Quality (Sewing)'!$B$174,Attendance!$I$6:$I$3000,$G$174)</f>
        <v>0</v>
      </c>
      <c r="F182" s="89">
        <f>SUMIFS(Attendance!U$6:U$3000,Attendance!$H$6:$H$3000,'Quality (Sewing)'!$E$174,Attendance!$E$6:$E$3000,'Quality (Sewing)'!$A182,Attendance!$F$6:$F$3000,'Quality (Sewing)'!$B$174,Attendance!$I$6:$I$3000,$G$174)</f>
        <v>0</v>
      </c>
      <c r="G182" s="73">
        <f>SUMIFS(Attendance!V$6:V$3000,Attendance!$H$6:$H$3000,'Quality (Sewing)'!$E$174,Attendance!$E$6:$E$3000,'Quality (Sewing)'!$A182,Attendance!$F$6:$F$3000,'Quality (Sewing)'!$B$174,Attendance!$I$6:$I$3000,$G$174)</f>
        <v>0</v>
      </c>
      <c r="H182" s="2305"/>
      <c r="I182" s="2306"/>
      <c r="J182" s="2307"/>
      <c r="K182" s="1802"/>
      <c r="L182" s="1804"/>
      <c r="M182" s="1804"/>
      <c r="N182" s="1783"/>
      <c r="O182" s="2309"/>
      <c r="P182" s="1802"/>
      <c r="Q182" s="1806"/>
      <c r="R182" s="1785"/>
    </row>
    <row r="183" spans="1:18" ht="19.5" thickBot="1" x14ac:dyDescent="0.3">
      <c r="A183" s="2225" t="s">
        <v>102</v>
      </c>
      <c r="B183" s="2226"/>
      <c r="C183" s="2227"/>
      <c r="D183" s="68">
        <f>SUM(D177:D182)</f>
        <v>3</v>
      </c>
      <c r="E183" s="69">
        <f>SUM(E177:E182)</f>
        <v>0</v>
      </c>
      <c r="F183" s="69">
        <f>SUM(F177:F182)</f>
        <v>0</v>
      </c>
      <c r="G183" s="74">
        <f>SUM(G177:G182)</f>
        <v>3</v>
      </c>
      <c r="H183" s="1923" t="s">
        <v>102</v>
      </c>
      <c r="I183" s="1838"/>
      <c r="J183" s="1839"/>
      <c r="K183" s="90">
        <f t="shared" ref="K183:R183" si="65">SUM(K177:K182)</f>
        <v>3</v>
      </c>
      <c r="L183" s="91">
        <f t="shared" si="65"/>
        <v>0</v>
      </c>
      <c r="M183" s="91">
        <f t="shared" si="65"/>
        <v>0</v>
      </c>
      <c r="N183" s="1135">
        <f t="shared" si="65"/>
        <v>3</v>
      </c>
      <c r="O183" s="548">
        <f t="shared" si="65"/>
        <v>4</v>
      </c>
      <c r="P183" s="90">
        <f t="shared" si="65"/>
        <v>1</v>
      </c>
      <c r="Q183" s="1145">
        <f t="shared" si="65"/>
        <v>2</v>
      </c>
      <c r="R183" s="146">
        <f t="shared" si="65"/>
        <v>1</v>
      </c>
    </row>
    <row r="186" spans="1:18" ht="21.75" thickBot="1" x14ac:dyDescent="0.4">
      <c r="A186" s="155" t="s">
        <v>716</v>
      </c>
      <c r="B186" s="2338" t="s">
        <v>50</v>
      </c>
      <c r="C186" s="2338"/>
      <c r="D186" s="155" t="s">
        <v>717</v>
      </c>
      <c r="E186" s="155" t="s">
        <v>24</v>
      </c>
      <c r="F186" s="157" t="s">
        <v>718</v>
      </c>
      <c r="G186" s="160">
        <v>313</v>
      </c>
      <c r="H186" s="129"/>
      <c r="I186" s="129"/>
      <c r="J186" s="122"/>
      <c r="K186" s="123"/>
      <c r="L186" s="124"/>
      <c r="M186" s="124"/>
      <c r="N186" s="124"/>
    </row>
    <row r="187" spans="1:18" ht="23.25" customHeight="1" thickBot="1" x14ac:dyDescent="0.3">
      <c r="A187" s="1830" t="s">
        <v>741</v>
      </c>
      <c r="B187" s="1831"/>
      <c r="C187" s="1831"/>
      <c r="D187" s="1831"/>
      <c r="E187" s="1831"/>
      <c r="F187" s="1831"/>
      <c r="G187" s="1831"/>
      <c r="H187" s="1831"/>
      <c r="I187" s="1831"/>
      <c r="J187" s="1831"/>
      <c r="K187" s="1831"/>
      <c r="L187" s="1831"/>
      <c r="M187" s="1831"/>
      <c r="N187" s="1831"/>
      <c r="O187" s="2317" t="s">
        <v>735</v>
      </c>
      <c r="P187" s="2319" t="s">
        <v>737</v>
      </c>
      <c r="Q187" s="2320"/>
      <c r="R187" s="2321" t="s">
        <v>740</v>
      </c>
    </row>
    <row r="188" spans="1:18" ht="19.5" thickBot="1" x14ac:dyDescent="0.3">
      <c r="A188" s="1789" t="s">
        <v>709</v>
      </c>
      <c r="B188" s="1790"/>
      <c r="C188" s="1844"/>
      <c r="D188" s="117" t="s">
        <v>710</v>
      </c>
      <c r="E188" s="118" t="s">
        <v>711</v>
      </c>
      <c r="F188" s="119" t="s">
        <v>712</v>
      </c>
      <c r="G188" s="120" t="s">
        <v>102</v>
      </c>
      <c r="H188" s="2323" t="s">
        <v>709</v>
      </c>
      <c r="I188" s="2324"/>
      <c r="J188" s="2325"/>
      <c r="K188" s="117" t="s">
        <v>710</v>
      </c>
      <c r="L188" s="118" t="s">
        <v>711</v>
      </c>
      <c r="M188" s="119" t="s">
        <v>712</v>
      </c>
      <c r="N188" s="28" t="s">
        <v>102</v>
      </c>
      <c r="O188" s="2318"/>
      <c r="P188" s="44" t="s">
        <v>738</v>
      </c>
      <c r="Q188" s="45" t="s">
        <v>739</v>
      </c>
      <c r="R188" s="2322"/>
    </row>
    <row r="189" spans="1:18" ht="15" customHeight="1" x14ac:dyDescent="0.25">
      <c r="A189" s="2329" t="s">
        <v>119</v>
      </c>
      <c r="B189" s="2330"/>
      <c r="C189" s="2331"/>
      <c r="D189" s="102">
        <f>SUMIFS(Attendance!S$6:S$3000,Attendance!$H$6:$H$3000,'Quality (Sewing)'!$E$186,Attendance!$E$6:$E$3000,'Quality (Sewing)'!$A189,Attendance!$F$6:$F$3000,'Quality (Sewing)'!$B$186,Attendance!$I$6:$I$3000,$G$186)</f>
        <v>0</v>
      </c>
      <c r="E189" s="103">
        <f>SUMIFS(Attendance!T$6:T$3000,Attendance!$H$6:$H$3000,'Quality (Sewing)'!$E$186,Attendance!$E$6:$E$3000,'Quality (Sewing)'!$A189,Attendance!$F$6:$F$3000,'Quality (Sewing)'!$B$186,Attendance!$I$6:$I$3000,$G$186)</f>
        <v>0</v>
      </c>
      <c r="F189" s="103">
        <f>SUMIFS(Attendance!U$6:U$3000,Attendance!$H$6:$H$3000,'Quality (Sewing)'!$E$186,Attendance!$E$6:$E$3000,'Quality (Sewing)'!$A189,Attendance!$F$6:$F$3000,'Quality (Sewing)'!$B$186,Attendance!$I$6:$I$3000,$G$186)</f>
        <v>0</v>
      </c>
      <c r="G189" s="71">
        <f>SUMIFS(Attendance!V$6:V$3000,Attendance!$H$6:$H$3000,'Quality (Sewing)'!$E$186,Attendance!$E$6:$E$3000,'Quality (Sewing)'!$A189,Attendance!$F$6:$F$3000,'Quality (Sewing)'!$B$186,Attendance!$I$6:$I$3000,$G$186)</f>
        <v>0</v>
      </c>
      <c r="H189" s="2061" t="s">
        <v>127</v>
      </c>
      <c r="I189" s="2062"/>
      <c r="J189" s="2310"/>
      <c r="K189" s="1851">
        <f>D189+D190</f>
        <v>2</v>
      </c>
      <c r="L189" s="1851">
        <f t="shared" ref="L189" si="66">E189+E190</f>
        <v>0</v>
      </c>
      <c r="M189" s="1851">
        <f t="shared" ref="M189" si="67">F189+F190</f>
        <v>0</v>
      </c>
      <c r="N189" s="2312">
        <f t="shared" ref="N189" si="68">G189+G190</f>
        <v>2</v>
      </c>
      <c r="O189" s="2314">
        <v>1</v>
      </c>
      <c r="P189" s="1848">
        <f>IF(O189&lt;N189,N189-O189,0)</f>
        <v>1</v>
      </c>
      <c r="Q189" s="1854">
        <f>IF(O189&gt;N189,O189-N189,0)</f>
        <v>0</v>
      </c>
      <c r="R189" s="2315">
        <f>O189-N189</f>
        <v>-1</v>
      </c>
    </row>
    <row r="190" spans="1:18" ht="15.75" customHeight="1" thickBot="1" x14ac:dyDescent="0.3">
      <c r="A190" s="2332" t="s">
        <v>127</v>
      </c>
      <c r="B190" s="2333"/>
      <c r="C190" s="2334"/>
      <c r="D190" s="82">
        <f>SUMIFS(Attendance!S$6:S$3000,Attendance!$H$6:$H$3000,'Quality (Sewing)'!$E$186,Attendance!$E$6:$E$3000,'Quality (Sewing)'!$A190,Attendance!$F$6:$F$3000,'Quality (Sewing)'!$B$186,Attendance!$I$6:$I$3000,$G$186)</f>
        <v>2</v>
      </c>
      <c r="E190" s="83">
        <f>SUMIFS(Attendance!T$6:T$3000,Attendance!$H$6:$H$3000,'Quality (Sewing)'!$E$186,Attendance!$E$6:$E$3000,'Quality (Sewing)'!$A190,Attendance!$F$6:$F$3000,'Quality (Sewing)'!$B$186,Attendance!$I$6:$I$3000,$G$186)</f>
        <v>0</v>
      </c>
      <c r="F190" s="83">
        <f>SUMIFS(Attendance!U$6:U$3000,Attendance!$H$6:$H$3000,'Quality (Sewing)'!$E$186,Attendance!$E$6:$E$3000,'Quality (Sewing)'!$A190,Attendance!$F$6:$F$3000,'Quality (Sewing)'!$B$186,Attendance!$I$6:$I$3000,$G$186)</f>
        <v>0</v>
      </c>
      <c r="G190" s="84">
        <f>SUMIFS(Attendance!V$6:V$3000,Attendance!$H$6:$H$3000,'Quality (Sewing)'!$E$186,Attendance!$E$6:$E$3000,'Quality (Sewing)'!$A190,Attendance!$F$6:$F$3000,'Quality (Sewing)'!$B$186,Attendance!$I$6:$I$3000,$G$186)</f>
        <v>2</v>
      </c>
      <c r="H190" s="2064"/>
      <c r="I190" s="2065"/>
      <c r="J190" s="2311"/>
      <c r="K190" s="1853"/>
      <c r="L190" s="1853"/>
      <c r="M190" s="1853"/>
      <c r="N190" s="2313"/>
      <c r="O190" s="2169"/>
      <c r="P190" s="1850"/>
      <c r="Q190" s="1856"/>
      <c r="R190" s="2316"/>
    </row>
    <row r="191" spans="1:18" x14ac:dyDescent="0.25">
      <c r="A191" s="2329" t="s">
        <v>49</v>
      </c>
      <c r="B191" s="2330"/>
      <c r="C191" s="2331"/>
      <c r="D191" s="102">
        <f>SUMIFS(Attendance!S$6:S$3000,Attendance!$H$6:$H$3000,'Quality (Sewing)'!$E$186,Attendance!$E$6:$E$3000,'Quality (Sewing)'!$A191,Attendance!$F$6:$F$3000,'Quality (Sewing)'!$B$186,Attendance!$I$6:$I$3000,$G$186)</f>
        <v>0</v>
      </c>
      <c r="E191" s="103">
        <f>SUMIFS(Attendance!T$6:T$3000,Attendance!$H$6:$H$3000,'Quality (Sewing)'!$E$186,Attendance!$E$6:$E$3000,'Quality (Sewing)'!$A191,Attendance!$F$6:$F$3000,'Quality (Sewing)'!$B$186,Attendance!$I$6:$I$3000,$G$186)</f>
        <v>0</v>
      </c>
      <c r="F191" s="103">
        <f>SUMIFS(Attendance!U$6:U$3000,Attendance!$H$6:$H$3000,'Quality (Sewing)'!$E$186,Attendance!$E$6:$E$3000,'Quality (Sewing)'!$A191,Attendance!$F$6:$F$3000,'Quality (Sewing)'!$B$186,Attendance!$I$6:$I$3000,$G$186)</f>
        <v>0</v>
      </c>
      <c r="G191" s="71">
        <f>SUMIFS(Attendance!V$6:V$3000,Attendance!$H$6:$H$3000,'Quality (Sewing)'!$E$186,Attendance!$E$6:$E$3000,'Quality (Sewing)'!$A191,Attendance!$F$6:$F$3000,'Quality (Sewing)'!$B$186,Attendance!$I$6:$I$3000,$G$186)</f>
        <v>0</v>
      </c>
      <c r="H191" s="2302" t="s">
        <v>724</v>
      </c>
      <c r="I191" s="2303"/>
      <c r="J191" s="2304"/>
      <c r="K191" s="1811">
        <f>D192+D193+D194</f>
        <v>4</v>
      </c>
      <c r="L191" s="1812">
        <f>E192+E193+E194</f>
        <v>0</v>
      </c>
      <c r="M191" s="1812">
        <f>F192+F193+F194</f>
        <v>0</v>
      </c>
      <c r="N191" s="1788">
        <f>G192+G193+G194</f>
        <v>4</v>
      </c>
      <c r="O191" s="2308">
        <v>3</v>
      </c>
      <c r="P191" s="1811">
        <f>IF(O191&lt;N191,N191-O191,0)</f>
        <v>1</v>
      </c>
      <c r="Q191" s="1813">
        <f>IF(O191&gt;N191,O191-N191,0)</f>
        <v>0</v>
      </c>
      <c r="R191" s="1786">
        <f>O191-N191</f>
        <v>-1</v>
      </c>
    </row>
    <row r="192" spans="1:18" ht="15" customHeight="1" x14ac:dyDescent="0.25">
      <c r="A192" s="2335" t="s">
        <v>93</v>
      </c>
      <c r="B192" s="2336"/>
      <c r="C192" s="2337"/>
      <c r="D192" s="76">
        <f>SUMIFS(Attendance!S$6:S$3000,Attendance!$H$6:$H$3000,'Quality (Sewing)'!$E$186,Attendance!$E$6:$E$3000,'Quality (Sewing)'!$A192,Attendance!$F$6:$F$3000,'Quality (Sewing)'!$B$186,Attendance!$I$6:$I$3000,$G$186)</f>
        <v>4</v>
      </c>
      <c r="E192" s="77">
        <f>SUMIFS(Attendance!T$6:T$3000,Attendance!$H$6:$H$3000,'Quality (Sewing)'!$E$186,Attendance!$E$6:$E$3000,'Quality (Sewing)'!$A192,Attendance!$F$6:$F$3000,'Quality (Sewing)'!$B$186,Attendance!$I$6:$I$3000,$G$186)</f>
        <v>0</v>
      </c>
      <c r="F192" s="77">
        <f>SUMIFS(Attendance!U$6:U$3000,Attendance!$H$6:$H$3000,'Quality (Sewing)'!$E$186,Attendance!$E$6:$E$3000,'Quality (Sewing)'!$A192,Attendance!$F$6:$F$3000,'Quality (Sewing)'!$B$186,Attendance!$I$6:$I$3000,$G$186)</f>
        <v>0</v>
      </c>
      <c r="G192" s="78">
        <f>SUMIFS(Attendance!V$6:V$3000,Attendance!$H$6:$H$3000,'Quality (Sewing)'!$E$186,Attendance!$E$6:$E$3000,'Quality (Sewing)'!$A192,Attendance!$F$6:$F$3000,'Quality (Sewing)'!$B$186,Attendance!$I$6:$I$3000,$G$186)</f>
        <v>4</v>
      </c>
      <c r="H192" s="2302"/>
      <c r="I192" s="2303"/>
      <c r="J192" s="2304"/>
      <c r="K192" s="1811"/>
      <c r="L192" s="1812"/>
      <c r="M192" s="1812"/>
      <c r="N192" s="1788"/>
      <c r="O192" s="2308"/>
      <c r="P192" s="1811"/>
      <c r="Q192" s="1813"/>
      <c r="R192" s="1786"/>
    </row>
    <row r="193" spans="1:18" ht="15" customHeight="1" x14ac:dyDescent="0.25">
      <c r="A193" s="2348" t="s">
        <v>244</v>
      </c>
      <c r="B193" s="2349"/>
      <c r="C193" s="2350"/>
      <c r="D193" s="79">
        <f>SUMIFS(Attendance!S$6:S$3000,Attendance!$H$6:$H$3000,'Quality (Sewing)'!$E$186,Attendance!$E$6:$E$3000,'Quality (Sewing)'!$A193,Attendance!$F$6:$F$3000,'Quality (Sewing)'!$B$186,Attendance!$I$6:$I$3000,$G$186)</f>
        <v>0</v>
      </c>
      <c r="E193" s="80">
        <f>SUMIFS(Attendance!T$6:T$3000,Attendance!$H$6:$H$3000,'Quality (Sewing)'!$E$186,Attendance!$E$6:$E$3000,'Quality (Sewing)'!$A193,Attendance!$F$6:$F$3000,'Quality (Sewing)'!$B$186,Attendance!$I$6:$I$3000,$G$186)</f>
        <v>0</v>
      </c>
      <c r="F193" s="80">
        <f>SUMIFS(Attendance!U$6:U$3000,Attendance!$H$6:$H$3000,'Quality (Sewing)'!$E$186,Attendance!$E$6:$E$3000,'Quality (Sewing)'!$A193,Attendance!$F$6:$F$3000,'Quality (Sewing)'!$B$186,Attendance!$I$6:$I$3000,$G$186)</f>
        <v>0</v>
      </c>
      <c r="G193" s="81">
        <f>SUMIFS(Attendance!V$6:V$3000,Attendance!$H$6:$H$3000,'Quality (Sewing)'!$E$186,Attendance!$E$6:$E$3000,'Quality (Sewing)'!$A193,Attendance!$F$6:$F$3000,'Quality (Sewing)'!$B$186,Attendance!$I$6:$I$3000,$G$186)</f>
        <v>0</v>
      </c>
      <c r="H193" s="2302"/>
      <c r="I193" s="2303"/>
      <c r="J193" s="2304"/>
      <c r="K193" s="1811"/>
      <c r="L193" s="1812"/>
      <c r="M193" s="1812"/>
      <c r="N193" s="1788"/>
      <c r="O193" s="2308"/>
      <c r="P193" s="1811"/>
      <c r="Q193" s="1813"/>
      <c r="R193" s="1786"/>
    </row>
    <row r="194" spans="1:18" ht="15.75" customHeight="1" thickBot="1" x14ac:dyDescent="0.3">
      <c r="A194" s="2345" t="s">
        <v>62</v>
      </c>
      <c r="B194" s="2346"/>
      <c r="C194" s="2347"/>
      <c r="D194" s="88">
        <f>SUMIFS(Attendance!S$6:S$3000,Attendance!$H$6:$H$3000,'Quality (Sewing)'!$E$186,Attendance!$E$6:$E$3000,'Quality (Sewing)'!$A194,Attendance!$F$6:$F$3000,'Quality (Sewing)'!$B$186,Attendance!$I$6:$I$3000,$G$186)</f>
        <v>0</v>
      </c>
      <c r="E194" s="89">
        <f>SUMIFS(Attendance!T$6:T$3000,Attendance!$H$6:$H$3000,'Quality (Sewing)'!$E$186,Attendance!$E$6:$E$3000,'Quality (Sewing)'!$A194,Attendance!$F$6:$F$3000,'Quality (Sewing)'!$B$186,Attendance!$I$6:$I$3000,$G$186)</f>
        <v>0</v>
      </c>
      <c r="F194" s="89">
        <f>SUMIFS(Attendance!U$6:U$3000,Attendance!$H$6:$H$3000,'Quality (Sewing)'!$E$186,Attendance!$E$6:$E$3000,'Quality (Sewing)'!$A194,Attendance!$F$6:$F$3000,'Quality (Sewing)'!$B$186,Attendance!$I$6:$I$3000,$G$186)</f>
        <v>0</v>
      </c>
      <c r="G194" s="73">
        <f>SUMIFS(Attendance!V$6:V$3000,Attendance!$H$6:$H$3000,'Quality (Sewing)'!$E$186,Attendance!$E$6:$E$3000,'Quality (Sewing)'!$A194,Attendance!$F$6:$F$3000,'Quality (Sewing)'!$B$186,Attendance!$I$6:$I$3000,$G$186)</f>
        <v>0</v>
      </c>
      <c r="H194" s="2305"/>
      <c r="I194" s="2306"/>
      <c r="J194" s="2307"/>
      <c r="K194" s="1802"/>
      <c r="L194" s="1804"/>
      <c r="M194" s="1804"/>
      <c r="N194" s="1783"/>
      <c r="O194" s="2309"/>
      <c r="P194" s="1802"/>
      <c r="Q194" s="1806"/>
      <c r="R194" s="1785"/>
    </row>
    <row r="195" spans="1:18" ht="19.5" thickBot="1" x14ac:dyDescent="0.3">
      <c r="A195" s="2225" t="s">
        <v>102</v>
      </c>
      <c r="B195" s="2226"/>
      <c r="C195" s="2227"/>
      <c r="D195" s="68">
        <f>SUM(D189:D194)</f>
        <v>6</v>
      </c>
      <c r="E195" s="69">
        <f>SUM(E189:E194)</f>
        <v>0</v>
      </c>
      <c r="F195" s="69">
        <f>SUM(F189:F194)</f>
        <v>0</v>
      </c>
      <c r="G195" s="74">
        <f>SUM(G189:G194)</f>
        <v>6</v>
      </c>
      <c r="H195" s="1923" t="s">
        <v>102</v>
      </c>
      <c r="I195" s="1838"/>
      <c r="J195" s="1839"/>
      <c r="K195" s="90">
        <f t="shared" ref="K195:R195" si="69">SUM(K189:K194)</f>
        <v>6</v>
      </c>
      <c r="L195" s="91">
        <f t="shared" si="69"/>
        <v>0</v>
      </c>
      <c r="M195" s="91">
        <f t="shared" si="69"/>
        <v>0</v>
      </c>
      <c r="N195" s="1135">
        <f t="shared" si="69"/>
        <v>6</v>
      </c>
      <c r="O195" s="548">
        <f t="shared" si="69"/>
        <v>4</v>
      </c>
      <c r="P195" s="90">
        <f t="shared" si="69"/>
        <v>2</v>
      </c>
      <c r="Q195" s="1145">
        <f t="shared" si="69"/>
        <v>0</v>
      </c>
      <c r="R195" s="146">
        <f t="shared" si="69"/>
        <v>-2</v>
      </c>
    </row>
    <row r="196" spans="1:18" ht="18.75" x14ac:dyDescent="0.25">
      <c r="A196" s="51"/>
      <c r="B196" s="51"/>
      <c r="C196" s="51"/>
      <c r="D196" s="52"/>
      <c r="E196" s="52"/>
      <c r="F196" s="52"/>
      <c r="G196" s="52"/>
      <c r="H196" s="51"/>
      <c r="I196" s="51"/>
      <c r="J196" s="51"/>
      <c r="K196" s="52"/>
      <c r="L196" s="52"/>
      <c r="M196" s="52"/>
      <c r="N196" s="52"/>
    </row>
    <row r="197" spans="1:18" ht="21.75" thickBot="1" x14ac:dyDescent="0.4">
      <c r="A197" s="155" t="s">
        <v>716</v>
      </c>
      <c r="B197" s="2338" t="s">
        <v>50</v>
      </c>
      <c r="C197" s="2338"/>
      <c r="D197" s="155" t="s">
        <v>717</v>
      </c>
      <c r="E197" s="155" t="s">
        <v>24</v>
      </c>
      <c r="F197" s="157" t="s">
        <v>718</v>
      </c>
      <c r="G197" s="160">
        <v>314</v>
      </c>
      <c r="H197" s="129"/>
      <c r="I197" s="129"/>
      <c r="J197" s="122"/>
      <c r="K197" s="123"/>
      <c r="L197" s="124"/>
      <c r="M197" s="124"/>
      <c r="N197" s="124"/>
    </row>
    <row r="198" spans="1:18" ht="23.25" customHeight="1" thickBot="1" x14ac:dyDescent="0.3">
      <c r="A198" s="1830" t="s">
        <v>741</v>
      </c>
      <c r="B198" s="1831"/>
      <c r="C198" s="1831"/>
      <c r="D198" s="1831"/>
      <c r="E198" s="1831"/>
      <c r="F198" s="1831"/>
      <c r="G198" s="1831"/>
      <c r="H198" s="1831"/>
      <c r="I198" s="1831"/>
      <c r="J198" s="1831"/>
      <c r="K198" s="1831"/>
      <c r="L198" s="1831"/>
      <c r="M198" s="1831"/>
      <c r="N198" s="1831"/>
      <c r="O198" s="2317" t="s">
        <v>735</v>
      </c>
      <c r="P198" s="2319" t="s">
        <v>737</v>
      </c>
      <c r="Q198" s="2320"/>
      <c r="R198" s="2321" t="s">
        <v>740</v>
      </c>
    </row>
    <row r="199" spans="1:18" ht="19.5" thickBot="1" x14ac:dyDescent="0.3">
      <c r="A199" s="1789" t="s">
        <v>709</v>
      </c>
      <c r="B199" s="1790"/>
      <c r="C199" s="1844"/>
      <c r="D199" s="117" t="s">
        <v>710</v>
      </c>
      <c r="E199" s="118" t="s">
        <v>711</v>
      </c>
      <c r="F199" s="119" t="s">
        <v>712</v>
      </c>
      <c r="G199" s="120" t="s">
        <v>102</v>
      </c>
      <c r="H199" s="2323" t="s">
        <v>709</v>
      </c>
      <c r="I199" s="2324"/>
      <c r="J199" s="2325"/>
      <c r="K199" s="117" t="s">
        <v>710</v>
      </c>
      <c r="L199" s="118" t="s">
        <v>711</v>
      </c>
      <c r="M199" s="119" t="s">
        <v>712</v>
      </c>
      <c r="N199" s="28" t="s">
        <v>102</v>
      </c>
      <c r="O199" s="2318"/>
      <c r="P199" s="44" t="s">
        <v>738</v>
      </c>
      <c r="Q199" s="45" t="s">
        <v>739</v>
      </c>
      <c r="R199" s="2322"/>
    </row>
    <row r="200" spans="1:18" ht="15" customHeight="1" x14ac:dyDescent="0.25">
      <c r="A200" s="2329" t="s">
        <v>119</v>
      </c>
      <c r="B200" s="2330"/>
      <c r="C200" s="2331"/>
      <c r="D200" s="102">
        <f>SUMIFS(Attendance!S$6:S$3000,Attendance!$H$6:$H$3000,'Quality (Sewing)'!$E$197,Attendance!$E$6:$E$3000,'Quality (Sewing)'!$A200,Attendance!$F$6:$F$3000,'Quality (Sewing)'!$B$197,Attendance!$I$6:$I$3000,$G$197)</f>
        <v>0</v>
      </c>
      <c r="E200" s="103">
        <f>SUMIFS(Attendance!T$6:T$3000,Attendance!$H$6:$H$3000,'Quality (Sewing)'!$E$197,Attendance!$E$6:$E$3000,'Quality (Sewing)'!$A200,Attendance!$F$6:$F$3000,'Quality (Sewing)'!$B$197,Attendance!$I$6:$I$3000,$G$197)</f>
        <v>0</v>
      </c>
      <c r="F200" s="103">
        <f>SUMIFS(Attendance!U$6:U$3000,Attendance!$H$6:$H$3000,'Quality (Sewing)'!$E$197,Attendance!$E$6:$E$3000,'Quality (Sewing)'!$A200,Attendance!$F$6:$F$3000,'Quality (Sewing)'!$B$197,Attendance!$I$6:$I$3000,$G$197)</f>
        <v>0</v>
      </c>
      <c r="G200" s="71">
        <f>SUMIFS(Attendance!V$6:V$3000,Attendance!$H$6:$H$3000,'Quality (Sewing)'!$E$197,Attendance!$E$6:$E$3000,'Quality (Sewing)'!$A200,Attendance!$F$6:$F$3000,'Quality (Sewing)'!$B$197,Attendance!$I$6:$I$3000,$G$197)</f>
        <v>0</v>
      </c>
      <c r="H200" s="2061" t="s">
        <v>127</v>
      </c>
      <c r="I200" s="2062"/>
      <c r="J200" s="2310"/>
      <c r="K200" s="1851">
        <f>D200+D201</f>
        <v>0</v>
      </c>
      <c r="L200" s="1851">
        <f t="shared" ref="L200" si="70">E200+E201</f>
        <v>1</v>
      </c>
      <c r="M200" s="1851">
        <f t="shared" ref="M200" si="71">F200+F201</f>
        <v>0</v>
      </c>
      <c r="N200" s="2312">
        <f t="shared" ref="N200" si="72">G200+G201</f>
        <v>1</v>
      </c>
      <c r="O200" s="2314">
        <v>1</v>
      </c>
      <c r="P200" s="1848">
        <f>IF(O200&lt;N200,N200-O200,0)</f>
        <v>0</v>
      </c>
      <c r="Q200" s="1854">
        <f>IF(O200&gt;N200,O200-N200,0)</f>
        <v>0</v>
      </c>
      <c r="R200" s="2315">
        <f>O200-N200</f>
        <v>0</v>
      </c>
    </row>
    <row r="201" spans="1:18" ht="15.75" customHeight="1" thickBot="1" x14ac:dyDescent="0.3">
      <c r="A201" s="2332" t="s">
        <v>127</v>
      </c>
      <c r="B201" s="2333"/>
      <c r="C201" s="2334"/>
      <c r="D201" s="82">
        <f>SUMIFS(Attendance!S$6:S$3000,Attendance!$H$6:$H$3000,'Quality (Sewing)'!$E$197,Attendance!$E$6:$E$3000,'Quality (Sewing)'!$A201,Attendance!$F$6:$F$3000,'Quality (Sewing)'!$B$197,Attendance!$I$6:$I$3000,$G$197)</f>
        <v>0</v>
      </c>
      <c r="E201" s="83">
        <f>SUMIFS(Attendance!T$6:T$3000,Attendance!$H$6:$H$3000,'Quality (Sewing)'!$E$197,Attendance!$E$6:$E$3000,'Quality (Sewing)'!$A201,Attendance!$F$6:$F$3000,'Quality (Sewing)'!$B$197,Attendance!$I$6:$I$3000,$G$197)</f>
        <v>1</v>
      </c>
      <c r="F201" s="83">
        <f>SUMIFS(Attendance!U$6:U$3000,Attendance!$H$6:$H$3000,'Quality (Sewing)'!$E$197,Attendance!$E$6:$E$3000,'Quality (Sewing)'!$A201,Attendance!$F$6:$F$3000,'Quality (Sewing)'!$B$197,Attendance!$I$6:$I$3000,$G$197)</f>
        <v>0</v>
      </c>
      <c r="G201" s="84">
        <f>SUMIFS(Attendance!V$6:V$3000,Attendance!$H$6:$H$3000,'Quality (Sewing)'!$E$197,Attendance!$E$6:$E$3000,'Quality (Sewing)'!$A201,Attendance!$F$6:$F$3000,'Quality (Sewing)'!$B$197,Attendance!$I$6:$I$3000,$G$197)</f>
        <v>1</v>
      </c>
      <c r="H201" s="2064"/>
      <c r="I201" s="2065"/>
      <c r="J201" s="2311"/>
      <c r="K201" s="1853"/>
      <c r="L201" s="1853"/>
      <c r="M201" s="1853"/>
      <c r="N201" s="2313"/>
      <c r="O201" s="2169"/>
      <c r="P201" s="1850"/>
      <c r="Q201" s="1856"/>
      <c r="R201" s="2316"/>
    </row>
    <row r="202" spans="1:18" x14ac:dyDescent="0.25">
      <c r="A202" s="2329" t="s">
        <v>49</v>
      </c>
      <c r="B202" s="2330"/>
      <c r="C202" s="2331"/>
      <c r="D202" s="102">
        <f>SUMIFS(Attendance!S$6:S$3000,Attendance!$H$6:$H$3000,'Quality (Sewing)'!$E$197,Attendance!$E$6:$E$3000,'Quality (Sewing)'!$A202,Attendance!$F$6:$F$3000,'Quality (Sewing)'!$B$197,Attendance!$I$6:$I$3000,$G$197)</f>
        <v>0</v>
      </c>
      <c r="E202" s="103">
        <f>SUMIFS(Attendance!T$6:T$3000,Attendance!$H$6:$H$3000,'Quality (Sewing)'!$E$197,Attendance!$E$6:$E$3000,'Quality (Sewing)'!$A202,Attendance!$F$6:$F$3000,'Quality (Sewing)'!$B$197,Attendance!$I$6:$I$3000,$G$197)</f>
        <v>0</v>
      </c>
      <c r="F202" s="103">
        <f>SUMIFS(Attendance!U$6:U$3000,Attendance!$H$6:$H$3000,'Quality (Sewing)'!$E$197,Attendance!$E$6:$E$3000,'Quality (Sewing)'!$A202,Attendance!$F$6:$F$3000,'Quality (Sewing)'!$B$197,Attendance!$I$6:$I$3000,$G$197)</f>
        <v>0</v>
      </c>
      <c r="G202" s="71">
        <f>SUMIFS(Attendance!V$6:V$3000,Attendance!$H$6:$H$3000,'Quality (Sewing)'!$E$197,Attendance!$E$6:$E$3000,'Quality (Sewing)'!$A202,Attendance!$F$6:$F$3000,'Quality (Sewing)'!$B$197,Attendance!$I$6:$I$3000,$G$197)</f>
        <v>0</v>
      </c>
      <c r="H202" s="2302" t="s">
        <v>724</v>
      </c>
      <c r="I202" s="2303"/>
      <c r="J202" s="2304"/>
      <c r="K202" s="1811">
        <f>D203+D204+D205</f>
        <v>3</v>
      </c>
      <c r="L202" s="1812">
        <f>E203+E204+E205</f>
        <v>0</v>
      </c>
      <c r="M202" s="1812">
        <f>F203+F204+F205</f>
        <v>0</v>
      </c>
      <c r="N202" s="1788">
        <f>G203+G204+G205</f>
        <v>3</v>
      </c>
      <c r="O202" s="2308">
        <v>3</v>
      </c>
      <c r="P202" s="1811">
        <f>IF(O202&lt;N202,N202-O202,0)</f>
        <v>0</v>
      </c>
      <c r="Q202" s="1813">
        <f>IF(O202&gt;N202,O202-N202,0)</f>
        <v>0</v>
      </c>
      <c r="R202" s="1786">
        <f>O202-N202</f>
        <v>0</v>
      </c>
    </row>
    <row r="203" spans="1:18" ht="15" customHeight="1" x14ac:dyDescent="0.25">
      <c r="A203" s="2335" t="s">
        <v>93</v>
      </c>
      <c r="B203" s="2336"/>
      <c r="C203" s="2337"/>
      <c r="D203" s="76">
        <f>SUMIFS(Attendance!S$6:S$3000,Attendance!$H$6:$H$3000,'Quality (Sewing)'!$E$197,Attendance!$E$6:$E$3000,'Quality (Sewing)'!$A203,Attendance!$F$6:$F$3000,'Quality (Sewing)'!$B$197,Attendance!$I$6:$I$3000,$G$197)</f>
        <v>2</v>
      </c>
      <c r="E203" s="77">
        <f>SUMIFS(Attendance!T$6:T$3000,Attendance!$H$6:$H$3000,'Quality (Sewing)'!$E$197,Attendance!$E$6:$E$3000,'Quality (Sewing)'!$A203,Attendance!$F$6:$F$3000,'Quality (Sewing)'!$B$197,Attendance!$I$6:$I$3000,$G$197)</f>
        <v>0</v>
      </c>
      <c r="F203" s="77">
        <f>SUMIFS(Attendance!U$6:U$3000,Attendance!$H$6:$H$3000,'Quality (Sewing)'!$E$197,Attendance!$E$6:$E$3000,'Quality (Sewing)'!$A203,Attendance!$F$6:$F$3000,'Quality (Sewing)'!$B$197,Attendance!$I$6:$I$3000,$G$197)</f>
        <v>0</v>
      </c>
      <c r="G203" s="78">
        <f>SUMIFS(Attendance!V$6:V$3000,Attendance!$H$6:$H$3000,'Quality (Sewing)'!$E$197,Attendance!$E$6:$E$3000,'Quality (Sewing)'!$A203,Attendance!$F$6:$F$3000,'Quality (Sewing)'!$B$197,Attendance!$I$6:$I$3000,$G$197)</f>
        <v>2</v>
      </c>
      <c r="H203" s="2302"/>
      <c r="I203" s="2303"/>
      <c r="J203" s="2304"/>
      <c r="K203" s="1811"/>
      <c r="L203" s="1812"/>
      <c r="M203" s="1812"/>
      <c r="N203" s="1788"/>
      <c r="O203" s="2308"/>
      <c r="P203" s="1811"/>
      <c r="Q203" s="1813"/>
      <c r="R203" s="1786"/>
    </row>
    <row r="204" spans="1:18" ht="15" customHeight="1" x14ac:dyDescent="0.25">
      <c r="A204" s="2348" t="s">
        <v>244</v>
      </c>
      <c r="B204" s="2349"/>
      <c r="C204" s="2350"/>
      <c r="D204" s="79">
        <f>SUMIFS(Attendance!S$6:S$3000,Attendance!$H$6:$H$3000,'Quality (Sewing)'!$E$197,Attendance!$E$6:$E$3000,'Quality (Sewing)'!$A204,Attendance!$F$6:$F$3000,'Quality (Sewing)'!$B$197,Attendance!$I$6:$I$3000,$G$197)</f>
        <v>1</v>
      </c>
      <c r="E204" s="80">
        <f>SUMIFS(Attendance!T$6:T$3000,Attendance!$H$6:$H$3000,'Quality (Sewing)'!$E$197,Attendance!$E$6:$E$3000,'Quality (Sewing)'!$A204,Attendance!$F$6:$F$3000,'Quality (Sewing)'!$B$197,Attendance!$I$6:$I$3000,$G$197)</f>
        <v>0</v>
      </c>
      <c r="F204" s="80">
        <f>SUMIFS(Attendance!U$6:U$3000,Attendance!$H$6:$H$3000,'Quality (Sewing)'!$E$197,Attendance!$E$6:$E$3000,'Quality (Sewing)'!$A204,Attendance!$F$6:$F$3000,'Quality (Sewing)'!$B$197,Attendance!$I$6:$I$3000,$G$197)</f>
        <v>0</v>
      </c>
      <c r="G204" s="81">
        <f>SUMIFS(Attendance!V$6:V$3000,Attendance!$H$6:$H$3000,'Quality (Sewing)'!$E$197,Attendance!$E$6:$E$3000,'Quality (Sewing)'!$A204,Attendance!$F$6:$F$3000,'Quality (Sewing)'!$B$197,Attendance!$I$6:$I$3000,$G$197)</f>
        <v>1</v>
      </c>
      <c r="H204" s="2302"/>
      <c r="I204" s="2303"/>
      <c r="J204" s="2304"/>
      <c r="K204" s="1811"/>
      <c r="L204" s="1812"/>
      <c r="M204" s="1812"/>
      <c r="N204" s="1788"/>
      <c r="O204" s="2308"/>
      <c r="P204" s="1811"/>
      <c r="Q204" s="1813"/>
      <c r="R204" s="1786"/>
    </row>
    <row r="205" spans="1:18" ht="15.75" customHeight="1" thickBot="1" x14ac:dyDescent="0.3">
      <c r="A205" s="2345" t="s">
        <v>62</v>
      </c>
      <c r="B205" s="2346"/>
      <c r="C205" s="2347"/>
      <c r="D205" s="88">
        <f>SUMIFS(Attendance!S$6:S$3000,Attendance!$H$6:$H$3000,'Quality (Sewing)'!$E$197,Attendance!$E$6:$E$3000,'Quality (Sewing)'!$A205,Attendance!$F$6:$F$3000,'Quality (Sewing)'!$B$197,Attendance!$I$6:$I$3000,$G$197)</f>
        <v>0</v>
      </c>
      <c r="E205" s="89">
        <f>SUMIFS(Attendance!T$6:T$3000,Attendance!$H$6:$H$3000,'Quality (Sewing)'!$E$197,Attendance!$E$6:$E$3000,'Quality (Sewing)'!$A205,Attendance!$F$6:$F$3000,'Quality (Sewing)'!$B$197,Attendance!$I$6:$I$3000,$G$197)</f>
        <v>0</v>
      </c>
      <c r="F205" s="89">
        <f>SUMIFS(Attendance!U$6:U$3000,Attendance!$H$6:$H$3000,'Quality (Sewing)'!$E$197,Attendance!$E$6:$E$3000,'Quality (Sewing)'!$A205,Attendance!$F$6:$F$3000,'Quality (Sewing)'!$B$197,Attendance!$I$6:$I$3000,$G$197)</f>
        <v>0</v>
      </c>
      <c r="G205" s="73">
        <f>SUMIFS(Attendance!V$6:V$3000,Attendance!$H$6:$H$3000,'Quality (Sewing)'!$E$197,Attendance!$E$6:$E$3000,'Quality (Sewing)'!$A205,Attendance!$F$6:$F$3000,'Quality (Sewing)'!$B$197,Attendance!$I$6:$I$3000,$G$197)</f>
        <v>0</v>
      </c>
      <c r="H205" s="2305"/>
      <c r="I205" s="2306"/>
      <c r="J205" s="2307"/>
      <c r="K205" s="1802"/>
      <c r="L205" s="1804"/>
      <c r="M205" s="1804"/>
      <c r="N205" s="1783"/>
      <c r="O205" s="2309"/>
      <c r="P205" s="1802"/>
      <c r="Q205" s="1806"/>
      <c r="R205" s="1785"/>
    </row>
    <row r="206" spans="1:18" ht="19.5" thickBot="1" x14ac:dyDescent="0.3">
      <c r="A206" s="2225" t="s">
        <v>102</v>
      </c>
      <c r="B206" s="2226"/>
      <c r="C206" s="2227"/>
      <c r="D206" s="68">
        <f>SUM(D200:D205)</f>
        <v>3</v>
      </c>
      <c r="E206" s="69">
        <f>SUM(E200:E205)</f>
        <v>1</v>
      </c>
      <c r="F206" s="69">
        <f>SUM(F200:F205)</f>
        <v>0</v>
      </c>
      <c r="G206" s="74">
        <f>SUM(G200:G205)</f>
        <v>4</v>
      </c>
      <c r="H206" s="1923" t="s">
        <v>102</v>
      </c>
      <c r="I206" s="1838"/>
      <c r="J206" s="1839"/>
      <c r="K206" s="90">
        <f t="shared" ref="K206:R206" si="73">SUM(K200:K205)</f>
        <v>3</v>
      </c>
      <c r="L206" s="91">
        <f t="shared" si="73"/>
        <v>1</v>
      </c>
      <c r="M206" s="91">
        <f t="shared" si="73"/>
        <v>0</v>
      </c>
      <c r="N206" s="1135">
        <f t="shared" si="73"/>
        <v>4</v>
      </c>
      <c r="O206" s="548">
        <f t="shared" si="73"/>
        <v>4</v>
      </c>
      <c r="P206" s="90">
        <f t="shared" si="73"/>
        <v>0</v>
      </c>
      <c r="Q206" s="1145">
        <f t="shared" si="73"/>
        <v>0</v>
      </c>
      <c r="R206" s="146">
        <f t="shared" si="73"/>
        <v>0</v>
      </c>
    </row>
    <row r="207" spans="1:18" ht="19.5" thickBot="1" x14ac:dyDescent="0.3">
      <c r="A207" s="51"/>
      <c r="B207" s="51"/>
      <c r="C207" s="51"/>
      <c r="D207" s="52"/>
      <c r="E207" s="52"/>
      <c r="F207" s="52"/>
      <c r="G207" s="52"/>
      <c r="H207" s="51"/>
      <c r="I207" s="51"/>
      <c r="J207" s="51"/>
      <c r="K207" s="52"/>
      <c r="L207" s="52"/>
      <c r="M207" s="52"/>
      <c r="N207" s="52"/>
    </row>
    <row r="208" spans="1:18" ht="21.75" thickBot="1" x14ac:dyDescent="0.4">
      <c r="A208" s="161" t="s">
        <v>716</v>
      </c>
      <c r="B208" s="2396" t="s">
        <v>50</v>
      </c>
      <c r="C208" s="2396"/>
      <c r="D208" s="162" t="s">
        <v>717</v>
      </c>
      <c r="E208" s="162" t="s">
        <v>24</v>
      </c>
      <c r="F208" s="163" t="s">
        <v>718</v>
      </c>
      <c r="G208" s="164">
        <v>315</v>
      </c>
      <c r="H208" s="132"/>
      <c r="I208" s="132"/>
      <c r="J208" s="133"/>
      <c r="K208" s="134"/>
      <c r="L208" s="133"/>
      <c r="M208" s="133"/>
      <c r="N208" s="133"/>
      <c r="O208" s="26"/>
      <c r="P208" s="26"/>
      <c r="Q208" s="135"/>
      <c r="R208" s="136"/>
    </row>
    <row r="209" spans="1:18" ht="23.25" customHeight="1" thickBot="1" x14ac:dyDescent="0.3">
      <c r="A209" s="1830" t="s">
        <v>741</v>
      </c>
      <c r="B209" s="1831"/>
      <c r="C209" s="1831"/>
      <c r="D209" s="1831"/>
      <c r="E209" s="1831"/>
      <c r="F209" s="1831"/>
      <c r="G209" s="1831"/>
      <c r="H209" s="1831"/>
      <c r="I209" s="1831"/>
      <c r="J209" s="1831"/>
      <c r="K209" s="1831"/>
      <c r="L209" s="1831"/>
      <c r="M209" s="1831"/>
      <c r="N209" s="1831"/>
      <c r="O209" s="2317" t="s">
        <v>735</v>
      </c>
      <c r="P209" s="2319" t="s">
        <v>737</v>
      </c>
      <c r="Q209" s="2320"/>
      <c r="R209" s="2321" t="s">
        <v>740</v>
      </c>
    </row>
    <row r="210" spans="1:18" ht="19.5" thickBot="1" x14ac:dyDescent="0.3">
      <c r="A210" s="1789" t="s">
        <v>709</v>
      </c>
      <c r="B210" s="1790"/>
      <c r="C210" s="1844"/>
      <c r="D210" s="117" t="s">
        <v>710</v>
      </c>
      <c r="E210" s="118" t="s">
        <v>711</v>
      </c>
      <c r="F210" s="119" t="s">
        <v>712</v>
      </c>
      <c r="G210" s="120" t="s">
        <v>102</v>
      </c>
      <c r="H210" s="2323" t="s">
        <v>709</v>
      </c>
      <c r="I210" s="2324"/>
      <c r="J210" s="2325"/>
      <c r="K210" s="117" t="s">
        <v>710</v>
      </c>
      <c r="L210" s="118" t="s">
        <v>711</v>
      </c>
      <c r="M210" s="119" t="s">
        <v>712</v>
      </c>
      <c r="N210" s="28" t="s">
        <v>102</v>
      </c>
      <c r="O210" s="2318"/>
      <c r="P210" s="44" t="s">
        <v>738</v>
      </c>
      <c r="Q210" s="45" t="s">
        <v>739</v>
      </c>
      <c r="R210" s="2322"/>
    </row>
    <row r="211" spans="1:18" ht="15" customHeight="1" x14ac:dyDescent="0.25">
      <c r="A211" s="2329" t="s">
        <v>119</v>
      </c>
      <c r="B211" s="2330"/>
      <c r="C211" s="2331"/>
      <c r="D211" s="102">
        <f>SUMIFS(Attendance!S$6:S$3000,Attendance!$H$6:$H$3000,'Quality (Sewing)'!$E$208,Attendance!$E$6:$E$3000,'Quality (Sewing)'!$A211,Attendance!$F$6:$F$3000,'Quality (Sewing)'!$B$208,Attendance!$I$6:$I$3000,$G$208)</f>
        <v>0</v>
      </c>
      <c r="E211" s="103">
        <f>SUMIFS(Attendance!T$6:T$3000,Attendance!$H$6:$H$3000,'Quality (Sewing)'!$E$208,Attendance!$E$6:$E$3000,'Quality (Sewing)'!$A211,Attendance!$F$6:$F$3000,'Quality (Sewing)'!$B$208,Attendance!$I$6:$I$3000,$G$208)</f>
        <v>0</v>
      </c>
      <c r="F211" s="103">
        <f>SUMIFS(Attendance!U$6:U$3000,Attendance!$H$6:$H$3000,'Quality (Sewing)'!$E$208,Attendance!$E$6:$E$3000,'Quality (Sewing)'!$A211,Attendance!$F$6:$F$3000,'Quality (Sewing)'!$B$208,Attendance!$I$6:$I$3000,$G$208)</f>
        <v>0</v>
      </c>
      <c r="G211" s="71">
        <f>SUMIFS(Attendance!V$6:V$3000,Attendance!$H$6:$H$3000,'Quality (Sewing)'!$E$208,Attendance!$E$6:$E$3000,'Quality (Sewing)'!$A211,Attendance!$F$6:$F$3000,'Quality (Sewing)'!$B$208,Attendance!$I$6:$I$3000,$G$208)</f>
        <v>0</v>
      </c>
      <c r="H211" s="2061" t="s">
        <v>127</v>
      </c>
      <c r="I211" s="2062"/>
      <c r="J211" s="2310"/>
      <c r="K211" s="1851">
        <f>D211+D212</f>
        <v>1</v>
      </c>
      <c r="L211" s="1851">
        <f t="shared" ref="L211" si="74">E211+E212</f>
        <v>0</v>
      </c>
      <c r="M211" s="1851">
        <f t="shared" ref="M211" si="75">F211+F212</f>
        <v>0</v>
      </c>
      <c r="N211" s="2312">
        <f t="shared" ref="N211" si="76">G211+G212</f>
        <v>1</v>
      </c>
      <c r="O211" s="2314">
        <v>1</v>
      </c>
      <c r="P211" s="1848">
        <f>IF(O211&lt;N211,N211-O211,0)</f>
        <v>0</v>
      </c>
      <c r="Q211" s="1854">
        <f>IF(O211&gt;N211,O211-N211,0)</f>
        <v>0</v>
      </c>
      <c r="R211" s="2315">
        <f>O211-N211</f>
        <v>0</v>
      </c>
    </row>
    <row r="212" spans="1:18" ht="15.75" customHeight="1" thickBot="1" x14ac:dyDescent="0.3">
      <c r="A212" s="2332" t="s">
        <v>127</v>
      </c>
      <c r="B212" s="2333"/>
      <c r="C212" s="2334"/>
      <c r="D212" s="82">
        <f>SUMIFS(Attendance!S$6:S$3000,Attendance!$H$6:$H$3000,'Quality (Sewing)'!$E$208,Attendance!$E$6:$E$3000,'Quality (Sewing)'!$A212,Attendance!$F$6:$F$3000,'Quality (Sewing)'!$B$208,Attendance!$I$6:$I$3000,$G$208)</f>
        <v>1</v>
      </c>
      <c r="E212" s="83">
        <f>SUMIFS(Attendance!T$6:T$3000,Attendance!$H$6:$H$3000,'Quality (Sewing)'!$E$208,Attendance!$E$6:$E$3000,'Quality (Sewing)'!$A212,Attendance!$F$6:$F$3000,'Quality (Sewing)'!$B$208,Attendance!$I$6:$I$3000,$G$208)</f>
        <v>0</v>
      </c>
      <c r="F212" s="83">
        <f>SUMIFS(Attendance!U$6:U$3000,Attendance!$H$6:$H$3000,'Quality (Sewing)'!$E$208,Attendance!$E$6:$E$3000,'Quality (Sewing)'!$A212,Attendance!$F$6:$F$3000,'Quality (Sewing)'!$B$208,Attendance!$I$6:$I$3000,$G$208)</f>
        <v>0</v>
      </c>
      <c r="G212" s="84">
        <f>SUMIFS(Attendance!V$6:V$3000,Attendance!$H$6:$H$3000,'Quality (Sewing)'!$E$208,Attendance!$E$6:$E$3000,'Quality (Sewing)'!$A212,Attendance!$F$6:$F$3000,'Quality (Sewing)'!$B$208,Attendance!$I$6:$I$3000,$G$208)</f>
        <v>1</v>
      </c>
      <c r="H212" s="2064"/>
      <c r="I212" s="2065"/>
      <c r="J212" s="2311"/>
      <c r="K212" s="1853"/>
      <c r="L212" s="1853"/>
      <c r="M212" s="1853"/>
      <c r="N212" s="2313"/>
      <c r="O212" s="2169"/>
      <c r="P212" s="1850"/>
      <c r="Q212" s="1856"/>
      <c r="R212" s="2316"/>
    </row>
    <row r="213" spans="1:18" x14ac:dyDescent="0.25">
      <c r="A213" s="2329" t="s">
        <v>49</v>
      </c>
      <c r="B213" s="2330"/>
      <c r="C213" s="2331"/>
      <c r="D213" s="102">
        <f>SUMIFS(Attendance!S$6:S$3000,Attendance!$H$6:$H$3000,'Quality (Sewing)'!$E$208,Attendance!$E$6:$E$3000,'Quality (Sewing)'!$A213,Attendance!$F$6:$F$3000,'Quality (Sewing)'!$B$208,Attendance!$I$6:$I$3000,$G$208)</f>
        <v>0</v>
      </c>
      <c r="E213" s="103">
        <f>SUMIFS(Attendance!T$6:T$3000,Attendance!$H$6:$H$3000,'Quality (Sewing)'!$E$208,Attendance!$E$6:$E$3000,'Quality (Sewing)'!$A213,Attendance!$F$6:$F$3000,'Quality (Sewing)'!$B$208,Attendance!$I$6:$I$3000,$G$208)</f>
        <v>0</v>
      </c>
      <c r="F213" s="103">
        <f>SUMIFS(Attendance!U$6:U$3000,Attendance!$H$6:$H$3000,'Quality (Sewing)'!$E$208,Attendance!$E$6:$E$3000,'Quality (Sewing)'!$A213,Attendance!$F$6:$F$3000,'Quality (Sewing)'!$B$208,Attendance!$I$6:$I$3000,$G$208)</f>
        <v>0</v>
      </c>
      <c r="G213" s="71">
        <f>SUMIFS(Attendance!V$6:V$3000,Attendance!$H$6:$H$3000,'Quality (Sewing)'!$E$208,Attendance!$E$6:$E$3000,'Quality (Sewing)'!$A213,Attendance!$F$6:$F$3000,'Quality (Sewing)'!$B$208,Attendance!$I$6:$I$3000,$G$208)</f>
        <v>0</v>
      </c>
      <c r="H213" s="2302" t="s">
        <v>724</v>
      </c>
      <c r="I213" s="2303"/>
      <c r="J213" s="2304"/>
      <c r="K213" s="1811">
        <f>D214+D215+D216</f>
        <v>2</v>
      </c>
      <c r="L213" s="1812">
        <f>E214+E215+E216</f>
        <v>0</v>
      </c>
      <c r="M213" s="1812">
        <f>F214+F215+F216</f>
        <v>0</v>
      </c>
      <c r="N213" s="1788">
        <f>G214+G215+G216</f>
        <v>2</v>
      </c>
      <c r="O213" s="2308">
        <v>3</v>
      </c>
      <c r="P213" s="1811">
        <f>IF(O213&lt;N213,N213-O213,0)</f>
        <v>0</v>
      </c>
      <c r="Q213" s="1813">
        <f>IF(O213&gt;N213,O213-N213,0)</f>
        <v>1</v>
      </c>
      <c r="R213" s="1786">
        <f>O213-N213</f>
        <v>1</v>
      </c>
    </row>
    <row r="214" spans="1:18" ht="15" customHeight="1" x14ac:dyDescent="0.25">
      <c r="A214" s="2335" t="s">
        <v>93</v>
      </c>
      <c r="B214" s="2336"/>
      <c r="C214" s="2337"/>
      <c r="D214" s="76">
        <f>SUMIFS(Attendance!S$6:S$3000,Attendance!$H$6:$H$3000,'Quality (Sewing)'!$E$208,Attendance!$E$6:$E$3000,'Quality (Sewing)'!$A214,Attendance!$F$6:$F$3000,'Quality (Sewing)'!$B$208,Attendance!$I$6:$I$3000,$G$208)</f>
        <v>1</v>
      </c>
      <c r="E214" s="77">
        <f>SUMIFS(Attendance!T$6:T$3000,Attendance!$H$6:$H$3000,'Quality (Sewing)'!$E$208,Attendance!$E$6:$E$3000,'Quality (Sewing)'!$A214,Attendance!$F$6:$F$3000,'Quality (Sewing)'!$B$208,Attendance!$I$6:$I$3000,$G$208)</f>
        <v>0</v>
      </c>
      <c r="F214" s="77">
        <f>SUMIFS(Attendance!U$6:U$3000,Attendance!$H$6:$H$3000,'Quality (Sewing)'!$E$208,Attendance!$E$6:$E$3000,'Quality (Sewing)'!$A214,Attendance!$F$6:$F$3000,'Quality (Sewing)'!$B$208,Attendance!$I$6:$I$3000,$G$208)</f>
        <v>0</v>
      </c>
      <c r="G214" s="78">
        <f>SUMIFS(Attendance!V$6:V$3000,Attendance!$H$6:$H$3000,'Quality (Sewing)'!$E$208,Attendance!$E$6:$E$3000,'Quality (Sewing)'!$A214,Attendance!$F$6:$F$3000,'Quality (Sewing)'!$B$208,Attendance!$I$6:$I$3000,$G$208)</f>
        <v>1</v>
      </c>
      <c r="H214" s="2302"/>
      <c r="I214" s="2303"/>
      <c r="J214" s="2304"/>
      <c r="K214" s="1811"/>
      <c r="L214" s="1812"/>
      <c r="M214" s="1812"/>
      <c r="N214" s="1788"/>
      <c r="O214" s="2308"/>
      <c r="P214" s="1811"/>
      <c r="Q214" s="1813"/>
      <c r="R214" s="1786"/>
    </row>
    <row r="215" spans="1:18" ht="15" customHeight="1" x14ac:dyDescent="0.25">
      <c r="A215" s="2348" t="s">
        <v>244</v>
      </c>
      <c r="B215" s="2349"/>
      <c r="C215" s="2350"/>
      <c r="D215" s="79">
        <f>SUMIFS(Attendance!S$6:S$3000,Attendance!$H$6:$H$3000,'Quality (Sewing)'!$E$208,Attendance!$E$6:$E$3000,'Quality (Sewing)'!$A215,Attendance!$F$6:$F$3000,'Quality (Sewing)'!$B$208,Attendance!$I$6:$I$3000,$G$208)</f>
        <v>1</v>
      </c>
      <c r="E215" s="80">
        <f>SUMIFS(Attendance!T$6:T$3000,Attendance!$H$6:$H$3000,'Quality (Sewing)'!$E$208,Attendance!$E$6:$E$3000,'Quality (Sewing)'!$A215,Attendance!$F$6:$F$3000,'Quality (Sewing)'!$B$208,Attendance!$I$6:$I$3000,$G$208)</f>
        <v>0</v>
      </c>
      <c r="F215" s="80">
        <f>SUMIFS(Attendance!U$6:U$3000,Attendance!$H$6:$H$3000,'Quality (Sewing)'!$E$208,Attendance!$E$6:$E$3000,'Quality (Sewing)'!$A215,Attendance!$F$6:$F$3000,'Quality (Sewing)'!$B$208,Attendance!$I$6:$I$3000,$G$208)</f>
        <v>0</v>
      </c>
      <c r="G215" s="81">
        <f>SUMIFS(Attendance!V$6:V$3000,Attendance!$H$6:$H$3000,'Quality (Sewing)'!$E$208,Attendance!$E$6:$E$3000,'Quality (Sewing)'!$A215,Attendance!$F$6:$F$3000,'Quality (Sewing)'!$B$208,Attendance!$I$6:$I$3000,$G$208)</f>
        <v>1</v>
      </c>
      <c r="H215" s="2302"/>
      <c r="I215" s="2303"/>
      <c r="J215" s="2304"/>
      <c r="K215" s="1811"/>
      <c r="L215" s="1812"/>
      <c r="M215" s="1812"/>
      <c r="N215" s="1788"/>
      <c r="O215" s="2308"/>
      <c r="P215" s="1811"/>
      <c r="Q215" s="1813"/>
      <c r="R215" s="1786"/>
    </row>
    <row r="216" spans="1:18" ht="15.75" customHeight="1" thickBot="1" x14ac:dyDescent="0.3">
      <c r="A216" s="2345" t="s">
        <v>62</v>
      </c>
      <c r="B216" s="2346"/>
      <c r="C216" s="2347"/>
      <c r="D216" s="88">
        <f>SUMIFS(Attendance!S$6:S$3000,Attendance!$H$6:$H$3000,'Quality (Sewing)'!$E$208,Attendance!$E$6:$E$3000,'Quality (Sewing)'!$A216,Attendance!$F$6:$F$3000,'Quality (Sewing)'!$B$208,Attendance!$I$6:$I$3000,$G$208)</f>
        <v>0</v>
      </c>
      <c r="E216" s="89">
        <f>SUMIFS(Attendance!T$6:T$3000,Attendance!$H$6:$H$3000,'Quality (Sewing)'!$E$208,Attendance!$E$6:$E$3000,'Quality (Sewing)'!$A216,Attendance!$F$6:$F$3000,'Quality (Sewing)'!$B$208,Attendance!$I$6:$I$3000,$G$208)</f>
        <v>0</v>
      </c>
      <c r="F216" s="89">
        <f>SUMIFS(Attendance!U$6:U$3000,Attendance!$H$6:$H$3000,'Quality (Sewing)'!$E$208,Attendance!$E$6:$E$3000,'Quality (Sewing)'!$A216,Attendance!$F$6:$F$3000,'Quality (Sewing)'!$B$208,Attendance!$I$6:$I$3000,$G$208)</f>
        <v>0</v>
      </c>
      <c r="G216" s="73">
        <f>SUMIFS(Attendance!V$6:V$3000,Attendance!$H$6:$H$3000,'Quality (Sewing)'!$E$208,Attendance!$E$6:$E$3000,'Quality (Sewing)'!$A216,Attendance!$F$6:$F$3000,'Quality (Sewing)'!$B$208,Attendance!$I$6:$I$3000,$G$208)</f>
        <v>0</v>
      </c>
      <c r="H216" s="2305"/>
      <c r="I216" s="2306"/>
      <c r="J216" s="2307"/>
      <c r="K216" s="1802"/>
      <c r="L216" s="1804"/>
      <c r="M216" s="1804"/>
      <c r="N216" s="1783"/>
      <c r="O216" s="2309"/>
      <c r="P216" s="1802"/>
      <c r="Q216" s="1806"/>
      <c r="R216" s="1785"/>
    </row>
    <row r="217" spans="1:18" ht="19.5" thickBot="1" x14ac:dyDescent="0.3">
      <c r="A217" s="2225" t="s">
        <v>102</v>
      </c>
      <c r="B217" s="2226"/>
      <c r="C217" s="2227"/>
      <c r="D217" s="68">
        <f>SUM(D211:D216)</f>
        <v>3</v>
      </c>
      <c r="E217" s="69">
        <f>SUM(E211:E216)</f>
        <v>0</v>
      </c>
      <c r="F217" s="69">
        <f>SUM(F211:F216)</f>
        <v>0</v>
      </c>
      <c r="G217" s="74">
        <f>SUM(G211:G216)</f>
        <v>3</v>
      </c>
      <c r="H217" s="1923" t="s">
        <v>102</v>
      </c>
      <c r="I217" s="1838"/>
      <c r="J217" s="1839"/>
      <c r="K217" s="90">
        <f t="shared" ref="K217:R217" si="77">SUM(K211:K216)</f>
        <v>3</v>
      </c>
      <c r="L217" s="91">
        <f t="shared" si="77"/>
        <v>0</v>
      </c>
      <c r="M217" s="91">
        <f t="shared" si="77"/>
        <v>0</v>
      </c>
      <c r="N217" s="1135">
        <f t="shared" si="77"/>
        <v>3</v>
      </c>
      <c r="O217" s="548">
        <f t="shared" si="77"/>
        <v>4</v>
      </c>
      <c r="P217" s="90">
        <f t="shared" si="77"/>
        <v>0</v>
      </c>
      <c r="Q217" s="1145">
        <f t="shared" si="77"/>
        <v>1</v>
      </c>
      <c r="R217" s="146">
        <f t="shared" si="77"/>
        <v>1</v>
      </c>
    </row>
    <row r="219" spans="1:18" ht="21.75" thickBot="1" x14ac:dyDescent="0.4">
      <c r="A219" s="155" t="s">
        <v>716</v>
      </c>
      <c r="B219" s="2338" t="s">
        <v>50</v>
      </c>
      <c r="C219" s="2338"/>
      <c r="D219" s="155" t="s">
        <v>717</v>
      </c>
      <c r="E219" s="155" t="s">
        <v>24</v>
      </c>
      <c r="F219" s="157" t="s">
        <v>718</v>
      </c>
      <c r="G219" s="160">
        <v>316</v>
      </c>
      <c r="H219" s="129"/>
      <c r="I219" s="129"/>
      <c r="J219" s="122"/>
      <c r="K219" s="123"/>
      <c r="L219" s="124"/>
      <c r="M219" s="124"/>
      <c r="N219" s="124"/>
    </row>
    <row r="220" spans="1:18" ht="23.25" customHeight="1" thickBot="1" x14ac:dyDescent="0.3">
      <c r="A220" s="1830" t="s">
        <v>741</v>
      </c>
      <c r="B220" s="1831"/>
      <c r="C220" s="1831"/>
      <c r="D220" s="1831"/>
      <c r="E220" s="1831"/>
      <c r="F220" s="1831"/>
      <c r="G220" s="1831"/>
      <c r="H220" s="1831"/>
      <c r="I220" s="1831"/>
      <c r="J220" s="1831"/>
      <c r="K220" s="1831"/>
      <c r="L220" s="1831"/>
      <c r="M220" s="1831"/>
      <c r="N220" s="1831"/>
      <c r="O220" s="2317" t="s">
        <v>735</v>
      </c>
      <c r="P220" s="2319" t="s">
        <v>737</v>
      </c>
      <c r="Q220" s="2320"/>
      <c r="R220" s="2321" t="s">
        <v>740</v>
      </c>
    </row>
    <row r="221" spans="1:18" ht="19.5" thickBot="1" x14ac:dyDescent="0.3">
      <c r="A221" s="1789" t="s">
        <v>709</v>
      </c>
      <c r="B221" s="1790"/>
      <c r="C221" s="1844"/>
      <c r="D221" s="117" t="s">
        <v>710</v>
      </c>
      <c r="E221" s="118" t="s">
        <v>711</v>
      </c>
      <c r="F221" s="119" t="s">
        <v>712</v>
      </c>
      <c r="G221" s="120" t="s">
        <v>102</v>
      </c>
      <c r="H221" s="2323" t="s">
        <v>709</v>
      </c>
      <c r="I221" s="2324"/>
      <c r="J221" s="2325"/>
      <c r="K221" s="117" t="s">
        <v>710</v>
      </c>
      <c r="L221" s="118" t="s">
        <v>711</v>
      </c>
      <c r="M221" s="119" t="s">
        <v>712</v>
      </c>
      <c r="N221" s="28" t="s">
        <v>102</v>
      </c>
      <c r="O221" s="2318"/>
      <c r="P221" s="44" t="s">
        <v>738</v>
      </c>
      <c r="Q221" s="45" t="s">
        <v>739</v>
      </c>
      <c r="R221" s="2322"/>
    </row>
    <row r="222" spans="1:18" ht="15" customHeight="1" x14ac:dyDescent="0.25">
      <c r="A222" s="2329" t="s">
        <v>119</v>
      </c>
      <c r="B222" s="2330"/>
      <c r="C222" s="2331"/>
      <c r="D222" s="102">
        <f>SUMIFS(Attendance!S$6:S$3000,Attendance!$H$6:$H$3000,'Quality (Sewing)'!$E$219,Attendance!$E$6:$E$3000,'Quality (Sewing)'!$A222,Attendance!$F$6:$F$3000,'Quality (Sewing)'!$B$219,Attendance!$I$6:$I$3000,$G$219)</f>
        <v>0</v>
      </c>
      <c r="E222" s="103">
        <f>SUMIFS(Attendance!T$6:T$3000,Attendance!$H$6:$H$3000,'Quality (Sewing)'!$E$219,Attendance!$E$6:$E$3000,'Quality (Sewing)'!$A222,Attendance!$F$6:$F$3000,'Quality (Sewing)'!$B$219,Attendance!$I$6:$I$3000,$G$219)</f>
        <v>0</v>
      </c>
      <c r="F222" s="103">
        <f>SUMIFS(Attendance!U$6:U$3000,Attendance!$H$6:$H$3000,'Quality (Sewing)'!$E$219,Attendance!$E$6:$E$3000,'Quality (Sewing)'!$A222,Attendance!$F$6:$F$3000,'Quality (Sewing)'!$B$219,Attendance!$I$6:$I$3000,$G$219)</f>
        <v>0</v>
      </c>
      <c r="G222" s="71">
        <f>SUMIFS(Attendance!V$6:V$3000,Attendance!$H$6:$H$3000,'Quality (Sewing)'!$E$219,Attendance!$E$6:$E$3000,'Quality (Sewing)'!$A222,Attendance!$F$6:$F$3000,'Quality (Sewing)'!$B$219,Attendance!$I$6:$I$3000,$G$219)</f>
        <v>0</v>
      </c>
      <c r="H222" s="2061" t="s">
        <v>127</v>
      </c>
      <c r="I222" s="2062"/>
      <c r="J222" s="2310"/>
      <c r="K222" s="1851">
        <f>D222+D223</f>
        <v>1</v>
      </c>
      <c r="L222" s="1851">
        <f t="shared" ref="L222" si="78">E222+E223</f>
        <v>0</v>
      </c>
      <c r="M222" s="1851">
        <f t="shared" ref="M222" si="79">F222+F223</f>
        <v>0</v>
      </c>
      <c r="N222" s="2312">
        <f t="shared" ref="N222" si="80">G222+G223</f>
        <v>1</v>
      </c>
      <c r="O222" s="2314">
        <v>1</v>
      </c>
      <c r="P222" s="1848">
        <f>IF(O222&lt;N222,N222-O222,0)</f>
        <v>0</v>
      </c>
      <c r="Q222" s="1854">
        <f>IF(O222&gt;N222,O222-N222,0)</f>
        <v>0</v>
      </c>
      <c r="R222" s="2315">
        <f>O222-N222</f>
        <v>0</v>
      </c>
    </row>
    <row r="223" spans="1:18" ht="15.75" customHeight="1" thickBot="1" x14ac:dyDescent="0.3">
      <c r="A223" s="2332" t="s">
        <v>127</v>
      </c>
      <c r="B223" s="2333"/>
      <c r="C223" s="2334"/>
      <c r="D223" s="82">
        <f>SUMIFS(Attendance!S$6:S$3000,Attendance!$H$6:$H$3000,'Quality (Sewing)'!$E$219,Attendance!$E$6:$E$3000,'Quality (Sewing)'!$A223,Attendance!$F$6:$F$3000,'Quality (Sewing)'!$B$219,Attendance!$I$6:$I$3000,$G$219)</f>
        <v>1</v>
      </c>
      <c r="E223" s="83">
        <f>SUMIFS(Attendance!T$6:T$3000,Attendance!$H$6:$H$3000,'Quality (Sewing)'!$E$219,Attendance!$E$6:$E$3000,'Quality (Sewing)'!$A223,Attendance!$F$6:$F$3000,'Quality (Sewing)'!$B$219,Attendance!$I$6:$I$3000,$G$219)</f>
        <v>0</v>
      </c>
      <c r="F223" s="83">
        <f>SUMIFS(Attendance!U$6:U$3000,Attendance!$H$6:$H$3000,'Quality (Sewing)'!$E$219,Attendance!$E$6:$E$3000,'Quality (Sewing)'!$A223,Attendance!$F$6:$F$3000,'Quality (Sewing)'!$B$219,Attendance!$I$6:$I$3000,$G$219)</f>
        <v>0</v>
      </c>
      <c r="G223" s="84">
        <f>SUMIFS(Attendance!V$6:V$3000,Attendance!$H$6:$H$3000,'Quality (Sewing)'!$E$219,Attendance!$E$6:$E$3000,'Quality (Sewing)'!$A223,Attendance!$F$6:$F$3000,'Quality (Sewing)'!$B$219,Attendance!$I$6:$I$3000,$G$219)</f>
        <v>1</v>
      </c>
      <c r="H223" s="2064"/>
      <c r="I223" s="2065"/>
      <c r="J223" s="2311"/>
      <c r="K223" s="1853"/>
      <c r="L223" s="1853"/>
      <c r="M223" s="1853"/>
      <c r="N223" s="2313"/>
      <c r="O223" s="2169"/>
      <c r="P223" s="1850"/>
      <c r="Q223" s="1856"/>
      <c r="R223" s="2316"/>
    </row>
    <row r="224" spans="1:18" x14ac:dyDescent="0.25">
      <c r="A224" s="2329" t="s">
        <v>49</v>
      </c>
      <c r="B224" s="2330"/>
      <c r="C224" s="2331"/>
      <c r="D224" s="49"/>
      <c r="E224" s="50"/>
      <c r="F224" s="50"/>
      <c r="G224" s="32"/>
      <c r="H224" s="2302" t="s">
        <v>724</v>
      </c>
      <c r="I224" s="2303"/>
      <c r="J224" s="2304"/>
      <c r="K224" s="1811">
        <f>D225+D226+D227</f>
        <v>0</v>
      </c>
      <c r="L224" s="1812">
        <f>E225+E226+E227</f>
        <v>0</v>
      </c>
      <c r="M224" s="1812">
        <f>F225+F226+F227</f>
        <v>0</v>
      </c>
      <c r="N224" s="1788">
        <f>G225+G226+G227</f>
        <v>0</v>
      </c>
      <c r="O224" s="2308">
        <v>3</v>
      </c>
      <c r="P224" s="1811">
        <f>IF(O224&lt;N224,N224-O224,0)</f>
        <v>0</v>
      </c>
      <c r="Q224" s="1813">
        <f>IF(O224&gt;N224,O224-N224,0)</f>
        <v>3</v>
      </c>
      <c r="R224" s="1786">
        <f>O224-N224</f>
        <v>3</v>
      </c>
    </row>
    <row r="225" spans="1:18" ht="15" customHeight="1" x14ac:dyDescent="0.25">
      <c r="A225" s="2335" t="s">
        <v>93</v>
      </c>
      <c r="B225" s="2336"/>
      <c r="C225" s="2337"/>
      <c r="D225" s="76">
        <f>SUMIFS(Attendance!S$6:S$3000,Attendance!$H$6:$H$3000,'Quality (Sewing)'!$E$219,Attendance!$E$6:$E$3000,'Quality (Sewing)'!$A225,Attendance!$F$6:$F$3000,'Quality (Sewing)'!$B$219,Attendance!$I$6:$I$3000,$G$219)</f>
        <v>0</v>
      </c>
      <c r="E225" s="77">
        <f>SUMIFS(Attendance!T$6:T$3000,Attendance!$H$6:$H$3000,'Quality (Sewing)'!$E$219,Attendance!$E$6:$E$3000,'Quality (Sewing)'!$A225,Attendance!$F$6:$F$3000,'Quality (Sewing)'!$B$219,Attendance!$I$6:$I$3000,$G$219)</f>
        <v>0</v>
      </c>
      <c r="F225" s="77">
        <f>SUMIFS(Attendance!U$6:U$3000,Attendance!$H$6:$H$3000,'Quality (Sewing)'!$E$219,Attendance!$E$6:$E$3000,'Quality (Sewing)'!$A225,Attendance!$F$6:$F$3000,'Quality (Sewing)'!$B$219,Attendance!$I$6:$I$3000,$G$219)</f>
        <v>0</v>
      </c>
      <c r="G225" s="78">
        <f>SUMIFS(Attendance!V$6:V$3000,Attendance!$H$6:$H$3000,'Quality (Sewing)'!$E$219,Attendance!$E$6:$E$3000,'Quality (Sewing)'!$A225,Attendance!$F$6:$F$3000,'Quality (Sewing)'!$B$219,Attendance!$I$6:$I$3000,$G$219)</f>
        <v>0</v>
      </c>
      <c r="H225" s="2302"/>
      <c r="I225" s="2303"/>
      <c r="J225" s="2304"/>
      <c r="K225" s="1811"/>
      <c r="L225" s="1812"/>
      <c r="M225" s="1812"/>
      <c r="N225" s="1788"/>
      <c r="O225" s="2308"/>
      <c r="P225" s="1811"/>
      <c r="Q225" s="1813"/>
      <c r="R225" s="1786"/>
    </row>
    <row r="226" spans="1:18" ht="15" customHeight="1" x14ac:dyDescent="0.25">
      <c r="A226" s="2348" t="s">
        <v>244</v>
      </c>
      <c r="B226" s="2349"/>
      <c r="C226" s="2350"/>
      <c r="D226" s="79">
        <f>SUMIFS(Attendance!S$6:S$3000,Attendance!$H$6:$H$3000,'Quality (Sewing)'!$E$219,Attendance!$E$6:$E$3000,'Quality (Sewing)'!$A226,Attendance!$F$6:$F$3000,'Quality (Sewing)'!$B$219,Attendance!$I$6:$I$3000,$G$219)</f>
        <v>0</v>
      </c>
      <c r="E226" s="80">
        <f>SUMIFS(Attendance!T$6:T$3000,Attendance!$H$6:$H$3000,'Quality (Sewing)'!$E$219,Attendance!$E$6:$E$3000,'Quality (Sewing)'!$A226,Attendance!$F$6:$F$3000,'Quality (Sewing)'!$B$219,Attendance!$I$6:$I$3000,$G$219)</f>
        <v>0</v>
      </c>
      <c r="F226" s="80">
        <f>SUMIFS(Attendance!U$6:U$3000,Attendance!$H$6:$H$3000,'Quality (Sewing)'!$E$219,Attendance!$E$6:$E$3000,'Quality (Sewing)'!$A226,Attendance!$F$6:$F$3000,'Quality (Sewing)'!$B$219,Attendance!$I$6:$I$3000,$G$219)</f>
        <v>0</v>
      </c>
      <c r="G226" s="81">
        <f>SUMIFS(Attendance!V$6:V$3000,Attendance!$H$6:$H$3000,'Quality (Sewing)'!$E$219,Attendance!$E$6:$E$3000,'Quality (Sewing)'!$A226,Attendance!$F$6:$F$3000,'Quality (Sewing)'!$B$219,Attendance!$I$6:$I$3000,$G$219)</f>
        <v>0</v>
      </c>
      <c r="H226" s="2302"/>
      <c r="I226" s="2303"/>
      <c r="J226" s="2304"/>
      <c r="K226" s="1811"/>
      <c r="L226" s="1812"/>
      <c r="M226" s="1812"/>
      <c r="N226" s="1788"/>
      <c r="O226" s="2308"/>
      <c r="P226" s="1811"/>
      <c r="Q226" s="1813"/>
      <c r="R226" s="1786"/>
    </row>
    <row r="227" spans="1:18" ht="15.75" customHeight="1" thickBot="1" x14ac:dyDescent="0.3">
      <c r="A227" s="2345" t="s">
        <v>62</v>
      </c>
      <c r="B227" s="2346"/>
      <c r="C227" s="2347"/>
      <c r="D227" s="88">
        <f>SUMIFS(Attendance!S$6:S$3000,Attendance!$H$6:$H$3000,'Quality (Sewing)'!$E$219,Attendance!$E$6:$E$3000,'Quality (Sewing)'!$A227,Attendance!$F$6:$F$3000,'Quality (Sewing)'!$B$219,Attendance!$I$6:$I$3000,$G$219)</f>
        <v>0</v>
      </c>
      <c r="E227" s="89">
        <f>SUMIFS(Attendance!T$6:T$3000,Attendance!$H$6:$H$3000,'Quality (Sewing)'!$E$219,Attendance!$E$6:$E$3000,'Quality (Sewing)'!$A227,Attendance!$F$6:$F$3000,'Quality (Sewing)'!$B$219,Attendance!$I$6:$I$3000,$G$219)</f>
        <v>0</v>
      </c>
      <c r="F227" s="89">
        <f>SUMIFS(Attendance!U$6:U$3000,Attendance!$H$6:$H$3000,'Quality (Sewing)'!$E$219,Attendance!$E$6:$E$3000,'Quality (Sewing)'!$A227,Attendance!$F$6:$F$3000,'Quality (Sewing)'!$B$219,Attendance!$I$6:$I$3000,$G$219)</f>
        <v>0</v>
      </c>
      <c r="G227" s="73">
        <f>SUMIFS(Attendance!V$6:V$3000,Attendance!$H$6:$H$3000,'Quality (Sewing)'!$E$219,Attendance!$E$6:$E$3000,'Quality (Sewing)'!$A227,Attendance!$F$6:$F$3000,'Quality (Sewing)'!$B$219,Attendance!$I$6:$I$3000,$G$219)</f>
        <v>0</v>
      </c>
      <c r="H227" s="2305"/>
      <c r="I227" s="2306"/>
      <c r="J227" s="2307"/>
      <c r="K227" s="1802"/>
      <c r="L227" s="1804"/>
      <c r="M227" s="1804"/>
      <c r="N227" s="1783"/>
      <c r="O227" s="2309"/>
      <c r="P227" s="1802"/>
      <c r="Q227" s="1806"/>
      <c r="R227" s="1785"/>
    </row>
    <row r="228" spans="1:18" ht="19.5" thickBot="1" x14ac:dyDescent="0.3">
      <c r="A228" s="2225" t="s">
        <v>102</v>
      </c>
      <c r="B228" s="2226"/>
      <c r="C228" s="2227"/>
      <c r="D228" s="68">
        <f>SUM(D222:D227)</f>
        <v>1</v>
      </c>
      <c r="E228" s="69">
        <f>SUM(E222:E227)</f>
        <v>0</v>
      </c>
      <c r="F228" s="69">
        <f>SUM(F222:F227)</f>
        <v>0</v>
      </c>
      <c r="G228" s="74">
        <f>SUM(G222:G227)</f>
        <v>1</v>
      </c>
      <c r="H228" s="1923" t="s">
        <v>102</v>
      </c>
      <c r="I228" s="1838"/>
      <c r="J228" s="1839"/>
      <c r="K228" s="90">
        <f t="shared" ref="K228:R228" si="81">SUM(K222:K227)</f>
        <v>1</v>
      </c>
      <c r="L228" s="91">
        <f t="shared" si="81"/>
        <v>0</v>
      </c>
      <c r="M228" s="91">
        <f t="shared" si="81"/>
        <v>0</v>
      </c>
      <c r="N228" s="1135">
        <f t="shared" si="81"/>
        <v>1</v>
      </c>
      <c r="O228" s="548">
        <f t="shared" si="81"/>
        <v>4</v>
      </c>
      <c r="P228" s="90">
        <f t="shared" si="81"/>
        <v>0</v>
      </c>
      <c r="Q228" s="1145">
        <f t="shared" si="81"/>
        <v>3</v>
      </c>
      <c r="R228" s="146">
        <f t="shared" si="81"/>
        <v>3</v>
      </c>
    </row>
    <row r="231" spans="1:18" x14ac:dyDescent="0.25">
      <c r="A231" s="22"/>
    </row>
  </sheetData>
  <sheetProtection algorithmName="SHA-512" hashValue="rwWI97M9OQL+2LGpEs65W+D+SHeJ3M8jWxuoPYXGALSYFUDrJs0PaJuhqwTPonL5fAbSJbgK8uc0t9BY8xuYng==" saltValue="uxOWdFHM+NKjhoktqhu7vw==" spinCount="100000" sheet="1" objects="1" scenarios="1"/>
  <mergeCells count="654">
    <mergeCell ref="A137:C137"/>
    <mergeCell ref="H159:J159"/>
    <mergeCell ref="A42:C42"/>
    <mergeCell ref="H42:J43"/>
    <mergeCell ref="K42:K43"/>
    <mergeCell ref="L42:L43"/>
    <mergeCell ref="M42:M43"/>
    <mergeCell ref="N42:N43"/>
    <mergeCell ref="A43:C43"/>
    <mergeCell ref="H119:J119"/>
    <mergeCell ref="A45:C45"/>
    <mergeCell ref="A147:C147"/>
    <mergeCell ref="A146:C146"/>
    <mergeCell ref="N142:N143"/>
    <mergeCell ref="A136:C136"/>
    <mergeCell ref="A135:C135"/>
    <mergeCell ref="A134:C134"/>
    <mergeCell ref="N153:N154"/>
    <mergeCell ref="A133:C133"/>
    <mergeCell ref="A154:C154"/>
    <mergeCell ref="A153:C153"/>
    <mergeCell ref="B139:C139"/>
    <mergeCell ref="A157:C157"/>
    <mergeCell ref="A159:C159"/>
    <mergeCell ref="Q1:R1"/>
    <mergeCell ref="H206:J206"/>
    <mergeCell ref="H211:J212"/>
    <mergeCell ref="A209:N209"/>
    <mergeCell ref="K211:K212"/>
    <mergeCell ref="L211:L212"/>
    <mergeCell ref="M211:M212"/>
    <mergeCell ref="N211:N212"/>
    <mergeCell ref="A212:C212"/>
    <mergeCell ref="A211:C211"/>
    <mergeCell ref="K31:K32"/>
    <mergeCell ref="L31:L32"/>
    <mergeCell ref="A22:C22"/>
    <mergeCell ref="H93:J93"/>
    <mergeCell ref="M131:M132"/>
    <mergeCell ref="K109:K110"/>
    <mergeCell ref="L109:L110"/>
    <mergeCell ref="M109:M110"/>
    <mergeCell ref="N109:N110"/>
    <mergeCell ref="K177:K178"/>
    <mergeCell ref="H137:J137"/>
    <mergeCell ref="L142:L143"/>
    <mergeCell ref="M142:M143"/>
    <mergeCell ref="H142:J143"/>
    <mergeCell ref="A141:C141"/>
    <mergeCell ref="H141:J141"/>
    <mergeCell ref="B162:C162"/>
    <mergeCell ref="A158:C158"/>
    <mergeCell ref="K142:K143"/>
    <mergeCell ref="A156:C156"/>
    <mergeCell ref="A163:N163"/>
    <mergeCell ref="H155:J158"/>
    <mergeCell ref="K155:K158"/>
    <mergeCell ref="L155:L158"/>
    <mergeCell ref="M155:M158"/>
    <mergeCell ref="N155:N158"/>
    <mergeCell ref="A155:C155"/>
    <mergeCell ref="A148:C148"/>
    <mergeCell ref="H153:J154"/>
    <mergeCell ref="K153:K154"/>
    <mergeCell ref="L153:L154"/>
    <mergeCell ref="M153:M154"/>
    <mergeCell ref="N75:N76"/>
    <mergeCell ref="A88:C88"/>
    <mergeCell ref="B84:C84"/>
    <mergeCell ref="A91:C91"/>
    <mergeCell ref="A96:N96"/>
    <mergeCell ref="A126:C126"/>
    <mergeCell ref="A132:C132"/>
    <mergeCell ref="N131:N132"/>
    <mergeCell ref="A129:N129"/>
    <mergeCell ref="A120:C120"/>
    <mergeCell ref="H98:J99"/>
    <mergeCell ref="K98:K99"/>
    <mergeCell ref="H131:J132"/>
    <mergeCell ref="K131:K132"/>
    <mergeCell ref="A131:C131"/>
    <mergeCell ref="B128:C128"/>
    <mergeCell ref="A121:C121"/>
    <mergeCell ref="A113:C113"/>
    <mergeCell ref="A76:C76"/>
    <mergeCell ref="A75:C75"/>
    <mergeCell ref="A111:C111"/>
    <mergeCell ref="A122:C122"/>
    <mergeCell ref="A97:C97"/>
    <mergeCell ref="A118:N118"/>
    <mergeCell ref="A169:C169"/>
    <mergeCell ref="A166:C166"/>
    <mergeCell ref="A164:C164"/>
    <mergeCell ref="H164:J164"/>
    <mergeCell ref="A178:C178"/>
    <mergeCell ref="A177:C177"/>
    <mergeCell ref="H171:J171"/>
    <mergeCell ref="A175:N175"/>
    <mergeCell ref="A176:C176"/>
    <mergeCell ref="H176:J176"/>
    <mergeCell ref="B174:C174"/>
    <mergeCell ref="A171:C171"/>
    <mergeCell ref="L177:L178"/>
    <mergeCell ref="H177:J178"/>
    <mergeCell ref="H167:J170"/>
    <mergeCell ref="K167:K170"/>
    <mergeCell ref="L167:L170"/>
    <mergeCell ref="K165:K166"/>
    <mergeCell ref="L165:L166"/>
    <mergeCell ref="M165:M166"/>
    <mergeCell ref="A170:C170"/>
    <mergeCell ref="A168:C168"/>
    <mergeCell ref="A165:C165"/>
    <mergeCell ref="H165:J166"/>
    <mergeCell ref="A188:C188"/>
    <mergeCell ref="H188:J188"/>
    <mergeCell ref="A187:N187"/>
    <mergeCell ref="H179:J182"/>
    <mergeCell ref="K179:K182"/>
    <mergeCell ref="L179:L182"/>
    <mergeCell ref="M179:M182"/>
    <mergeCell ref="N179:N182"/>
    <mergeCell ref="B186:C186"/>
    <mergeCell ref="A183:C183"/>
    <mergeCell ref="A182:C182"/>
    <mergeCell ref="A228:C228"/>
    <mergeCell ref="A227:C227"/>
    <mergeCell ref="A226:C226"/>
    <mergeCell ref="A225:C225"/>
    <mergeCell ref="A217:C217"/>
    <mergeCell ref="A216:C216"/>
    <mergeCell ref="A215:C215"/>
    <mergeCell ref="A214:C214"/>
    <mergeCell ref="A201:C201"/>
    <mergeCell ref="B208:C208"/>
    <mergeCell ref="A206:C206"/>
    <mergeCell ref="A205:C205"/>
    <mergeCell ref="A204:C204"/>
    <mergeCell ref="A203:C203"/>
    <mergeCell ref="A223:C223"/>
    <mergeCell ref="A222:C222"/>
    <mergeCell ref="B219:C219"/>
    <mergeCell ref="A220:N220"/>
    <mergeCell ref="M200:M201"/>
    <mergeCell ref="A224:C224"/>
    <mergeCell ref="H213:J216"/>
    <mergeCell ref="K213:K216"/>
    <mergeCell ref="H228:J228"/>
    <mergeCell ref="H200:J201"/>
    <mergeCell ref="A221:C221"/>
    <mergeCell ref="H221:J221"/>
    <mergeCell ref="A210:C210"/>
    <mergeCell ref="A119:C119"/>
    <mergeCell ref="H115:J115"/>
    <mergeCell ref="B117:C117"/>
    <mergeCell ref="A115:C115"/>
    <mergeCell ref="A200:C200"/>
    <mergeCell ref="A125:C125"/>
    <mergeCell ref="A124:C124"/>
    <mergeCell ref="A123:C123"/>
    <mergeCell ref="A199:C199"/>
    <mergeCell ref="H199:J199"/>
    <mergeCell ref="A198:N198"/>
    <mergeCell ref="H210:J210"/>
    <mergeCell ref="A167:C167"/>
    <mergeCell ref="A179:C179"/>
    <mergeCell ref="A202:C202"/>
    <mergeCell ref="A213:C213"/>
    <mergeCell ref="H133:J136"/>
    <mergeCell ref="A180:C180"/>
    <mergeCell ref="H195:J195"/>
    <mergeCell ref="A181:C181"/>
    <mergeCell ref="H183:J183"/>
    <mergeCell ref="M87:M88"/>
    <mergeCell ref="A81:C81"/>
    <mergeCell ref="B95:C95"/>
    <mergeCell ref="A93:C93"/>
    <mergeCell ref="A92:C92"/>
    <mergeCell ref="A90:C90"/>
    <mergeCell ref="A87:C87"/>
    <mergeCell ref="H86:J86"/>
    <mergeCell ref="A77:C77"/>
    <mergeCell ref="A89:C89"/>
    <mergeCell ref="M77:M80"/>
    <mergeCell ref="A79:C79"/>
    <mergeCell ref="A78:C78"/>
    <mergeCell ref="R31:R32"/>
    <mergeCell ref="A37:C37"/>
    <mergeCell ref="A40:N40"/>
    <mergeCell ref="P31:P32"/>
    <mergeCell ref="Q31:Q32"/>
    <mergeCell ref="H31:J32"/>
    <mergeCell ref="H37:J37"/>
    <mergeCell ref="O40:O41"/>
    <mergeCell ref="H33:J36"/>
    <mergeCell ref="K33:K36"/>
    <mergeCell ref="L33:L36"/>
    <mergeCell ref="A41:C41"/>
    <mergeCell ref="H41:J41"/>
    <mergeCell ref="O31:O32"/>
    <mergeCell ref="A36:C36"/>
    <mergeCell ref="A35:C35"/>
    <mergeCell ref="A34:C34"/>
    <mergeCell ref="M31:M32"/>
    <mergeCell ref="N31:N32"/>
    <mergeCell ref="A31:C31"/>
    <mergeCell ref="A32:C32"/>
    <mergeCell ref="A33:C33"/>
    <mergeCell ref="M34:M36"/>
    <mergeCell ref="B39:C39"/>
    <mergeCell ref="A68:C68"/>
    <mergeCell ref="A67:C67"/>
    <mergeCell ref="A73:N73"/>
    <mergeCell ref="A48:C48"/>
    <mergeCell ref="A56:C56"/>
    <mergeCell ref="B61:C61"/>
    <mergeCell ref="A57:C57"/>
    <mergeCell ref="A52:C52"/>
    <mergeCell ref="H52:J52"/>
    <mergeCell ref="A62:N62"/>
    <mergeCell ref="A66:C66"/>
    <mergeCell ref="N64:N65"/>
    <mergeCell ref="K64:K65"/>
    <mergeCell ref="L64:L65"/>
    <mergeCell ref="M64:M65"/>
    <mergeCell ref="A70:C70"/>
    <mergeCell ref="A69:C69"/>
    <mergeCell ref="A64:C64"/>
    <mergeCell ref="A65:C65"/>
    <mergeCell ref="H64:J65"/>
    <mergeCell ref="H70:J70"/>
    <mergeCell ref="B72:C72"/>
    <mergeCell ref="A54:C54"/>
    <mergeCell ref="H55:J58"/>
    <mergeCell ref="A44:C44"/>
    <mergeCell ref="A47:C47"/>
    <mergeCell ref="A46:C46"/>
    <mergeCell ref="H48:J48"/>
    <mergeCell ref="A74:C74"/>
    <mergeCell ref="H66:J69"/>
    <mergeCell ref="K66:K69"/>
    <mergeCell ref="L66:L69"/>
    <mergeCell ref="M66:M69"/>
    <mergeCell ref="A51:N51"/>
    <mergeCell ref="B50:C50"/>
    <mergeCell ref="A59:C59"/>
    <mergeCell ref="H59:J59"/>
    <mergeCell ref="A63:C63"/>
    <mergeCell ref="H63:J63"/>
    <mergeCell ref="N66:N69"/>
    <mergeCell ref="A58:C58"/>
    <mergeCell ref="A55:C55"/>
    <mergeCell ref="K53:K54"/>
    <mergeCell ref="L53:L54"/>
    <mergeCell ref="M53:M54"/>
    <mergeCell ref="N53:N54"/>
    <mergeCell ref="A53:C53"/>
    <mergeCell ref="H53:J54"/>
    <mergeCell ref="K55:K58"/>
    <mergeCell ref="L55:L58"/>
    <mergeCell ref="M55:M58"/>
    <mergeCell ref="N55:N58"/>
    <mergeCell ref="A140:N140"/>
    <mergeCell ref="P140:Q140"/>
    <mergeCell ref="O107:O108"/>
    <mergeCell ref="P107:Q107"/>
    <mergeCell ref="O85:O86"/>
    <mergeCell ref="O140:O141"/>
    <mergeCell ref="O64:O65"/>
    <mergeCell ref="O129:O130"/>
    <mergeCell ref="O120:O121"/>
    <mergeCell ref="O131:O132"/>
    <mergeCell ref="Q131:Q132"/>
    <mergeCell ref="A109:C109"/>
    <mergeCell ref="H109:J110"/>
    <mergeCell ref="A114:C114"/>
    <mergeCell ref="A112:C112"/>
    <mergeCell ref="A85:N85"/>
    <mergeCell ref="A110:C110"/>
    <mergeCell ref="A86:C86"/>
    <mergeCell ref="L133:L136"/>
    <mergeCell ref="O87:O88"/>
    <mergeCell ref="A195:C195"/>
    <mergeCell ref="K189:K190"/>
    <mergeCell ref="L189:L190"/>
    <mergeCell ref="M189:M190"/>
    <mergeCell ref="N189:N190"/>
    <mergeCell ref="A192:C192"/>
    <mergeCell ref="A191:C191"/>
    <mergeCell ref="H191:J194"/>
    <mergeCell ref="K191:K194"/>
    <mergeCell ref="L191:L194"/>
    <mergeCell ref="M191:M194"/>
    <mergeCell ref="N191:N194"/>
    <mergeCell ref="A194:C194"/>
    <mergeCell ref="A190:C190"/>
    <mergeCell ref="A189:C189"/>
    <mergeCell ref="H189:J190"/>
    <mergeCell ref="A193:C193"/>
    <mergeCell ref="Q211:Q212"/>
    <mergeCell ref="R211:R212"/>
    <mergeCell ref="O177:O178"/>
    <mergeCell ref="P177:P178"/>
    <mergeCell ref="Q177:Q178"/>
    <mergeCell ref="R177:R178"/>
    <mergeCell ref="O209:O210"/>
    <mergeCell ref="P209:Q209"/>
    <mergeCell ref="R209:R210"/>
    <mergeCell ref="P187:Q187"/>
    <mergeCell ref="R187:R188"/>
    <mergeCell ref="O198:O199"/>
    <mergeCell ref="P198:Q198"/>
    <mergeCell ref="R198:R199"/>
    <mergeCell ref="R202:R205"/>
    <mergeCell ref="B197:C197"/>
    <mergeCell ref="P129:Q129"/>
    <mergeCell ref="R129:R130"/>
    <mergeCell ref="P120:P121"/>
    <mergeCell ref="Q120:Q121"/>
    <mergeCell ref="R120:R121"/>
    <mergeCell ref="R151:R152"/>
    <mergeCell ref="R142:R143"/>
    <mergeCell ref="R140:R141"/>
    <mergeCell ref="P131:P132"/>
    <mergeCell ref="R131:R132"/>
    <mergeCell ref="R153:R154"/>
    <mergeCell ref="O187:O188"/>
    <mergeCell ref="O189:O190"/>
    <mergeCell ref="P189:P190"/>
    <mergeCell ref="Q189:Q190"/>
    <mergeCell ref="R189:R190"/>
    <mergeCell ref="O191:O194"/>
    <mergeCell ref="P191:P194"/>
    <mergeCell ref="R155:R158"/>
    <mergeCell ref="P163:Q163"/>
    <mergeCell ref="R163:R164"/>
    <mergeCell ref="O175:O176"/>
    <mergeCell ref="P175:Q175"/>
    <mergeCell ref="O51:O52"/>
    <mergeCell ref="P51:Q51"/>
    <mergeCell ref="R51:R52"/>
    <mergeCell ref="P55:P58"/>
    <mergeCell ref="Q55:Q58"/>
    <mergeCell ref="R55:R58"/>
    <mergeCell ref="Q44:Q47"/>
    <mergeCell ref="R44:R47"/>
    <mergeCell ref="O55:O58"/>
    <mergeCell ref="R53:R54"/>
    <mergeCell ref="O53:O54"/>
    <mergeCell ref="P53:P54"/>
    <mergeCell ref="Q53:Q54"/>
    <mergeCell ref="O77:O80"/>
    <mergeCell ref="P77:P80"/>
    <mergeCell ref="Q77:Q80"/>
    <mergeCell ref="R77:R80"/>
    <mergeCell ref="O73:O74"/>
    <mergeCell ref="P73:Q73"/>
    <mergeCell ref="R73:R74"/>
    <mergeCell ref="O75:O76"/>
    <mergeCell ref="P75:P76"/>
    <mergeCell ref="Q75:Q76"/>
    <mergeCell ref="R75:R76"/>
    <mergeCell ref="P87:P88"/>
    <mergeCell ref="Q87:Q88"/>
    <mergeCell ref="R87:R88"/>
    <mergeCell ref="P64:P65"/>
    <mergeCell ref="Q64:Q65"/>
    <mergeCell ref="R64:R65"/>
    <mergeCell ref="P66:P69"/>
    <mergeCell ref="Q66:Q69"/>
    <mergeCell ref="R66:R69"/>
    <mergeCell ref="P85:Q85"/>
    <mergeCell ref="R85:R86"/>
    <mergeCell ref="P62:Q62"/>
    <mergeCell ref="R62:R63"/>
    <mergeCell ref="O66:O69"/>
    <mergeCell ref="O62:O63"/>
    <mergeCell ref="O29:O30"/>
    <mergeCell ref="P29:Q29"/>
    <mergeCell ref="R29:R30"/>
    <mergeCell ref="A29:N29"/>
    <mergeCell ref="A30:C30"/>
    <mergeCell ref="H30:J30"/>
    <mergeCell ref="N33:N36"/>
    <mergeCell ref="O33:O36"/>
    <mergeCell ref="P33:P36"/>
    <mergeCell ref="Q33:Q36"/>
    <mergeCell ref="R33:R36"/>
    <mergeCell ref="H44:J47"/>
    <mergeCell ref="K44:K47"/>
    <mergeCell ref="L44:L47"/>
    <mergeCell ref="M44:M47"/>
    <mergeCell ref="N44:N47"/>
    <mergeCell ref="O44:O47"/>
    <mergeCell ref="P44:P47"/>
    <mergeCell ref="O42:O43"/>
    <mergeCell ref="P42:P43"/>
    <mergeCell ref="A2:K2"/>
    <mergeCell ref="H25:I25"/>
    <mergeCell ref="L25:M25"/>
    <mergeCell ref="A9:M9"/>
    <mergeCell ref="A10:G10"/>
    <mergeCell ref="H10:I11"/>
    <mergeCell ref="A11:C11"/>
    <mergeCell ref="A12:C12"/>
    <mergeCell ref="H12:I12"/>
    <mergeCell ref="L12:M12"/>
    <mergeCell ref="A23:C23"/>
    <mergeCell ref="H23:I23"/>
    <mergeCell ref="A3:C3"/>
    <mergeCell ref="A4:C4"/>
    <mergeCell ref="A5:C5"/>
    <mergeCell ref="A6:C6"/>
    <mergeCell ref="L23:M23"/>
    <mergeCell ref="A24:C24"/>
    <mergeCell ref="A25:C25"/>
    <mergeCell ref="H14:I14"/>
    <mergeCell ref="L14:M14"/>
    <mergeCell ref="A15:C15"/>
    <mergeCell ref="A16:C16"/>
    <mergeCell ref="H16:I16"/>
    <mergeCell ref="R175:R176"/>
    <mergeCell ref="O163:O164"/>
    <mergeCell ref="Q191:Q194"/>
    <mergeCell ref="R191:R194"/>
    <mergeCell ref="R179:R182"/>
    <mergeCell ref="P153:P154"/>
    <mergeCell ref="Q153:Q154"/>
    <mergeCell ref="P133:P136"/>
    <mergeCell ref="Q133:Q136"/>
    <mergeCell ref="O153:O154"/>
    <mergeCell ref="R133:R136"/>
    <mergeCell ref="O144:O147"/>
    <mergeCell ref="P144:P147"/>
    <mergeCell ref="Q144:Q147"/>
    <mergeCell ref="R144:R147"/>
    <mergeCell ref="O133:O136"/>
    <mergeCell ref="O151:O152"/>
    <mergeCell ref="P151:Q151"/>
    <mergeCell ref="O142:O143"/>
    <mergeCell ref="P142:P143"/>
    <mergeCell ref="Q142:Q143"/>
    <mergeCell ref="O155:O158"/>
    <mergeCell ref="P155:P158"/>
    <mergeCell ref="Q155:Q158"/>
    <mergeCell ref="Q42:Q43"/>
    <mergeCell ref="R42:R43"/>
    <mergeCell ref="P40:Q40"/>
    <mergeCell ref="R40:R41"/>
    <mergeCell ref="A21:C21"/>
    <mergeCell ref="H21:I21"/>
    <mergeCell ref="L21:M21"/>
    <mergeCell ref="H3:I3"/>
    <mergeCell ref="L10:M11"/>
    <mergeCell ref="J4:K4"/>
    <mergeCell ref="H4:I4"/>
    <mergeCell ref="H5:I5"/>
    <mergeCell ref="H15:I15"/>
    <mergeCell ref="L15:M15"/>
    <mergeCell ref="L13:M13"/>
    <mergeCell ref="A14:C14"/>
    <mergeCell ref="J5:K5"/>
    <mergeCell ref="H6:I6"/>
    <mergeCell ref="J6:K6"/>
    <mergeCell ref="A13:C13"/>
    <mergeCell ref="H13:I13"/>
    <mergeCell ref="A28:R28"/>
    <mergeCell ref="H22:I22"/>
    <mergeCell ref="L22:M22"/>
    <mergeCell ref="L16:M16"/>
    <mergeCell ref="A17:C17"/>
    <mergeCell ref="H17:I17"/>
    <mergeCell ref="L17:M17"/>
    <mergeCell ref="A18:C18"/>
    <mergeCell ref="H18:I18"/>
    <mergeCell ref="L18:M18"/>
    <mergeCell ref="A19:C19"/>
    <mergeCell ref="H19:I19"/>
    <mergeCell ref="L19:M19"/>
    <mergeCell ref="N77:N80"/>
    <mergeCell ref="N87:N88"/>
    <mergeCell ref="A20:C20"/>
    <mergeCell ref="H20:I20"/>
    <mergeCell ref="H24:I24"/>
    <mergeCell ref="L24:M24"/>
    <mergeCell ref="L20:M20"/>
    <mergeCell ref="H120:J121"/>
    <mergeCell ref="K120:K121"/>
    <mergeCell ref="L120:L121"/>
    <mergeCell ref="M120:M121"/>
    <mergeCell ref="H89:J92"/>
    <mergeCell ref="K89:K92"/>
    <mergeCell ref="L89:L92"/>
    <mergeCell ref="M89:M92"/>
    <mergeCell ref="H75:J76"/>
    <mergeCell ref="K75:K76"/>
    <mergeCell ref="L75:L76"/>
    <mergeCell ref="M75:M76"/>
    <mergeCell ref="H74:J74"/>
    <mergeCell ref="A108:C108"/>
    <mergeCell ref="H108:J108"/>
    <mergeCell ref="A107:N107"/>
    <mergeCell ref="A80:C80"/>
    <mergeCell ref="A130:C130"/>
    <mergeCell ref="H130:J130"/>
    <mergeCell ref="H126:J126"/>
    <mergeCell ref="H77:J80"/>
    <mergeCell ref="K77:K80"/>
    <mergeCell ref="L77:L80"/>
    <mergeCell ref="H81:J81"/>
    <mergeCell ref="H87:J88"/>
    <mergeCell ref="K87:K88"/>
    <mergeCell ref="L87:L88"/>
    <mergeCell ref="H111:J114"/>
    <mergeCell ref="K111:K114"/>
    <mergeCell ref="L111:L114"/>
    <mergeCell ref="A99:C99"/>
    <mergeCell ref="A98:C98"/>
    <mergeCell ref="H104:J104"/>
    <mergeCell ref="L100:L103"/>
    <mergeCell ref="A101:C101"/>
    <mergeCell ref="B106:C106"/>
    <mergeCell ref="A104:C104"/>
    <mergeCell ref="L98:L99"/>
    <mergeCell ref="A103:C103"/>
    <mergeCell ref="A102:C102"/>
    <mergeCell ref="A100:C100"/>
    <mergeCell ref="M111:M114"/>
    <mergeCell ref="N111:N114"/>
    <mergeCell ref="N89:N92"/>
    <mergeCell ref="K100:K103"/>
    <mergeCell ref="H97:J97"/>
    <mergeCell ref="H100:J103"/>
    <mergeCell ref="O109:O110"/>
    <mergeCell ref="P109:P110"/>
    <mergeCell ref="Q109:Q110"/>
    <mergeCell ref="M100:M103"/>
    <mergeCell ref="N100:N103"/>
    <mergeCell ref="M98:M99"/>
    <mergeCell ref="N98:N99"/>
    <mergeCell ref="R109:R110"/>
    <mergeCell ref="O89:O92"/>
    <mergeCell ref="P89:P92"/>
    <mergeCell ref="Q89:Q92"/>
    <mergeCell ref="O118:O119"/>
    <mergeCell ref="P118:Q118"/>
    <mergeCell ref="O111:O114"/>
    <mergeCell ref="P111:P114"/>
    <mergeCell ref="Q111:Q114"/>
    <mergeCell ref="R111:R114"/>
    <mergeCell ref="O96:O97"/>
    <mergeCell ref="P96:Q96"/>
    <mergeCell ref="R96:R97"/>
    <mergeCell ref="R89:R92"/>
    <mergeCell ref="O100:O103"/>
    <mergeCell ref="P100:P103"/>
    <mergeCell ref="Q100:Q103"/>
    <mergeCell ref="R107:R108"/>
    <mergeCell ref="O98:O99"/>
    <mergeCell ref="P98:P99"/>
    <mergeCell ref="Q98:Q99"/>
    <mergeCell ref="R98:R99"/>
    <mergeCell ref="R100:R103"/>
    <mergeCell ref="K133:K136"/>
    <mergeCell ref="H122:J125"/>
    <mergeCell ref="K122:K125"/>
    <mergeCell ref="L122:L125"/>
    <mergeCell ref="M122:M125"/>
    <mergeCell ref="N122:N125"/>
    <mergeCell ref="O122:O125"/>
    <mergeCell ref="P122:P125"/>
    <mergeCell ref="Q122:Q125"/>
    <mergeCell ref="M133:M136"/>
    <mergeCell ref="N133:N136"/>
    <mergeCell ref="L131:L132"/>
    <mergeCell ref="R122:R125"/>
    <mergeCell ref="N120:N121"/>
    <mergeCell ref="R118:R119"/>
    <mergeCell ref="M167:M170"/>
    <mergeCell ref="N167:N170"/>
    <mergeCell ref="O167:O170"/>
    <mergeCell ref="P167:P170"/>
    <mergeCell ref="Q167:Q170"/>
    <mergeCell ref="R167:R170"/>
    <mergeCell ref="R165:R166"/>
    <mergeCell ref="A151:N151"/>
    <mergeCell ref="A152:C152"/>
    <mergeCell ref="H152:J152"/>
    <mergeCell ref="H148:J148"/>
    <mergeCell ref="A144:C144"/>
    <mergeCell ref="A142:C142"/>
    <mergeCell ref="A143:C143"/>
    <mergeCell ref="A145:C145"/>
    <mergeCell ref="B150:C150"/>
    <mergeCell ref="H144:J147"/>
    <mergeCell ref="K144:K147"/>
    <mergeCell ref="L144:L147"/>
    <mergeCell ref="M144:M147"/>
    <mergeCell ref="N144:N147"/>
    <mergeCell ref="O165:O166"/>
    <mergeCell ref="P165:P166"/>
    <mergeCell ref="Q165:Q166"/>
    <mergeCell ref="N165:N166"/>
    <mergeCell ref="H202:J205"/>
    <mergeCell ref="K202:K205"/>
    <mergeCell ref="L202:L205"/>
    <mergeCell ref="M202:M205"/>
    <mergeCell ref="N202:N205"/>
    <mergeCell ref="O202:O205"/>
    <mergeCell ref="P202:P205"/>
    <mergeCell ref="Q202:Q205"/>
    <mergeCell ref="K200:K201"/>
    <mergeCell ref="L200:L201"/>
    <mergeCell ref="N177:N178"/>
    <mergeCell ref="M177:M178"/>
    <mergeCell ref="Q224:Q227"/>
    <mergeCell ref="R224:R227"/>
    <mergeCell ref="N200:N201"/>
    <mergeCell ref="O179:O182"/>
    <mergeCell ref="P179:P182"/>
    <mergeCell ref="Q179:Q182"/>
    <mergeCell ref="N213:N216"/>
    <mergeCell ref="O213:O216"/>
    <mergeCell ref="P213:P216"/>
    <mergeCell ref="Q213:Q216"/>
    <mergeCell ref="R213:R216"/>
    <mergeCell ref="O222:O223"/>
    <mergeCell ref="P222:P223"/>
    <mergeCell ref="Q222:Q223"/>
    <mergeCell ref="R222:R223"/>
    <mergeCell ref="O220:O221"/>
    <mergeCell ref="P220:Q220"/>
    <mergeCell ref="R220:R221"/>
    <mergeCell ref="O200:O201"/>
    <mergeCell ref="P200:P201"/>
    <mergeCell ref="Q200:Q201"/>
    <mergeCell ref="R200:R201"/>
    <mergeCell ref="O211:O212"/>
    <mergeCell ref="P211:P212"/>
    <mergeCell ref="L213:L216"/>
    <mergeCell ref="M213:M216"/>
    <mergeCell ref="H224:J227"/>
    <mergeCell ref="K224:K227"/>
    <mergeCell ref="L224:L227"/>
    <mergeCell ref="M224:M227"/>
    <mergeCell ref="N224:N227"/>
    <mergeCell ref="O224:O227"/>
    <mergeCell ref="P224:P227"/>
    <mergeCell ref="H217:J217"/>
    <mergeCell ref="H222:J223"/>
    <mergeCell ref="K222:K223"/>
    <mergeCell ref="L222:L223"/>
    <mergeCell ref="M222:M223"/>
    <mergeCell ref="N222:N223"/>
  </mergeCells>
  <conditionalFormatting sqref="A53:C53 H53:K53 A229:XFD1048576 A196:XFD197 A172:XFD174 A160:XFD162 A82:XFD84 A37:Q38 A26:XFD27 N9:XFD12 E42:G42 L2:XFD2 A28:A29 A7:XFD8 A50:XFD50 A60:XFD61 A71:XFD72 A94:XFD95 A105:XFD106 A116:XFD117 A127:XFD128 A138:XFD139 A149:XFD150 A184:XFD186 A207:XFD208 A218:XFD219 K3:XFD3 H4:H6 J4:J6 L4:XFD6 D23:G25 N23:XFD25 A30:N32 A42:C43 D43:G43 S42:XFD43 S53:XFD54 H42:N43 A64:G65 S64:XFD65 A75:G76 S75:XFD76 A87:G88 S87:XFD88 A98:G99 S98:XFD99 A109:G110 S109:XFD110 A120:G121 S120:XFD121 A131:G132 S131:XFD132 A142:G143 S142:XFD143 A153:G154 S153:XFD154 A165:G166 S165:XFD166 A177:G178 S177:XFD178 A189:G190 S189:XFD190 A200:G201 S200:XFD201 A211:G212 S211:XFD212 A222:G223 S222:XFD223 A54:K54 A33 S45:XFD48 S56:XFD59 S67:XFD70 A70:N70 S78:XFD81 A81:N81 S90:XFD93 A93:N93 S101:XFD104 A104:N104 S112:XFD115 A115:N115 S123:XFD126 A126:N126 S134:XFD137 A137:N137 S145:XFD148 A148:N148 S156:XFD159 A159:N159 S168:XFD171 A171:N171 S180:XFD183 A183:N183 S192:XFD195 A195:N195 S203:XFD206 A206:N206 S214:XFD217 A217:N217 S225:XFD228 A228:N228 A34:G36 M34:M36 K33:N33 A45:G47 H44 K44:R44 A59:N59 H55 A56:G58 K55:R55 A67:G69 A78:G80 A90:G92 A101:G103 A112:G114 A123:G125 A134:G136 A145:G147 A156:G158 A168:G170 A180:G182 A192:G194 A203:G205 A214:G216 A225:G227 D33:H33 S28:XFD38">
    <cfRule type="cellIs" dxfId="476" priority="535" operator="equal">
      <formula>0</formula>
    </cfRule>
    <cfRule type="cellIs" dxfId="475" priority="536" operator="equal">
      <formula>0</formula>
    </cfRule>
  </conditionalFormatting>
  <conditionalFormatting sqref="A49:XFD49 A48:N48 A39:XFD39">
    <cfRule type="cellIs" dxfId="474" priority="533" operator="equal">
      <formula>0</formula>
    </cfRule>
    <cfRule type="cellIs" dxfId="473" priority="534" operator="equal">
      <formula>0</formula>
    </cfRule>
  </conditionalFormatting>
  <conditionalFormatting sqref="D53:G53">
    <cfRule type="cellIs" dxfId="472" priority="529" operator="equal">
      <formula>0</formula>
    </cfRule>
    <cfRule type="cellIs" dxfId="471" priority="530" operator="equal">
      <formula>0</formula>
    </cfRule>
  </conditionalFormatting>
  <conditionalFormatting sqref="P30:Q30 O29:P29 R29 A12 J24:L25 A23:A25">
    <cfRule type="cellIs" dxfId="470" priority="528" operator="equal">
      <formula>0</formula>
    </cfRule>
  </conditionalFormatting>
  <conditionalFormatting sqref="P29 R29">
    <cfRule type="cellIs" dxfId="469" priority="527" operator="equal">
      <formula>0</formula>
    </cfRule>
  </conditionalFormatting>
  <conditionalFormatting sqref="A40 A41:N41 S40:XFD41">
    <cfRule type="cellIs" dxfId="468" priority="525" operator="equal">
      <formula>0</formula>
    </cfRule>
    <cfRule type="cellIs" dxfId="467" priority="526" operator="equal">
      <formula>0</formula>
    </cfRule>
  </conditionalFormatting>
  <conditionalFormatting sqref="A51 A52:N52 S51:XFD52">
    <cfRule type="cellIs" dxfId="466" priority="521" operator="equal">
      <formula>0</formula>
    </cfRule>
    <cfRule type="cellIs" dxfId="465" priority="522" operator="equal">
      <formula>0</formula>
    </cfRule>
  </conditionalFormatting>
  <conditionalFormatting sqref="P52:Q52 O51:P51 R51">
    <cfRule type="cellIs" dxfId="464" priority="520" operator="equal">
      <formula>0</formula>
    </cfRule>
  </conditionalFormatting>
  <conditionalFormatting sqref="P51 R51">
    <cfRule type="cellIs" dxfId="463" priority="519" operator="equal">
      <formula>0</formula>
    </cfRule>
  </conditionalFormatting>
  <conditionalFormatting sqref="A62 A63:N63 S62:XFD63">
    <cfRule type="cellIs" dxfId="462" priority="517" operator="equal">
      <formula>0</formula>
    </cfRule>
    <cfRule type="cellIs" dxfId="461" priority="518" operator="equal">
      <formula>0</formula>
    </cfRule>
  </conditionalFormatting>
  <conditionalFormatting sqref="P63:Q63 O62:P62 R62">
    <cfRule type="cellIs" dxfId="460" priority="516" operator="equal">
      <formula>0</formula>
    </cfRule>
  </conditionalFormatting>
  <conditionalFormatting sqref="P62 R62">
    <cfRule type="cellIs" dxfId="459" priority="515" operator="equal">
      <formula>0</formula>
    </cfRule>
  </conditionalFormatting>
  <conditionalFormatting sqref="A73 A74:N74 S73:XFD74">
    <cfRule type="cellIs" dxfId="458" priority="513" operator="equal">
      <formula>0</formula>
    </cfRule>
    <cfRule type="cellIs" dxfId="457" priority="514" operator="equal">
      <formula>0</formula>
    </cfRule>
  </conditionalFormatting>
  <conditionalFormatting sqref="P74:Q74 O73:P73 R73">
    <cfRule type="cellIs" dxfId="456" priority="512" operator="equal">
      <formula>0</formula>
    </cfRule>
  </conditionalFormatting>
  <conditionalFormatting sqref="P73 R73">
    <cfRule type="cellIs" dxfId="455" priority="511" operator="equal">
      <formula>0</formula>
    </cfRule>
  </conditionalFormatting>
  <conditionalFormatting sqref="A85 A86:N86 S85:XFD86">
    <cfRule type="cellIs" dxfId="454" priority="509" operator="equal">
      <formula>0</formula>
    </cfRule>
    <cfRule type="cellIs" dxfId="453" priority="510" operator="equal">
      <formula>0</formula>
    </cfRule>
  </conditionalFormatting>
  <conditionalFormatting sqref="P86:Q86 O85:P85 R85">
    <cfRule type="cellIs" dxfId="452" priority="508" operator="equal">
      <formula>0</formula>
    </cfRule>
  </conditionalFormatting>
  <conditionalFormatting sqref="P85 R85">
    <cfRule type="cellIs" dxfId="451" priority="507" operator="equal">
      <formula>0</formula>
    </cfRule>
  </conditionalFormatting>
  <conditionalFormatting sqref="A96 A97:N97 S96:XFD97">
    <cfRule type="cellIs" dxfId="450" priority="505" operator="equal">
      <formula>0</formula>
    </cfRule>
    <cfRule type="cellIs" dxfId="449" priority="506" operator="equal">
      <formula>0</formula>
    </cfRule>
  </conditionalFormatting>
  <conditionalFormatting sqref="P97:Q97 O96:P96 R96">
    <cfRule type="cellIs" dxfId="448" priority="504" operator="equal">
      <formula>0</formula>
    </cfRule>
  </conditionalFormatting>
  <conditionalFormatting sqref="P96 R96">
    <cfRule type="cellIs" dxfId="447" priority="503" operator="equal">
      <formula>0</formula>
    </cfRule>
  </conditionalFormatting>
  <conditionalFormatting sqref="A107 A108:N108 S107:XFD108">
    <cfRule type="cellIs" dxfId="446" priority="501" operator="equal">
      <formula>0</formula>
    </cfRule>
    <cfRule type="cellIs" dxfId="445" priority="502" operator="equal">
      <formula>0</formula>
    </cfRule>
  </conditionalFormatting>
  <conditionalFormatting sqref="P108:Q108 O107:P107 R107">
    <cfRule type="cellIs" dxfId="444" priority="500" operator="equal">
      <formula>0</formula>
    </cfRule>
  </conditionalFormatting>
  <conditionalFormatting sqref="P107 R107">
    <cfRule type="cellIs" dxfId="443" priority="499" operator="equal">
      <formula>0</formula>
    </cfRule>
  </conditionalFormatting>
  <conditionalFormatting sqref="A118 A119:N119 S118:XFD119">
    <cfRule type="cellIs" dxfId="442" priority="497" operator="equal">
      <formula>0</formula>
    </cfRule>
    <cfRule type="cellIs" dxfId="441" priority="498" operator="equal">
      <formula>0</formula>
    </cfRule>
  </conditionalFormatting>
  <conditionalFormatting sqref="P119:Q119 O118:P118 R118">
    <cfRule type="cellIs" dxfId="440" priority="496" operator="equal">
      <formula>0</formula>
    </cfRule>
  </conditionalFormatting>
  <conditionalFormatting sqref="P118 R118">
    <cfRule type="cellIs" dxfId="439" priority="495" operator="equal">
      <formula>0</formula>
    </cfRule>
  </conditionalFormatting>
  <conditionalFormatting sqref="A129 A130:N130 S129:XFD130">
    <cfRule type="cellIs" dxfId="438" priority="493" operator="equal">
      <formula>0</formula>
    </cfRule>
    <cfRule type="cellIs" dxfId="437" priority="494" operator="equal">
      <formula>0</formula>
    </cfRule>
  </conditionalFormatting>
  <conditionalFormatting sqref="P130:Q130 O129:P129 R129">
    <cfRule type="cellIs" dxfId="436" priority="492" operator="equal">
      <formula>0</formula>
    </cfRule>
  </conditionalFormatting>
  <conditionalFormatting sqref="P129 R129">
    <cfRule type="cellIs" dxfId="435" priority="491" operator="equal">
      <formula>0</formula>
    </cfRule>
  </conditionalFormatting>
  <conditionalFormatting sqref="A140 A141:N141 S140:XFD141">
    <cfRule type="cellIs" dxfId="434" priority="489" operator="equal">
      <formula>0</formula>
    </cfRule>
    <cfRule type="cellIs" dxfId="433" priority="490" operator="equal">
      <formula>0</formula>
    </cfRule>
  </conditionalFormatting>
  <conditionalFormatting sqref="P141:Q141 O140:P140 R140">
    <cfRule type="cellIs" dxfId="432" priority="488" operator="equal">
      <formula>0</formula>
    </cfRule>
  </conditionalFormatting>
  <conditionalFormatting sqref="P140 R140">
    <cfRule type="cellIs" dxfId="431" priority="487" operator="equal">
      <formula>0</formula>
    </cfRule>
  </conditionalFormatting>
  <conditionalFormatting sqref="A151 A152:N152 S151:XFD152">
    <cfRule type="cellIs" dxfId="430" priority="485" operator="equal">
      <formula>0</formula>
    </cfRule>
    <cfRule type="cellIs" dxfId="429" priority="486" operator="equal">
      <formula>0</formula>
    </cfRule>
  </conditionalFormatting>
  <conditionalFormatting sqref="P152:Q152 O151:P151 R151">
    <cfRule type="cellIs" dxfId="428" priority="484" operator="equal">
      <formula>0</formula>
    </cfRule>
  </conditionalFormatting>
  <conditionalFormatting sqref="P151 R151">
    <cfRule type="cellIs" dxfId="427" priority="483" operator="equal">
      <formula>0</formula>
    </cfRule>
  </conditionalFormatting>
  <conditionalFormatting sqref="A163 A164:N164 S163:XFD164">
    <cfRule type="cellIs" dxfId="426" priority="481" operator="equal">
      <formula>0</formula>
    </cfRule>
    <cfRule type="cellIs" dxfId="425" priority="482" operator="equal">
      <formula>0</formula>
    </cfRule>
  </conditionalFormatting>
  <conditionalFormatting sqref="P164:Q164 O163:P163 R163">
    <cfRule type="cellIs" dxfId="424" priority="480" operator="equal">
      <formula>0</formula>
    </cfRule>
  </conditionalFormatting>
  <conditionalFormatting sqref="P163 R163">
    <cfRule type="cellIs" dxfId="423" priority="479" operator="equal">
      <formula>0</formula>
    </cfRule>
  </conditionalFormatting>
  <conditionalFormatting sqref="A175 A176:N176 S175:XFD176">
    <cfRule type="cellIs" dxfId="422" priority="477" operator="equal">
      <formula>0</formula>
    </cfRule>
    <cfRule type="cellIs" dxfId="421" priority="478" operator="equal">
      <formula>0</formula>
    </cfRule>
  </conditionalFormatting>
  <conditionalFormatting sqref="P176:Q176 O175:P175 R175">
    <cfRule type="cellIs" dxfId="420" priority="476" operator="equal">
      <formula>0</formula>
    </cfRule>
  </conditionalFormatting>
  <conditionalFormatting sqref="P175 R175">
    <cfRule type="cellIs" dxfId="419" priority="475" operator="equal">
      <formula>0</formula>
    </cfRule>
  </conditionalFormatting>
  <conditionalFormatting sqref="A187 A188:N188 S187:XFD188">
    <cfRule type="cellIs" dxfId="418" priority="473" operator="equal">
      <formula>0</formula>
    </cfRule>
    <cfRule type="cellIs" dxfId="417" priority="474" operator="equal">
      <formula>0</formula>
    </cfRule>
  </conditionalFormatting>
  <conditionalFormatting sqref="P188:Q188 O187:P187 R187">
    <cfRule type="cellIs" dxfId="416" priority="472" operator="equal">
      <formula>0</formula>
    </cfRule>
  </conditionalFormatting>
  <conditionalFormatting sqref="P187 R187">
    <cfRule type="cellIs" dxfId="415" priority="471" operator="equal">
      <formula>0</formula>
    </cfRule>
  </conditionalFormatting>
  <conditionalFormatting sqref="A198 A199:N199 S198:XFD199">
    <cfRule type="cellIs" dxfId="414" priority="469" operator="equal">
      <formula>0</formula>
    </cfRule>
    <cfRule type="cellIs" dxfId="413" priority="470" operator="equal">
      <formula>0</formula>
    </cfRule>
  </conditionalFormatting>
  <conditionalFormatting sqref="P199:Q199 O198:P198 R198">
    <cfRule type="cellIs" dxfId="412" priority="468" operator="equal">
      <formula>0</formula>
    </cfRule>
  </conditionalFormatting>
  <conditionalFormatting sqref="P198 R198">
    <cfRule type="cellIs" dxfId="411" priority="467" operator="equal">
      <formula>0</formula>
    </cfRule>
  </conditionalFormatting>
  <conditionalFormatting sqref="A209 A210:N210 S209:XFD210">
    <cfRule type="cellIs" dxfId="410" priority="465" operator="equal">
      <formula>0</formula>
    </cfRule>
    <cfRule type="cellIs" dxfId="409" priority="466" operator="equal">
      <formula>0</formula>
    </cfRule>
  </conditionalFormatting>
  <conditionalFormatting sqref="P210:Q210 O209:P209 R209">
    <cfRule type="cellIs" dxfId="408" priority="464" operator="equal">
      <formula>0</formula>
    </cfRule>
  </conditionalFormatting>
  <conditionalFormatting sqref="P209 R209">
    <cfRule type="cellIs" dxfId="407" priority="463" operator="equal">
      <formula>0</formula>
    </cfRule>
  </conditionalFormatting>
  <conditionalFormatting sqref="A220 A221:N221 S220:XFD221">
    <cfRule type="cellIs" dxfId="406" priority="461" operator="equal">
      <formula>0</formula>
    </cfRule>
    <cfRule type="cellIs" dxfId="405" priority="462" operator="equal">
      <formula>0</formula>
    </cfRule>
  </conditionalFormatting>
  <conditionalFormatting sqref="P221:Q221 O220:P220 R220">
    <cfRule type="cellIs" dxfId="404" priority="460" operator="equal">
      <formula>0</formula>
    </cfRule>
  </conditionalFormatting>
  <conditionalFormatting sqref="P220 R220">
    <cfRule type="cellIs" dxfId="403" priority="459" operator="equal">
      <formula>0</formula>
    </cfRule>
  </conditionalFormatting>
  <conditionalFormatting sqref="O31:Q31">
    <cfRule type="cellIs" dxfId="402" priority="457" operator="equal">
      <formula>0</formula>
    </cfRule>
    <cfRule type="cellIs" dxfId="401" priority="458" operator="equal">
      <formula>0</formula>
    </cfRule>
  </conditionalFormatting>
  <conditionalFormatting sqref="O48:R48">
    <cfRule type="cellIs" dxfId="400" priority="455" operator="equal">
      <formula>0</formula>
    </cfRule>
    <cfRule type="cellIs" dxfId="399" priority="456" operator="equal">
      <formula>0</formula>
    </cfRule>
  </conditionalFormatting>
  <conditionalFormatting sqref="P41:Q41 O40:P40 R40">
    <cfRule type="cellIs" dxfId="398" priority="454" operator="equal">
      <formula>0</formula>
    </cfRule>
  </conditionalFormatting>
  <conditionalFormatting sqref="P40 R40">
    <cfRule type="cellIs" dxfId="397" priority="453" operator="equal">
      <formula>0</formula>
    </cfRule>
  </conditionalFormatting>
  <conditionalFormatting sqref="O42:R43">
    <cfRule type="cellIs" dxfId="396" priority="451" operator="equal">
      <formula>0</formula>
    </cfRule>
    <cfRule type="cellIs" dxfId="395" priority="452" operator="equal">
      <formula>0</formula>
    </cfRule>
  </conditionalFormatting>
  <conditionalFormatting sqref="O59:R59">
    <cfRule type="cellIs" dxfId="394" priority="447" operator="equal">
      <formula>0</formula>
    </cfRule>
    <cfRule type="cellIs" dxfId="393" priority="448" operator="equal">
      <formula>0</formula>
    </cfRule>
  </conditionalFormatting>
  <conditionalFormatting sqref="O53:R54">
    <cfRule type="cellIs" dxfId="392" priority="445" operator="equal">
      <formula>0</formula>
    </cfRule>
    <cfRule type="cellIs" dxfId="391" priority="446" operator="equal">
      <formula>0</formula>
    </cfRule>
  </conditionalFormatting>
  <conditionalFormatting sqref="P70:R70">
    <cfRule type="cellIs" dxfId="390" priority="441" operator="equal">
      <formula>0</formula>
    </cfRule>
    <cfRule type="cellIs" dxfId="389" priority="442" operator="equal">
      <formula>0</formula>
    </cfRule>
  </conditionalFormatting>
  <conditionalFormatting sqref="P81:R81">
    <cfRule type="cellIs" dxfId="388" priority="435" operator="equal">
      <formula>0</formula>
    </cfRule>
    <cfRule type="cellIs" dxfId="387" priority="436" operator="equal">
      <formula>0</formula>
    </cfRule>
  </conditionalFormatting>
  <conditionalFormatting sqref="P93:R93">
    <cfRule type="cellIs" dxfId="386" priority="429" operator="equal">
      <formula>0</formula>
    </cfRule>
    <cfRule type="cellIs" dxfId="385" priority="430" operator="equal">
      <formula>0</formula>
    </cfRule>
  </conditionalFormatting>
  <conditionalFormatting sqref="P104:R104">
    <cfRule type="cellIs" dxfId="384" priority="423" operator="equal">
      <formula>0</formula>
    </cfRule>
    <cfRule type="cellIs" dxfId="383" priority="424" operator="equal">
      <formula>0</formula>
    </cfRule>
  </conditionalFormatting>
  <conditionalFormatting sqref="P115:R115">
    <cfRule type="cellIs" dxfId="382" priority="417" operator="equal">
      <formula>0</formula>
    </cfRule>
    <cfRule type="cellIs" dxfId="381" priority="418" operator="equal">
      <formula>0</formula>
    </cfRule>
  </conditionalFormatting>
  <conditionalFormatting sqref="P126:R126">
    <cfRule type="cellIs" dxfId="380" priority="411" operator="equal">
      <formula>0</formula>
    </cfRule>
    <cfRule type="cellIs" dxfId="379" priority="412" operator="equal">
      <formula>0</formula>
    </cfRule>
  </conditionalFormatting>
  <conditionalFormatting sqref="P137:R137">
    <cfRule type="cellIs" dxfId="378" priority="405" operator="equal">
      <formula>0</formula>
    </cfRule>
    <cfRule type="cellIs" dxfId="377" priority="406" operator="equal">
      <formula>0</formula>
    </cfRule>
  </conditionalFormatting>
  <conditionalFormatting sqref="P148:R148">
    <cfRule type="cellIs" dxfId="376" priority="399" operator="equal">
      <formula>0</formula>
    </cfRule>
    <cfRule type="cellIs" dxfId="375" priority="400" operator="equal">
      <formula>0</formula>
    </cfRule>
  </conditionalFormatting>
  <conditionalFormatting sqref="P159:R159">
    <cfRule type="cellIs" dxfId="374" priority="393" operator="equal">
      <formula>0</formula>
    </cfRule>
    <cfRule type="cellIs" dxfId="373" priority="394" operator="equal">
      <formula>0</formula>
    </cfRule>
  </conditionalFormatting>
  <conditionalFormatting sqref="P171:R171">
    <cfRule type="cellIs" dxfId="372" priority="387" operator="equal">
      <formula>0</formula>
    </cfRule>
    <cfRule type="cellIs" dxfId="371" priority="388" operator="equal">
      <formula>0</formula>
    </cfRule>
  </conditionalFormatting>
  <conditionalFormatting sqref="P183:R183">
    <cfRule type="cellIs" dxfId="370" priority="381" operator="equal">
      <formula>0</formula>
    </cfRule>
    <cfRule type="cellIs" dxfId="369" priority="382" operator="equal">
      <formula>0</formula>
    </cfRule>
  </conditionalFormatting>
  <conditionalFormatting sqref="P195:R195">
    <cfRule type="cellIs" dxfId="368" priority="375" operator="equal">
      <formula>0</formula>
    </cfRule>
    <cfRule type="cellIs" dxfId="367" priority="376" operator="equal">
      <formula>0</formula>
    </cfRule>
  </conditionalFormatting>
  <conditionalFormatting sqref="P206:R206">
    <cfRule type="cellIs" dxfId="366" priority="369" operator="equal">
      <formula>0</formula>
    </cfRule>
    <cfRule type="cellIs" dxfId="365" priority="370" operator="equal">
      <formula>0</formula>
    </cfRule>
  </conditionalFormatting>
  <conditionalFormatting sqref="P217:R217">
    <cfRule type="cellIs" dxfId="364" priority="363" operator="equal">
      <formula>0</formula>
    </cfRule>
    <cfRule type="cellIs" dxfId="363" priority="364" operator="equal">
      <formula>0</formula>
    </cfRule>
  </conditionalFormatting>
  <conditionalFormatting sqref="P228:R228">
    <cfRule type="cellIs" dxfId="362" priority="357" operator="equal">
      <formula>0</formula>
    </cfRule>
    <cfRule type="cellIs" dxfId="361" priority="358" operator="equal">
      <formula>0</formula>
    </cfRule>
  </conditionalFormatting>
  <conditionalFormatting sqref="D25:H25 J10 H10 A9:A10 D23:G24">
    <cfRule type="cellIs" dxfId="360" priority="352" operator="equal">
      <formula>0</formula>
    </cfRule>
  </conditionalFormatting>
  <conditionalFormatting sqref="A11 D11:G11">
    <cfRule type="cellIs" dxfId="359" priority="351" operator="equal">
      <formula>0</formula>
    </cfRule>
  </conditionalFormatting>
  <conditionalFormatting sqref="A11">
    <cfRule type="cellIs" dxfId="358" priority="350" operator="equal">
      <formula>0</formula>
    </cfRule>
  </conditionalFormatting>
  <conditionalFormatting sqref="J11:K11 L10">
    <cfRule type="cellIs" dxfId="357" priority="348" operator="equal">
      <formula>0</formula>
    </cfRule>
  </conditionalFormatting>
  <conditionalFormatting sqref="J10 L10">
    <cfRule type="cellIs" dxfId="356" priority="347" operator="equal">
      <formula>0</formula>
    </cfRule>
  </conditionalFormatting>
  <conditionalFormatting sqref="J23:L23">
    <cfRule type="cellIs" dxfId="355" priority="345" operator="equal">
      <formula>0</formula>
    </cfRule>
  </conditionalFormatting>
  <conditionalFormatting sqref="D3:G3">
    <cfRule type="cellIs" dxfId="354" priority="342" operator="equal">
      <formula>0</formula>
    </cfRule>
  </conditionalFormatting>
  <conditionalFormatting sqref="P1:Q1">
    <cfRule type="cellIs" dxfId="353" priority="340" operator="equal">
      <formula>0</formula>
    </cfRule>
  </conditionalFormatting>
  <conditionalFormatting sqref="A2 A3:C3 A4:G6">
    <cfRule type="cellIs" dxfId="352" priority="344" operator="equal">
      <formula>0</formula>
    </cfRule>
  </conditionalFormatting>
  <conditionalFormatting sqref="A2 A3:C3 A4:G5">
    <cfRule type="cellIs" dxfId="351" priority="343" operator="equal">
      <formula>0</formula>
    </cfRule>
  </conditionalFormatting>
  <conditionalFormatting sqref="P1:Q1">
    <cfRule type="cellIs" dxfId="350" priority="341" operator="equal">
      <formula>0</formula>
    </cfRule>
  </conditionalFormatting>
  <conditionalFormatting sqref="D15:G15 N15:XFD15">
    <cfRule type="cellIs" dxfId="349" priority="318" operator="equal">
      <formula>0</formula>
    </cfRule>
    <cfRule type="cellIs" dxfId="348" priority="319" operator="equal">
      <formula>0</formula>
    </cfRule>
  </conditionalFormatting>
  <conditionalFormatting sqref="A15">
    <cfRule type="cellIs" dxfId="347" priority="317" operator="equal">
      <formula>0</formula>
    </cfRule>
  </conditionalFormatting>
  <conditionalFormatting sqref="D15:G15">
    <cfRule type="cellIs" dxfId="346" priority="316" operator="equal">
      <formula>0</formula>
    </cfRule>
  </conditionalFormatting>
  <conditionalFormatting sqref="J15:L15">
    <cfRule type="cellIs" dxfId="345" priority="315" operator="equal">
      <formula>0</formula>
    </cfRule>
  </conditionalFormatting>
  <conditionalFormatting sqref="D14:G14 N14:XFD14">
    <cfRule type="cellIs" dxfId="344" priority="313" operator="equal">
      <formula>0</formula>
    </cfRule>
    <cfRule type="cellIs" dxfId="343" priority="314" operator="equal">
      <formula>0</formula>
    </cfRule>
  </conditionalFormatting>
  <conditionalFormatting sqref="A14">
    <cfRule type="cellIs" dxfId="342" priority="312" operator="equal">
      <formula>0</formula>
    </cfRule>
  </conditionalFormatting>
  <conditionalFormatting sqref="D14:G14">
    <cfRule type="cellIs" dxfId="341" priority="311" operator="equal">
      <formula>0</formula>
    </cfRule>
  </conditionalFormatting>
  <conditionalFormatting sqref="J14:L14">
    <cfRule type="cellIs" dxfId="340" priority="310" operator="equal">
      <formula>0</formula>
    </cfRule>
  </conditionalFormatting>
  <conditionalFormatting sqref="D13:G13 N13:XFD13">
    <cfRule type="cellIs" dxfId="339" priority="308" operator="equal">
      <formula>0</formula>
    </cfRule>
    <cfRule type="cellIs" dxfId="338" priority="309" operator="equal">
      <formula>0</formula>
    </cfRule>
  </conditionalFormatting>
  <conditionalFormatting sqref="A13">
    <cfRule type="cellIs" dxfId="337" priority="307" operator="equal">
      <formula>0</formula>
    </cfRule>
  </conditionalFormatting>
  <conditionalFormatting sqref="D13:G13">
    <cfRule type="cellIs" dxfId="336" priority="306" operator="equal">
      <formula>0</formula>
    </cfRule>
  </conditionalFormatting>
  <conditionalFormatting sqref="J13:L13">
    <cfRule type="cellIs" dxfId="335" priority="305" operator="equal">
      <formula>0</formula>
    </cfRule>
  </conditionalFormatting>
  <conditionalFormatting sqref="D42">
    <cfRule type="cellIs" dxfId="334" priority="303" operator="equal">
      <formula>0</formula>
    </cfRule>
    <cfRule type="cellIs" dxfId="333" priority="304" operator="equal">
      <formula>0</formula>
    </cfRule>
  </conditionalFormatting>
  <conditionalFormatting sqref="D22:G22 N22:XFD22">
    <cfRule type="cellIs" dxfId="332" priority="301" operator="equal">
      <formula>0</formula>
    </cfRule>
    <cfRule type="cellIs" dxfId="331" priority="302" operator="equal">
      <formula>0</formula>
    </cfRule>
  </conditionalFormatting>
  <conditionalFormatting sqref="A22">
    <cfRule type="cellIs" dxfId="330" priority="300" operator="equal">
      <formula>0</formula>
    </cfRule>
  </conditionalFormatting>
  <conditionalFormatting sqref="D22:G22">
    <cfRule type="cellIs" dxfId="329" priority="299" operator="equal">
      <formula>0</formula>
    </cfRule>
  </conditionalFormatting>
  <conditionalFormatting sqref="J22:L22">
    <cfRule type="cellIs" dxfId="328" priority="298" operator="equal">
      <formula>0</formula>
    </cfRule>
  </conditionalFormatting>
  <conditionalFormatting sqref="D21:G21 N21:XFD21">
    <cfRule type="cellIs" dxfId="327" priority="296" operator="equal">
      <formula>0</formula>
    </cfRule>
    <cfRule type="cellIs" dxfId="326" priority="297" operator="equal">
      <formula>0</formula>
    </cfRule>
  </conditionalFormatting>
  <conditionalFormatting sqref="A21">
    <cfRule type="cellIs" dxfId="325" priority="295" operator="equal">
      <formula>0</formula>
    </cfRule>
  </conditionalFormatting>
  <conditionalFormatting sqref="D21:G21">
    <cfRule type="cellIs" dxfId="324" priority="294" operator="equal">
      <formula>0</formula>
    </cfRule>
  </conditionalFormatting>
  <conditionalFormatting sqref="J21:L21">
    <cfRule type="cellIs" dxfId="323" priority="293" operator="equal">
      <formula>0</formula>
    </cfRule>
  </conditionalFormatting>
  <conditionalFormatting sqref="D20:G20 N20:XFD20">
    <cfRule type="cellIs" dxfId="322" priority="291" operator="equal">
      <formula>0</formula>
    </cfRule>
    <cfRule type="cellIs" dxfId="321" priority="292" operator="equal">
      <formula>0</formula>
    </cfRule>
  </conditionalFormatting>
  <conditionalFormatting sqref="A20">
    <cfRule type="cellIs" dxfId="320" priority="290" operator="equal">
      <formula>0</formula>
    </cfRule>
  </conditionalFormatting>
  <conditionalFormatting sqref="D20:G20">
    <cfRule type="cellIs" dxfId="319" priority="289" operator="equal">
      <formula>0</formula>
    </cfRule>
  </conditionalFormatting>
  <conditionalFormatting sqref="J20:L20">
    <cfRule type="cellIs" dxfId="318" priority="288" operator="equal">
      <formula>0</formula>
    </cfRule>
  </conditionalFormatting>
  <conditionalFormatting sqref="L53:N54">
    <cfRule type="cellIs" dxfId="317" priority="286" operator="equal">
      <formula>0</formula>
    </cfRule>
    <cfRule type="cellIs" dxfId="316" priority="287" operator="equal">
      <formula>0</formula>
    </cfRule>
  </conditionalFormatting>
  <conditionalFormatting sqref="S44:XFD44 A44">
    <cfRule type="cellIs" dxfId="315" priority="284" operator="equal">
      <formula>0</formula>
    </cfRule>
    <cfRule type="cellIs" dxfId="314" priority="285" operator="equal">
      <formula>0</formula>
    </cfRule>
  </conditionalFormatting>
  <conditionalFormatting sqref="S55:XFD55 A55">
    <cfRule type="cellIs" dxfId="313" priority="282" operator="equal">
      <formula>0</formula>
    </cfRule>
    <cfRule type="cellIs" dxfId="312" priority="283" operator="equal">
      <formula>0</formula>
    </cfRule>
  </conditionalFormatting>
  <conditionalFormatting sqref="S66:XFD66 A66">
    <cfRule type="cellIs" dxfId="311" priority="280" operator="equal">
      <formula>0</formula>
    </cfRule>
    <cfRule type="cellIs" dxfId="310" priority="281" operator="equal">
      <formula>0</formula>
    </cfRule>
  </conditionalFormatting>
  <conditionalFormatting sqref="S77:XFD77 A77">
    <cfRule type="cellIs" dxfId="309" priority="278" operator="equal">
      <formula>0</formula>
    </cfRule>
    <cfRule type="cellIs" dxfId="308" priority="279" operator="equal">
      <formula>0</formula>
    </cfRule>
  </conditionalFormatting>
  <conditionalFormatting sqref="S89:XFD89 A89">
    <cfRule type="cellIs" dxfId="307" priority="276" operator="equal">
      <formula>0</formula>
    </cfRule>
    <cfRule type="cellIs" dxfId="306" priority="277" operator="equal">
      <formula>0</formula>
    </cfRule>
  </conditionalFormatting>
  <conditionalFormatting sqref="S100:XFD100 A100">
    <cfRule type="cellIs" dxfId="305" priority="274" operator="equal">
      <formula>0</formula>
    </cfRule>
    <cfRule type="cellIs" dxfId="304" priority="275" operator="equal">
      <formula>0</formula>
    </cfRule>
  </conditionalFormatting>
  <conditionalFormatting sqref="S111:XFD111 A111">
    <cfRule type="cellIs" dxfId="303" priority="272" operator="equal">
      <formula>0</formula>
    </cfRule>
    <cfRule type="cellIs" dxfId="302" priority="273" operator="equal">
      <formula>0</formula>
    </cfRule>
  </conditionalFormatting>
  <conditionalFormatting sqref="S122:XFD122 A122">
    <cfRule type="cellIs" dxfId="301" priority="270" operator="equal">
      <formula>0</formula>
    </cfRule>
    <cfRule type="cellIs" dxfId="300" priority="271" operator="equal">
      <formula>0</formula>
    </cfRule>
  </conditionalFormatting>
  <conditionalFormatting sqref="S133:XFD133 A133">
    <cfRule type="cellIs" dxfId="299" priority="268" operator="equal">
      <formula>0</formula>
    </cfRule>
    <cfRule type="cellIs" dxfId="298" priority="269" operator="equal">
      <formula>0</formula>
    </cfRule>
  </conditionalFormatting>
  <conditionalFormatting sqref="S144:XFD144 A144">
    <cfRule type="cellIs" dxfId="297" priority="266" operator="equal">
      <formula>0</formula>
    </cfRule>
    <cfRule type="cellIs" dxfId="296" priority="267" operator="equal">
      <formula>0</formula>
    </cfRule>
  </conditionalFormatting>
  <conditionalFormatting sqref="S155:XFD155 A155">
    <cfRule type="cellIs" dxfId="295" priority="264" operator="equal">
      <formula>0</formula>
    </cfRule>
    <cfRule type="cellIs" dxfId="294" priority="265" operator="equal">
      <formula>0</formula>
    </cfRule>
  </conditionalFormatting>
  <conditionalFormatting sqref="S167:XFD167 A167">
    <cfRule type="cellIs" dxfId="293" priority="262" operator="equal">
      <formula>0</formula>
    </cfRule>
    <cfRule type="cellIs" dxfId="292" priority="263" operator="equal">
      <formula>0</formula>
    </cfRule>
  </conditionalFormatting>
  <conditionalFormatting sqref="S179:XFD179 A179">
    <cfRule type="cellIs" dxfId="291" priority="260" operator="equal">
      <formula>0</formula>
    </cfRule>
    <cfRule type="cellIs" dxfId="290" priority="261" operator="equal">
      <formula>0</formula>
    </cfRule>
  </conditionalFormatting>
  <conditionalFormatting sqref="S191:XFD191 A191">
    <cfRule type="cellIs" dxfId="289" priority="258" operator="equal">
      <formula>0</formula>
    </cfRule>
    <cfRule type="cellIs" dxfId="288" priority="259" operator="equal">
      <formula>0</formula>
    </cfRule>
  </conditionalFormatting>
  <conditionalFormatting sqref="S202:XFD202 A202">
    <cfRule type="cellIs" dxfId="287" priority="256" operator="equal">
      <formula>0</formula>
    </cfRule>
    <cfRule type="cellIs" dxfId="286" priority="257" operator="equal">
      <formula>0</formula>
    </cfRule>
  </conditionalFormatting>
  <conditionalFormatting sqref="S213:XFD213 A213">
    <cfRule type="cellIs" dxfId="285" priority="254" operator="equal">
      <formula>0</formula>
    </cfRule>
    <cfRule type="cellIs" dxfId="284" priority="255" operator="equal">
      <formula>0</formula>
    </cfRule>
  </conditionalFormatting>
  <conditionalFormatting sqref="S224:XFD224 A224 D224:G224">
    <cfRule type="cellIs" dxfId="283" priority="252" operator="equal">
      <formula>0</formula>
    </cfRule>
    <cfRule type="cellIs" dxfId="282" priority="253" operator="equal">
      <formula>0</formula>
    </cfRule>
  </conditionalFormatting>
  <conditionalFormatting sqref="D44:G44">
    <cfRule type="cellIs" dxfId="281" priority="250" operator="equal">
      <formula>0</formula>
    </cfRule>
    <cfRule type="cellIs" dxfId="280" priority="251" operator="equal">
      <formula>0</formula>
    </cfRule>
  </conditionalFormatting>
  <conditionalFormatting sqref="D55:G55">
    <cfRule type="cellIs" dxfId="279" priority="248" operator="equal">
      <formula>0</formula>
    </cfRule>
    <cfRule type="cellIs" dxfId="278" priority="249" operator="equal">
      <formula>0</formula>
    </cfRule>
  </conditionalFormatting>
  <conditionalFormatting sqref="H64:K65 H66 K66:N66 P66:R66">
    <cfRule type="cellIs" dxfId="277" priority="246" operator="equal">
      <formula>0</formula>
    </cfRule>
    <cfRule type="cellIs" dxfId="276" priority="247" operator="equal">
      <formula>0</formula>
    </cfRule>
  </conditionalFormatting>
  <conditionalFormatting sqref="P64:R65">
    <cfRule type="cellIs" dxfId="275" priority="244" operator="equal">
      <formula>0</formula>
    </cfRule>
    <cfRule type="cellIs" dxfId="274" priority="245" operator="equal">
      <formula>0</formula>
    </cfRule>
  </conditionalFormatting>
  <conditionalFormatting sqref="L64:N65">
    <cfRule type="cellIs" dxfId="273" priority="242" operator="equal">
      <formula>0</formula>
    </cfRule>
    <cfRule type="cellIs" dxfId="272" priority="243" operator="equal">
      <formula>0</formula>
    </cfRule>
  </conditionalFormatting>
  <conditionalFormatting sqref="H75:K76 H77 K77:N77 P77:R77">
    <cfRule type="cellIs" dxfId="271" priority="240" operator="equal">
      <formula>0</formula>
    </cfRule>
    <cfRule type="cellIs" dxfId="270" priority="241" operator="equal">
      <formula>0</formula>
    </cfRule>
  </conditionalFormatting>
  <conditionalFormatting sqref="P75:R76">
    <cfRule type="cellIs" dxfId="269" priority="238" operator="equal">
      <formula>0</formula>
    </cfRule>
    <cfRule type="cellIs" dxfId="268" priority="239" operator="equal">
      <formula>0</formula>
    </cfRule>
  </conditionalFormatting>
  <conditionalFormatting sqref="L75:N76">
    <cfRule type="cellIs" dxfId="267" priority="236" operator="equal">
      <formula>0</formula>
    </cfRule>
    <cfRule type="cellIs" dxfId="266" priority="237" operator="equal">
      <formula>0</formula>
    </cfRule>
  </conditionalFormatting>
  <conditionalFormatting sqref="H87:K88 H89 K89:N89 P89:R89">
    <cfRule type="cellIs" dxfId="265" priority="234" operator="equal">
      <formula>0</formula>
    </cfRule>
    <cfRule type="cellIs" dxfId="264" priority="235" operator="equal">
      <formula>0</formula>
    </cfRule>
  </conditionalFormatting>
  <conditionalFormatting sqref="P87:R88">
    <cfRule type="cellIs" dxfId="263" priority="232" operator="equal">
      <formula>0</formula>
    </cfRule>
    <cfRule type="cellIs" dxfId="262" priority="233" operator="equal">
      <formula>0</formula>
    </cfRule>
  </conditionalFormatting>
  <conditionalFormatting sqref="L87:N88">
    <cfRule type="cellIs" dxfId="261" priority="230" operator="equal">
      <formula>0</formula>
    </cfRule>
    <cfRule type="cellIs" dxfId="260" priority="231" operator="equal">
      <formula>0</formula>
    </cfRule>
  </conditionalFormatting>
  <conditionalFormatting sqref="H98:K99 H100 K100:N100 P100:R100">
    <cfRule type="cellIs" dxfId="259" priority="228" operator="equal">
      <formula>0</formula>
    </cfRule>
    <cfRule type="cellIs" dxfId="258" priority="229" operator="equal">
      <formula>0</formula>
    </cfRule>
  </conditionalFormatting>
  <conditionalFormatting sqref="P98:R99">
    <cfRule type="cellIs" dxfId="257" priority="226" operator="equal">
      <formula>0</formula>
    </cfRule>
    <cfRule type="cellIs" dxfId="256" priority="227" operator="equal">
      <formula>0</formula>
    </cfRule>
  </conditionalFormatting>
  <conditionalFormatting sqref="L98:N99">
    <cfRule type="cellIs" dxfId="255" priority="224" operator="equal">
      <formula>0</formula>
    </cfRule>
    <cfRule type="cellIs" dxfId="254" priority="225" operator="equal">
      <formula>0</formula>
    </cfRule>
  </conditionalFormatting>
  <conditionalFormatting sqref="H109:K110 H111 K111:N111 P111:R111">
    <cfRule type="cellIs" dxfId="253" priority="222" operator="equal">
      <formula>0</formula>
    </cfRule>
    <cfRule type="cellIs" dxfId="252" priority="223" operator="equal">
      <formula>0</formula>
    </cfRule>
  </conditionalFormatting>
  <conditionalFormatting sqref="P109:R110">
    <cfRule type="cellIs" dxfId="251" priority="220" operator="equal">
      <formula>0</formula>
    </cfRule>
    <cfRule type="cellIs" dxfId="250" priority="221" operator="equal">
      <formula>0</formula>
    </cfRule>
  </conditionalFormatting>
  <conditionalFormatting sqref="L109:N110">
    <cfRule type="cellIs" dxfId="249" priority="218" operator="equal">
      <formula>0</formula>
    </cfRule>
    <cfRule type="cellIs" dxfId="248" priority="219" operator="equal">
      <formula>0</formula>
    </cfRule>
  </conditionalFormatting>
  <conditionalFormatting sqref="H120:K121 H122 K122:N122 P122:R122">
    <cfRule type="cellIs" dxfId="247" priority="216" operator="equal">
      <formula>0</formula>
    </cfRule>
    <cfRule type="cellIs" dxfId="246" priority="217" operator="equal">
      <formula>0</formula>
    </cfRule>
  </conditionalFormatting>
  <conditionalFormatting sqref="P120:R121">
    <cfRule type="cellIs" dxfId="245" priority="214" operator="equal">
      <formula>0</formula>
    </cfRule>
    <cfRule type="cellIs" dxfId="244" priority="215" operator="equal">
      <formula>0</formula>
    </cfRule>
  </conditionalFormatting>
  <conditionalFormatting sqref="L120:N121">
    <cfRule type="cellIs" dxfId="243" priority="212" operator="equal">
      <formula>0</formula>
    </cfRule>
    <cfRule type="cellIs" dxfId="242" priority="213" operator="equal">
      <formula>0</formula>
    </cfRule>
  </conditionalFormatting>
  <conditionalFormatting sqref="H131:K132 H133 K133:N133 P133:R133">
    <cfRule type="cellIs" dxfId="241" priority="210" operator="equal">
      <formula>0</formula>
    </cfRule>
    <cfRule type="cellIs" dxfId="240" priority="211" operator="equal">
      <formula>0</formula>
    </cfRule>
  </conditionalFormatting>
  <conditionalFormatting sqref="P131:R132">
    <cfRule type="cellIs" dxfId="239" priority="208" operator="equal">
      <formula>0</formula>
    </cfRule>
    <cfRule type="cellIs" dxfId="238" priority="209" operator="equal">
      <formula>0</formula>
    </cfRule>
  </conditionalFormatting>
  <conditionalFormatting sqref="L131:N132">
    <cfRule type="cellIs" dxfId="237" priority="206" operator="equal">
      <formula>0</formula>
    </cfRule>
    <cfRule type="cellIs" dxfId="236" priority="207" operator="equal">
      <formula>0</formula>
    </cfRule>
  </conditionalFormatting>
  <conditionalFormatting sqref="H142:K143 H144 K144:N144 P144:R144">
    <cfRule type="cellIs" dxfId="235" priority="204" operator="equal">
      <formula>0</formula>
    </cfRule>
    <cfRule type="cellIs" dxfId="234" priority="205" operator="equal">
      <formula>0</formula>
    </cfRule>
  </conditionalFormatting>
  <conditionalFormatting sqref="P142:R143">
    <cfRule type="cellIs" dxfId="233" priority="202" operator="equal">
      <formula>0</formula>
    </cfRule>
    <cfRule type="cellIs" dxfId="232" priority="203" operator="equal">
      <formula>0</formula>
    </cfRule>
  </conditionalFormatting>
  <conditionalFormatting sqref="L142:N143">
    <cfRule type="cellIs" dxfId="231" priority="200" operator="equal">
      <formula>0</formula>
    </cfRule>
    <cfRule type="cellIs" dxfId="230" priority="201" operator="equal">
      <formula>0</formula>
    </cfRule>
  </conditionalFormatting>
  <conditionalFormatting sqref="H153:K154 H155 K155:N155 P155:R155">
    <cfRule type="cellIs" dxfId="229" priority="198" operator="equal">
      <formula>0</formula>
    </cfRule>
    <cfRule type="cellIs" dxfId="228" priority="199" operator="equal">
      <formula>0</formula>
    </cfRule>
  </conditionalFormatting>
  <conditionalFormatting sqref="P153:R154">
    <cfRule type="cellIs" dxfId="227" priority="196" operator="equal">
      <formula>0</formula>
    </cfRule>
    <cfRule type="cellIs" dxfId="226" priority="197" operator="equal">
      <formula>0</formula>
    </cfRule>
  </conditionalFormatting>
  <conditionalFormatting sqref="L153:N154">
    <cfRule type="cellIs" dxfId="225" priority="194" operator="equal">
      <formula>0</formula>
    </cfRule>
    <cfRule type="cellIs" dxfId="224" priority="195" operator="equal">
      <formula>0</formula>
    </cfRule>
  </conditionalFormatting>
  <conditionalFormatting sqref="H165:K166 H167 K167:N167 P167:R167">
    <cfRule type="cellIs" dxfId="223" priority="192" operator="equal">
      <formula>0</formula>
    </cfRule>
    <cfRule type="cellIs" dxfId="222" priority="193" operator="equal">
      <formula>0</formula>
    </cfRule>
  </conditionalFormatting>
  <conditionalFormatting sqref="P165:R166">
    <cfRule type="cellIs" dxfId="221" priority="190" operator="equal">
      <formula>0</formula>
    </cfRule>
    <cfRule type="cellIs" dxfId="220" priority="191" operator="equal">
      <formula>0</formula>
    </cfRule>
  </conditionalFormatting>
  <conditionalFormatting sqref="L165:N166">
    <cfRule type="cellIs" dxfId="219" priority="188" operator="equal">
      <formula>0</formula>
    </cfRule>
    <cfRule type="cellIs" dxfId="218" priority="189" operator="equal">
      <formula>0</formula>
    </cfRule>
  </conditionalFormatting>
  <conditionalFormatting sqref="H177:K178 H179 K179:N179 P179:R179">
    <cfRule type="cellIs" dxfId="217" priority="186" operator="equal">
      <formula>0</formula>
    </cfRule>
    <cfRule type="cellIs" dxfId="216" priority="187" operator="equal">
      <formula>0</formula>
    </cfRule>
  </conditionalFormatting>
  <conditionalFormatting sqref="P177:R178">
    <cfRule type="cellIs" dxfId="215" priority="184" operator="equal">
      <formula>0</formula>
    </cfRule>
    <cfRule type="cellIs" dxfId="214" priority="185" operator="equal">
      <formula>0</formula>
    </cfRule>
  </conditionalFormatting>
  <conditionalFormatting sqref="L177:N178">
    <cfRule type="cellIs" dxfId="213" priority="182" operator="equal">
      <formula>0</formula>
    </cfRule>
    <cfRule type="cellIs" dxfId="212" priority="183" operator="equal">
      <formula>0</formula>
    </cfRule>
  </conditionalFormatting>
  <conditionalFormatting sqref="H189:K190 H191 K191:N191 P191:R191">
    <cfRule type="cellIs" dxfId="211" priority="180" operator="equal">
      <formula>0</formula>
    </cfRule>
    <cfRule type="cellIs" dxfId="210" priority="181" operator="equal">
      <formula>0</formula>
    </cfRule>
  </conditionalFormatting>
  <conditionalFormatting sqref="P189:R190">
    <cfRule type="cellIs" dxfId="209" priority="178" operator="equal">
      <formula>0</formula>
    </cfRule>
    <cfRule type="cellIs" dxfId="208" priority="179" operator="equal">
      <formula>0</formula>
    </cfRule>
  </conditionalFormatting>
  <conditionalFormatting sqref="L189:N190">
    <cfRule type="cellIs" dxfId="207" priority="176" operator="equal">
      <formula>0</formula>
    </cfRule>
    <cfRule type="cellIs" dxfId="206" priority="177" operator="equal">
      <formula>0</formula>
    </cfRule>
  </conditionalFormatting>
  <conditionalFormatting sqref="H200:K201 H202 K202:N202 P202:R202">
    <cfRule type="cellIs" dxfId="205" priority="174" operator="equal">
      <formula>0</formula>
    </cfRule>
    <cfRule type="cellIs" dxfId="204" priority="175" operator="equal">
      <formula>0</formula>
    </cfRule>
  </conditionalFormatting>
  <conditionalFormatting sqref="P200:R201">
    <cfRule type="cellIs" dxfId="203" priority="172" operator="equal">
      <formula>0</formula>
    </cfRule>
    <cfRule type="cellIs" dxfId="202" priority="173" operator="equal">
      <formula>0</formula>
    </cfRule>
  </conditionalFormatting>
  <conditionalFormatting sqref="L200:N201">
    <cfRule type="cellIs" dxfId="201" priority="170" operator="equal">
      <formula>0</formula>
    </cfRule>
    <cfRule type="cellIs" dxfId="200" priority="171" operator="equal">
      <formula>0</formula>
    </cfRule>
  </conditionalFormatting>
  <conditionalFormatting sqref="H211:K212 H213 K213:N213 P213:R213">
    <cfRule type="cellIs" dxfId="199" priority="168" operator="equal">
      <formula>0</formula>
    </cfRule>
    <cfRule type="cellIs" dxfId="198" priority="169" operator="equal">
      <formula>0</formula>
    </cfRule>
  </conditionalFormatting>
  <conditionalFormatting sqref="P211:R212">
    <cfRule type="cellIs" dxfId="197" priority="166" operator="equal">
      <formula>0</formula>
    </cfRule>
    <cfRule type="cellIs" dxfId="196" priority="167" operator="equal">
      <formula>0</formula>
    </cfRule>
  </conditionalFormatting>
  <conditionalFormatting sqref="L211:N212">
    <cfRule type="cellIs" dxfId="195" priority="164" operator="equal">
      <formula>0</formula>
    </cfRule>
    <cfRule type="cellIs" dxfId="194" priority="165" operator="equal">
      <formula>0</formula>
    </cfRule>
  </conditionalFormatting>
  <conditionalFormatting sqref="H222:K223 H224 K224:N224 P224:R224">
    <cfRule type="cellIs" dxfId="193" priority="162" operator="equal">
      <formula>0</formula>
    </cfRule>
    <cfRule type="cellIs" dxfId="192" priority="163" operator="equal">
      <formula>0</formula>
    </cfRule>
  </conditionalFormatting>
  <conditionalFormatting sqref="P222:R223">
    <cfRule type="cellIs" dxfId="191" priority="160" operator="equal">
      <formula>0</formula>
    </cfRule>
    <cfRule type="cellIs" dxfId="190" priority="161" operator="equal">
      <formula>0</formula>
    </cfRule>
  </conditionalFormatting>
  <conditionalFormatting sqref="L222:N223">
    <cfRule type="cellIs" dxfId="189" priority="158" operator="equal">
      <formula>0</formula>
    </cfRule>
    <cfRule type="cellIs" dxfId="188" priority="159" operator="equal">
      <formula>0</formula>
    </cfRule>
  </conditionalFormatting>
  <conditionalFormatting sqref="D66:G66">
    <cfRule type="cellIs" dxfId="187" priority="156" operator="equal">
      <formula>0</formula>
    </cfRule>
    <cfRule type="cellIs" dxfId="186" priority="157" operator="equal">
      <formula>0</formula>
    </cfRule>
  </conditionalFormatting>
  <conditionalFormatting sqref="D77:G77">
    <cfRule type="cellIs" dxfId="185" priority="154" operator="equal">
      <formula>0</formula>
    </cfRule>
    <cfRule type="cellIs" dxfId="184" priority="155" operator="equal">
      <formula>0</formula>
    </cfRule>
  </conditionalFormatting>
  <conditionalFormatting sqref="D89:G89">
    <cfRule type="cellIs" dxfId="183" priority="152" operator="equal">
      <formula>0</formula>
    </cfRule>
    <cfRule type="cellIs" dxfId="182" priority="153" operator="equal">
      <formula>0</formula>
    </cfRule>
  </conditionalFormatting>
  <conditionalFormatting sqref="D100:G100">
    <cfRule type="cellIs" dxfId="181" priority="150" operator="equal">
      <formula>0</formula>
    </cfRule>
    <cfRule type="cellIs" dxfId="180" priority="151" operator="equal">
      <formula>0</formula>
    </cfRule>
  </conditionalFormatting>
  <conditionalFormatting sqref="D111:G111">
    <cfRule type="cellIs" dxfId="179" priority="148" operator="equal">
      <formula>0</formula>
    </cfRule>
    <cfRule type="cellIs" dxfId="178" priority="149" operator="equal">
      <formula>0</formula>
    </cfRule>
  </conditionalFormatting>
  <conditionalFormatting sqref="D122:G122">
    <cfRule type="cellIs" dxfId="177" priority="146" operator="equal">
      <formula>0</formula>
    </cfRule>
    <cfRule type="cellIs" dxfId="176" priority="147" operator="equal">
      <formula>0</formula>
    </cfRule>
  </conditionalFormatting>
  <conditionalFormatting sqref="D133:G133">
    <cfRule type="cellIs" dxfId="175" priority="144" operator="equal">
      <formula>0</formula>
    </cfRule>
    <cfRule type="cellIs" dxfId="174" priority="145" operator="equal">
      <formula>0</formula>
    </cfRule>
  </conditionalFormatting>
  <conditionalFormatting sqref="D144:G144">
    <cfRule type="cellIs" dxfId="173" priority="142" operator="equal">
      <formula>0</formula>
    </cfRule>
    <cfRule type="cellIs" dxfId="172" priority="143" operator="equal">
      <formula>0</formula>
    </cfRule>
  </conditionalFormatting>
  <conditionalFormatting sqref="D155:G155">
    <cfRule type="cellIs" dxfId="171" priority="140" operator="equal">
      <formula>0</formula>
    </cfRule>
    <cfRule type="cellIs" dxfId="170" priority="141" operator="equal">
      <formula>0</formula>
    </cfRule>
  </conditionalFormatting>
  <conditionalFormatting sqref="D167:G167">
    <cfRule type="cellIs" dxfId="169" priority="138" operator="equal">
      <formula>0</formula>
    </cfRule>
    <cfRule type="cellIs" dxfId="168" priority="139" operator="equal">
      <formula>0</formula>
    </cfRule>
  </conditionalFormatting>
  <conditionalFormatting sqref="D179:G179">
    <cfRule type="cellIs" dxfId="167" priority="136" operator="equal">
      <formula>0</formula>
    </cfRule>
    <cfRule type="cellIs" dxfId="166" priority="137" operator="equal">
      <formula>0</formula>
    </cfRule>
  </conditionalFormatting>
  <conditionalFormatting sqref="D191:G191">
    <cfRule type="cellIs" dxfId="165" priority="134" operator="equal">
      <formula>0</formula>
    </cfRule>
    <cfRule type="cellIs" dxfId="164" priority="135" operator="equal">
      <formula>0</formula>
    </cfRule>
  </conditionalFormatting>
  <conditionalFormatting sqref="D202:G202">
    <cfRule type="cellIs" dxfId="163" priority="132" operator="equal">
      <formula>0</formula>
    </cfRule>
    <cfRule type="cellIs" dxfId="162" priority="133" operator="equal">
      <formula>0</formula>
    </cfRule>
  </conditionalFormatting>
  <conditionalFormatting sqref="D213:G213">
    <cfRule type="cellIs" dxfId="161" priority="130" operator="equal">
      <formula>0</formula>
    </cfRule>
    <cfRule type="cellIs" dxfId="160" priority="131" operator="equal">
      <formula>0</formula>
    </cfRule>
  </conditionalFormatting>
  <conditionalFormatting sqref="O66">
    <cfRule type="cellIs" dxfId="159" priority="128" operator="equal">
      <formula>0</formula>
    </cfRule>
    <cfRule type="cellIs" dxfId="158" priority="129" operator="equal">
      <formula>0</formula>
    </cfRule>
  </conditionalFormatting>
  <conditionalFormatting sqref="O70">
    <cfRule type="cellIs" dxfId="157" priority="126" operator="equal">
      <formula>0</formula>
    </cfRule>
    <cfRule type="cellIs" dxfId="156" priority="127" operator="equal">
      <formula>0</formula>
    </cfRule>
  </conditionalFormatting>
  <conditionalFormatting sqref="O64:O65">
    <cfRule type="cellIs" dxfId="155" priority="124" operator="equal">
      <formula>0</formula>
    </cfRule>
    <cfRule type="cellIs" dxfId="154" priority="125" operator="equal">
      <formula>0</formula>
    </cfRule>
  </conditionalFormatting>
  <conditionalFormatting sqref="O77">
    <cfRule type="cellIs" dxfId="153" priority="122" operator="equal">
      <formula>0</formula>
    </cfRule>
    <cfRule type="cellIs" dxfId="152" priority="123" operator="equal">
      <formula>0</formula>
    </cfRule>
  </conditionalFormatting>
  <conditionalFormatting sqref="O81">
    <cfRule type="cellIs" dxfId="151" priority="120" operator="equal">
      <formula>0</formula>
    </cfRule>
    <cfRule type="cellIs" dxfId="150" priority="121" operator="equal">
      <formula>0</formula>
    </cfRule>
  </conditionalFormatting>
  <conditionalFormatting sqref="O75:O76">
    <cfRule type="cellIs" dxfId="149" priority="118" operator="equal">
      <formula>0</formula>
    </cfRule>
    <cfRule type="cellIs" dxfId="148" priority="119" operator="equal">
      <formula>0</formula>
    </cfRule>
  </conditionalFormatting>
  <conditionalFormatting sqref="O89">
    <cfRule type="cellIs" dxfId="147" priority="116" operator="equal">
      <formula>0</formula>
    </cfRule>
    <cfRule type="cellIs" dxfId="146" priority="117" operator="equal">
      <formula>0</formula>
    </cfRule>
  </conditionalFormatting>
  <conditionalFormatting sqref="O93">
    <cfRule type="cellIs" dxfId="145" priority="114" operator="equal">
      <formula>0</formula>
    </cfRule>
    <cfRule type="cellIs" dxfId="144" priority="115" operator="equal">
      <formula>0</formula>
    </cfRule>
  </conditionalFormatting>
  <conditionalFormatting sqref="O87:O88">
    <cfRule type="cellIs" dxfId="143" priority="112" operator="equal">
      <formula>0</formula>
    </cfRule>
    <cfRule type="cellIs" dxfId="142" priority="113" operator="equal">
      <formula>0</formula>
    </cfRule>
  </conditionalFormatting>
  <conditionalFormatting sqref="O100">
    <cfRule type="cellIs" dxfId="141" priority="110" operator="equal">
      <formula>0</formula>
    </cfRule>
    <cfRule type="cellIs" dxfId="140" priority="111" operator="equal">
      <formula>0</formula>
    </cfRule>
  </conditionalFormatting>
  <conditionalFormatting sqref="O104">
    <cfRule type="cellIs" dxfId="139" priority="108" operator="equal">
      <formula>0</formula>
    </cfRule>
    <cfRule type="cellIs" dxfId="138" priority="109" operator="equal">
      <formula>0</formula>
    </cfRule>
  </conditionalFormatting>
  <conditionalFormatting sqref="O98:O99">
    <cfRule type="cellIs" dxfId="137" priority="106" operator="equal">
      <formula>0</formula>
    </cfRule>
    <cfRule type="cellIs" dxfId="136" priority="107" operator="equal">
      <formula>0</formula>
    </cfRule>
  </conditionalFormatting>
  <conditionalFormatting sqref="O111">
    <cfRule type="cellIs" dxfId="135" priority="104" operator="equal">
      <formula>0</formula>
    </cfRule>
    <cfRule type="cellIs" dxfId="134" priority="105" operator="equal">
      <formula>0</formula>
    </cfRule>
  </conditionalFormatting>
  <conditionalFormatting sqref="O115">
    <cfRule type="cellIs" dxfId="133" priority="102" operator="equal">
      <formula>0</formula>
    </cfRule>
    <cfRule type="cellIs" dxfId="132" priority="103" operator="equal">
      <formula>0</formula>
    </cfRule>
  </conditionalFormatting>
  <conditionalFormatting sqref="O109:O110">
    <cfRule type="cellIs" dxfId="131" priority="100" operator="equal">
      <formula>0</formula>
    </cfRule>
    <cfRule type="cellIs" dxfId="130" priority="101" operator="equal">
      <formula>0</formula>
    </cfRule>
  </conditionalFormatting>
  <conditionalFormatting sqref="O122">
    <cfRule type="cellIs" dxfId="129" priority="98" operator="equal">
      <formula>0</formula>
    </cfRule>
    <cfRule type="cellIs" dxfId="128" priority="99" operator="equal">
      <formula>0</formula>
    </cfRule>
  </conditionalFormatting>
  <conditionalFormatting sqref="O126">
    <cfRule type="cellIs" dxfId="127" priority="96" operator="equal">
      <formula>0</formula>
    </cfRule>
    <cfRule type="cellIs" dxfId="126" priority="97" operator="equal">
      <formula>0</formula>
    </cfRule>
  </conditionalFormatting>
  <conditionalFormatting sqref="O120:O121">
    <cfRule type="cellIs" dxfId="125" priority="94" operator="equal">
      <formula>0</formula>
    </cfRule>
    <cfRule type="cellIs" dxfId="124" priority="95" operator="equal">
      <formula>0</formula>
    </cfRule>
  </conditionalFormatting>
  <conditionalFormatting sqref="O133">
    <cfRule type="cellIs" dxfId="123" priority="92" operator="equal">
      <formula>0</formula>
    </cfRule>
    <cfRule type="cellIs" dxfId="122" priority="93" operator="equal">
      <formula>0</formula>
    </cfRule>
  </conditionalFormatting>
  <conditionalFormatting sqref="O137">
    <cfRule type="cellIs" dxfId="121" priority="90" operator="equal">
      <formula>0</formula>
    </cfRule>
    <cfRule type="cellIs" dxfId="120" priority="91" operator="equal">
      <formula>0</formula>
    </cfRule>
  </conditionalFormatting>
  <conditionalFormatting sqref="O131:O132">
    <cfRule type="cellIs" dxfId="119" priority="88" operator="equal">
      <formula>0</formula>
    </cfRule>
    <cfRule type="cellIs" dxfId="118" priority="89" operator="equal">
      <formula>0</formula>
    </cfRule>
  </conditionalFormatting>
  <conditionalFormatting sqref="O144">
    <cfRule type="cellIs" dxfId="117" priority="86" operator="equal">
      <formula>0</formula>
    </cfRule>
    <cfRule type="cellIs" dxfId="116" priority="87" operator="equal">
      <formula>0</formula>
    </cfRule>
  </conditionalFormatting>
  <conditionalFormatting sqref="O148">
    <cfRule type="cellIs" dxfId="115" priority="84" operator="equal">
      <formula>0</formula>
    </cfRule>
    <cfRule type="cellIs" dxfId="114" priority="85" operator="equal">
      <formula>0</formula>
    </cfRule>
  </conditionalFormatting>
  <conditionalFormatting sqref="O142:O143">
    <cfRule type="cellIs" dxfId="113" priority="82" operator="equal">
      <formula>0</formula>
    </cfRule>
    <cfRule type="cellIs" dxfId="112" priority="83" operator="equal">
      <formula>0</formula>
    </cfRule>
  </conditionalFormatting>
  <conditionalFormatting sqref="O155">
    <cfRule type="cellIs" dxfId="111" priority="80" operator="equal">
      <formula>0</formula>
    </cfRule>
    <cfRule type="cellIs" dxfId="110" priority="81" operator="equal">
      <formula>0</formula>
    </cfRule>
  </conditionalFormatting>
  <conditionalFormatting sqref="O159">
    <cfRule type="cellIs" dxfId="109" priority="78" operator="equal">
      <formula>0</formula>
    </cfRule>
    <cfRule type="cellIs" dxfId="108" priority="79" operator="equal">
      <formula>0</formula>
    </cfRule>
  </conditionalFormatting>
  <conditionalFormatting sqref="O153:O154">
    <cfRule type="cellIs" dxfId="107" priority="76" operator="equal">
      <formula>0</formula>
    </cfRule>
    <cfRule type="cellIs" dxfId="106" priority="77" operator="equal">
      <formula>0</formula>
    </cfRule>
  </conditionalFormatting>
  <conditionalFormatting sqref="O167">
    <cfRule type="cellIs" dxfId="105" priority="74" operator="equal">
      <formula>0</formula>
    </cfRule>
    <cfRule type="cellIs" dxfId="104" priority="75" operator="equal">
      <formula>0</formula>
    </cfRule>
  </conditionalFormatting>
  <conditionalFormatting sqref="O171">
    <cfRule type="cellIs" dxfId="103" priority="72" operator="equal">
      <formula>0</formula>
    </cfRule>
    <cfRule type="cellIs" dxfId="102" priority="73" operator="equal">
      <formula>0</formula>
    </cfRule>
  </conditionalFormatting>
  <conditionalFormatting sqref="O165:O166">
    <cfRule type="cellIs" dxfId="101" priority="70" operator="equal">
      <formula>0</formula>
    </cfRule>
    <cfRule type="cellIs" dxfId="100" priority="71" operator="equal">
      <formula>0</formula>
    </cfRule>
  </conditionalFormatting>
  <conditionalFormatting sqref="O179">
    <cfRule type="cellIs" dxfId="99" priority="68" operator="equal">
      <formula>0</formula>
    </cfRule>
    <cfRule type="cellIs" dxfId="98" priority="69" operator="equal">
      <formula>0</formula>
    </cfRule>
  </conditionalFormatting>
  <conditionalFormatting sqref="O183">
    <cfRule type="cellIs" dxfId="97" priority="66" operator="equal">
      <formula>0</formula>
    </cfRule>
    <cfRule type="cellIs" dxfId="96" priority="67" operator="equal">
      <formula>0</formula>
    </cfRule>
  </conditionalFormatting>
  <conditionalFormatting sqref="O177:O178">
    <cfRule type="cellIs" dxfId="95" priority="64" operator="equal">
      <formula>0</formula>
    </cfRule>
    <cfRule type="cellIs" dxfId="94" priority="65" operator="equal">
      <formula>0</formula>
    </cfRule>
  </conditionalFormatting>
  <conditionalFormatting sqref="O191">
    <cfRule type="cellIs" dxfId="93" priority="62" operator="equal">
      <formula>0</formula>
    </cfRule>
    <cfRule type="cellIs" dxfId="92" priority="63" operator="equal">
      <formula>0</formula>
    </cfRule>
  </conditionalFormatting>
  <conditionalFormatting sqref="O195">
    <cfRule type="cellIs" dxfId="91" priority="60" operator="equal">
      <formula>0</formula>
    </cfRule>
    <cfRule type="cellIs" dxfId="90" priority="61" operator="equal">
      <formula>0</formula>
    </cfRule>
  </conditionalFormatting>
  <conditionalFormatting sqref="O189:O190">
    <cfRule type="cellIs" dxfId="89" priority="58" operator="equal">
      <formula>0</formula>
    </cfRule>
    <cfRule type="cellIs" dxfId="88" priority="59" operator="equal">
      <formula>0</formula>
    </cfRule>
  </conditionalFormatting>
  <conditionalFormatting sqref="R38">
    <cfRule type="cellIs" dxfId="87" priority="34" operator="equal">
      <formula>0</formula>
    </cfRule>
    <cfRule type="cellIs" dxfId="86" priority="35" operator="equal">
      <formula>0</formula>
    </cfRule>
  </conditionalFormatting>
  <conditionalFormatting sqref="R31:R32">
    <cfRule type="cellIs" dxfId="85" priority="28" operator="equal">
      <formula>0</formula>
    </cfRule>
    <cfRule type="cellIs" dxfId="84" priority="29" operator="equal">
      <formula>0</formula>
    </cfRule>
  </conditionalFormatting>
  <conditionalFormatting sqref="O202">
    <cfRule type="cellIs" dxfId="83" priority="56" operator="equal">
      <formula>0</formula>
    </cfRule>
    <cfRule type="cellIs" dxfId="82" priority="57" operator="equal">
      <formula>0</formula>
    </cfRule>
  </conditionalFormatting>
  <conditionalFormatting sqref="O206">
    <cfRule type="cellIs" dxfId="81" priority="54" operator="equal">
      <formula>0</formula>
    </cfRule>
    <cfRule type="cellIs" dxfId="80" priority="55" operator="equal">
      <formula>0</formula>
    </cfRule>
  </conditionalFormatting>
  <conditionalFormatting sqref="O200:O201">
    <cfRule type="cellIs" dxfId="79" priority="52" operator="equal">
      <formula>0</formula>
    </cfRule>
    <cfRule type="cellIs" dxfId="78" priority="53" operator="equal">
      <formula>0</formula>
    </cfRule>
  </conditionalFormatting>
  <conditionalFormatting sqref="O213">
    <cfRule type="cellIs" dxfId="77" priority="50" operator="equal">
      <formula>0</formula>
    </cfRule>
    <cfRule type="cellIs" dxfId="76" priority="51" operator="equal">
      <formula>0</formula>
    </cfRule>
  </conditionalFormatting>
  <conditionalFormatting sqref="O217">
    <cfRule type="cellIs" dxfId="75" priority="48" operator="equal">
      <formula>0</formula>
    </cfRule>
    <cfRule type="cellIs" dxfId="74" priority="49" operator="equal">
      <formula>0</formula>
    </cfRule>
  </conditionalFormatting>
  <conditionalFormatting sqref="O211:O212">
    <cfRule type="cellIs" dxfId="73" priority="46" operator="equal">
      <formula>0</formula>
    </cfRule>
    <cfRule type="cellIs" dxfId="72" priority="47" operator="equal">
      <formula>0</formula>
    </cfRule>
  </conditionalFormatting>
  <conditionalFormatting sqref="O224">
    <cfRule type="cellIs" dxfId="71" priority="44" operator="equal">
      <formula>0</formula>
    </cfRule>
    <cfRule type="cellIs" dxfId="70" priority="45" operator="equal">
      <formula>0</formula>
    </cfRule>
  </conditionalFormatting>
  <conditionalFormatting sqref="O228">
    <cfRule type="cellIs" dxfId="69" priority="42" operator="equal">
      <formula>0</formula>
    </cfRule>
    <cfRule type="cellIs" dxfId="68" priority="43" operator="equal">
      <formula>0</formula>
    </cfRule>
  </conditionalFormatting>
  <conditionalFormatting sqref="O222:O223">
    <cfRule type="cellIs" dxfId="67" priority="40" operator="equal">
      <formula>0</formula>
    </cfRule>
    <cfRule type="cellIs" dxfId="66" priority="41" operator="equal">
      <formula>0</formula>
    </cfRule>
  </conditionalFormatting>
  <conditionalFormatting sqref="O33:Q33">
    <cfRule type="cellIs" dxfId="65" priority="38" operator="equal">
      <formula>0</formula>
    </cfRule>
    <cfRule type="cellIs" dxfId="64" priority="39" operator="equal">
      <formula>0</formula>
    </cfRule>
  </conditionalFormatting>
  <conditionalFormatting sqref="R37">
    <cfRule type="cellIs" dxfId="63" priority="30" operator="equal">
      <formula>0</formula>
    </cfRule>
    <cfRule type="cellIs" dxfId="62" priority="31" operator="equal">
      <formula>0</formula>
    </cfRule>
  </conditionalFormatting>
  <conditionalFormatting sqref="R33">
    <cfRule type="cellIs" dxfId="61" priority="32" operator="equal">
      <formula>0</formula>
    </cfRule>
    <cfRule type="cellIs" dxfId="60" priority="33" operator="equal">
      <formula>0</formula>
    </cfRule>
  </conditionalFormatting>
  <conditionalFormatting sqref="J12:L12">
    <cfRule type="cellIs" dxfId="59" priority="24" operator="equal">
      <formula>0</formula>
    </cfRule>
  </conditionalFormatting>
  <conditionalFormatting sqref="D19:G19 N19:XFD19">
    <cfRule type="cellIs" dxfId="58" priority="22" operator="equal">
      <formula>0</formula>
    </cfRule>
    <cfRule type="cellIs" dxfId="57" priority="23" operator="equal">
      <formula>0</formula>
    </cfRule>
  </conditionalFormatting>
  <conditionalFormatting sqref="A19">
    <cfRule type="cellIs" dxfId="56" priority="21" operator="equal">
      <formula>0</formula>
    </cfRule>
  </conditionalFormatting>
  <conditionalFormatting sqref="D19:G19">
    <cfRule type="cellIs" dxfId="55" priority="20" operator="equal">
      <formula>0</formula>
    </cfRule>
  </conditionalFormatting>
  <conditionalFormatting sqref="J19:L19">
    <cfRule type="cellIs" dxfId="54" priority="19" operator="equal">
      <formula>0</formula>
    </cfRule>
  </conditionalFormatting>
  <conditionalFormatting sqref="D18:G18 N18:XFD18">
    <cfRule type="cellIs" dxfId="53" priority="17" operator="equal">
      <formula>0</formula>
    </cfRule>
    <cfRule type="cellIs" dxfId="52" priority="18" operator="equal">
      <formula>0</formula>
    </cfRule>
  </conditionalFormatting>
  <conditionalFormatting sqref="A18">
    <cfRule type="cellIs" dxfId="51" priority="16" operator="equal">
      <formula>0</formula>
    </cfRule>
  </conditionalFormatting>
  <conditionalFormatting sqref="D18:G18">
    <cfRule type="cellIs" dxfId="50" priority="15" operator="equal">
      <formula>0</formula>
    </cfRule>
  </conditionalFormatting>
  <conditionalFormatting sqref="J18:L18">
    <cfRule type="cellIs" dxfId="49" priority="14" operator="equal">
      <formula>0</formula>
    </cfRule>
  </conditionalFormatting>
  <conditionalFormatting sqref="D17:G17 N17:XFD17">
    <cfRule type="cellIs" dxfId="48" priority="12" operator="equal">
      <formula>0</formula>
    </cfRule>
    <cfRule type="cellIs" dxfId="47" priority="13" operator="equal">
      <formula>0</formula>
    </cfRule>
  </conditionalFormatting>
  <conditionalFormatting sqref="A17">
    <cfRule type="cellIs" dxfId="46" priority="11" operator="equal">
      <formula>0</formula>
    </cfRule>
  </conditionalFormatting>
  <conditionalFormatting sqref="D17:G17">
    <cfRule type="cellIs" dxfId="45" priority="10" operator="equal">
      <formula>0</formula>
    </cfRule>
  </conditionalFormatting>
  <conditionalFormatting sqref="J17:L17">
    <cfRule type="cellIs" dxfId="44" priority="9" operator="equal">
      <formula>0</formula>
    </cfRule>
  </conditionalFormatting>
  <conditionalFormatting sqref="D16:G16 N16:XFD16">
    <cfRule type="cellIs" dxfId="43" priority="7" operator="equal">
      <formula>0</formula>
    </cfRule>
    <cfRule type="cellIs" dxfId="42" priority="8" operator="equal">
      <formula>0</formula>
    </cfRule>
  </conditionalFormatting>
  <conditionalFormatting sqref="A16">
    <cfRule type="cellIs" dxfId="41" priority="6" operator="equal">
      <formula>0</formula>
    </cfRule>
  </conditionalFormatting>
  <conditionalFormatting sqref="D16:G16">
    <cfRule type="cellIs" dxfId="40" priority="5" operator="equal">
      <formula>0</formula>
    </cfRule>
  </conditionalFormatting>
  <conditionalFormatting sqref="J16:L16">
    <cfRule type="cellIs" dxfId="39" priority="4" operator="equal">
      <formula>0</formula>
    </cfRule>
  </conditionalFormatting>
  <conditionalFormatting sqref="D12:G12">
    <cfRule type="cellIs" dxfId="38" priority="2" operator="equal">
      <formula>0</formula>
    </cfRule>
    <cfRule type="cellIs" dxfId="37" priority="3" operator="equal">
      <formula>0</formula>
    </cfRule>
  </conditionalFormatting>
  <conditionalFormatting sqref="D12:G12">
    <cfRule type="cellIs" dxfId="36" priority="1" operator="equal">
      <formula>0</formula>
    </cfRule>
  </conditionalFormatting>
  <pageMargins left="0.7" right="0.7" top="0.75" bottom="0.75" header="0.3" footer="0.3"/>
  <pageSetup scale="67" orientation="landscape" r:id="rId1"/>
  <rowBreaks count="8" manualBreakCount="8">
    <brk id="37" max="17" man="1"/>
    <brk id="70" max="17" man="1"/>
    <brk id="82" max="17" man="1"/>
    <brk id="126" max="17" man="1"/>
    <brk id="149" max="17" man="1"/>
    <brk id="173" max="17" man="1"/>
    <brk id="196" max="17" man="1"/>
    <brk id="217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111"/>
  <sheetViews>
    <sheetView view="pageBreakPreview" topLeftCell="A94" zoomScaleNormal="100" zoomScaleSheetLayoutView="100" workbookViewId="0">
      <selection activeCell="Q84" sqref="Q84"/>
    </sheetView>
  </sheetViews>
  <sheetFormatPr defaultRowHeight="15" x14ac:dyDescent="0.25"/>
  <cols>
    <col min="1" max="1" width="11.42578125" style="21" customWidth="1"/>
    <col min="2" max="3" width="7.5703125" style="21" customWidth="1"/>
    <col min="4" max="4" width="7.140625" style="21" customWidth="1"/>
    <col min="5" max="5" width="6.5703125" style="21" customWidth="1"/>
    <col min="6" max="6" width="8.140625" style="21" customWidth="1"/>
    <col min="7" max="7" width="8.7109375" style="21" customWidth="1"/>
    <col min="8" max="8" width="7.28515625" style="21" customWidth="1"/>
    <col min="9" max="9" width="7.5703125" style="21" customWidth="1"/>
    <col min="10" max="10" width="9.28515625" style="21" customWidth="1"/>
    <col min="11" max="12" width="7.5703125" style="21" customWidth="1"/>
    <col min="13" max="16" width="7.28515625" style="21" customWidth="1"/>
    <col min="17" max="17" width="8" style="21" customWidth="1"/>
    <col min="18" max="18" width="8.5703125" style="21" customWidth="1"/>
    <col min="19" max="22" width="6.42578125" style="1089" customWidth="1"/>
    <col min="23" max="23" width="6.42578125" style="33" customWidth="1"/>
    <col min="24" max="24" width="7.5703125" style="1089" customWidth="1"/>
    <col min="25" max="36" width="3.7109375" style="1089" customWidth="1"/>
    <col min="37" max="42" width="3.7109375" style="21" customWidth="1"/>
    <col min="43" max="16384" width="9.140625" style="21"/>
  </cols>
  <sheetData>
    <row r="1" spans="1:36" ht="15.75" thickBot="1" x14ac:dyDescent="0.3"/>
    <row r="2" spans="1:36" ht="21.75" thickBot="1" x14ac:dyDescent="0.4">
      <c r="A2" s="1867" t="s">
        <v>1236</v>
      </c>
      <c r="B2" s="1868"/>
      <c r="C2" s="1868"/>
      <c r="D2" s="1868"/>
      <c r="E2" s="1868"/>
      <c r="F2" s="1868"/>
      <c r="G2" s="1868"/>
      <c r="H2" s="1868"/>
      <c r="I2" s="1868"/>
      <c r="J2" s="1868" t="s">
        <v>753</v>
      </c>
      <c r="K2" s="1868"/>
      <c r="L2" s="1868"/>
      <c r="M2" s="1868"/>
      <c r="N2" s="1868"/>
      <c r="O2" s="1868"/>
      <c r="P2" s="1868"/>
      <c r="Q2" s="1868"/>
      <c r="R2" s="2596"/>
      <c r="S2" s="1870" t="s">
        <v>1239</v>
      </c>
      <c r="T2" s="1870"/>
      <c r="U2" s="1870"/>
      <c r="V2" s="1870"/>
      <c r="W2" s="1870"/>
      <c r="X2" s="1871"/>
    </row>
    <row r="3" spans="1:36" ht="60.75" customHeight="1" thickBot="1" x14ac:dyDescent="0.3">
      <c r="A3" s="1872" t="s">
        <v>1240</v>
      </c>
      <c r="B3" s="1873"/>
      <c r="C3" s="1874"/>
      <c r="D3" s="462" t="s">
        <v>710</v>
      </c>
      <c r="E3" s="567" t="s">
        <v>711</v>
      </c>
      <c r="F3" s="464" t="s">
        <v>712</v>
      </c>
      <c r="G3" s="568" t="s">
        <v>102</v>
      </c>
      <c r="H3" s="466" t="s">
        <v>742</v>
      </c>
      <c r="I3" s="467" t="s">
        <v>1199</v>
      </c>
      <c r="J3" s="1875" t="s">
        <v>1240</v>
      </c>
      <c r="K3" s="1876"/>
      <c r="L3" s="1877"/>
      <c r="M3" s="569" t="s">
        <v>710</v>
      </c>
      <c r="N3" s="570" t="s">
        <v>711</v>
      </c>
      <c r="O3" s="480" t="s">
        <v>712</v>
      </c>
      <c r="P3" s="481" t="s">
        <v>102</v>
      </c>
      <c r="Q3" s="482" t="s">
        <v>742</v>
      </c>
      <c r="R3" s="571" t="s">
        <v>1199</v>
      </c>
      <c r="S3" s="572" t="s">
        <v>710</v>
      </c>
      <c r="T3" s="573" t="s">
        <v>711</v>
      </c>
      <c r="U3" s="574" t="s">
        <v>712</v>
      </c>
      <c r="V3" s="575" t="s">
        <v>102</v>
      </c>
      <c r="W3" s="576" t="s">
        <v>742</v>
      </c>
      <c r="X3" s="577" t="s">
        <v>1199</v>
      </c>
    </row>
    <row r="4" spans="1:36" ht="15.75" x14ac:dyDescent="0.25">
      <c r="A4" s="1878" t="s">
        <v>726</v>
      </c>
      <c r="B4" s="1879"/>
      <c r="C4" s="1879"/>
      <c r="D4" s="557">
        <f>D25</f>
        <v>10</v>
      </c>
      <c r="E4" s="558">
        <f>E25</f>
        <v>0</v>
      </c>
      <c r="F4" s="588">
        <f>F25</f>
        <v>0</v>
      </c>
      <c r="G4" s="589">
        <f>G25</f>
        <v>10</v>
      </c>
      <c r="H4" s="592">
        <f>H25</f>
        <v>11</v>
      </c>
      <c r="I4" s="502" t="str">
        <f>IF(G4&gt;H4,G4-H4&amp;" more",(IF(G4&lt;H4,H4-G4&amp;" less",0)))</f>
        <v>1 less</v>
      </c>
      <c r="J4" s="1880" t="s">
        <v>726</v>
      </c>
      <c r="K4" s="1881"/>
      <c r="L4" s="1882"/>
      <c r="M4" s="559">
        <f>M25</f>
        <v>11</v>
      </c>
      <c r="N4" s="560">
        <f>N25</f>
        <v>0</v>
      </c>
      <c r="O4" s="561">
        <f>O25</f>
        <v>0</v>
      </c>
      <c r="P4" s="562">
        <f>P25</f>
        <v>11</v>
      </c>
      <c r="Q4" s="563">
        <f>Q25</f>
        <v>13</v>
      </c>
      <c r="R4" s="555" t="str">
        <f>IF(P4&gt;Q4,P4-Q4&amp;" more",(IF(P4&lt;Q4,Q4-P4&amp;" less",0)))</f>
        <v>2 less</v>
      </c>
      <c r="S4" s="1120">
        <f t="shared" ref="S4:W7" si="0">D4+M4</f>
        <v>21</v>
      </c>
      <c r="T4" s="564">
        <f t="shared" si="0"/>
        <v>0</v>
      </c>
      <c r="U4" s="443">
        <f t="shared" si="0"/>
        <v>0</v>
      </c>
      <c r="V4" s="565">
        <f t="shared" si="0"/>
        <v>21</v>
      </c>
      <c r="W4" s="566">
        <f t="shared" si="0"/>
        <v>24</v>
      </c>
      <c r="X4" s="521" t="str">
        <f>IF(V4&gt;W4,V4-W4&amp;" more",(IF(V4&lt;W4,W4-V4&amp;" less",0)))</f>
        <v>3 less</v>
      </c>
    </row>
    <row r="5" spans="1:36" ht="22.5" customHeight="1" x14ac:dyDescent="0.25">
      <c r="A5" s="1857" t="s">
        <v>1237</v>
      </c>
      <c r="B5" s="1858"/>
      <c r="C5" s="1858"/>
      <c r="D5" s="500">
        <f t="shared" ref="D5:H5" si="1">M60</f>
        <v>108</v>
      </c>
      <c r="E5" s="501">
        <f t="shared" si="1"/>
        <v>14</v>
      </c>
      <c r="F5" s="590">
        <f>O60</f>
        <v>0</v>
      </c>
      <c r="G5" s="591">
        <f t="shared" si="1"/>
        <v>122</v>
      </c>
      <c r="H5" s="593">
        <f t="shared" si="1"/>
        <v>116</v>
      </c>
      <c r="I5" s="502" t="str">
        <f>IF(G5&gt;H5,G5-H5&amp;" more",(IF(G5&lt;H5,H5-G5&amp;" less",0)))</f>
        <v>6 more</v>
      </c>
      <c r="J5" s="1859" t="s">
        <v>1237</v>
      </c>
      <c r="K5" s="1860"/>
      <c r="L5" s="1861"/>
      <c r="M5" s="512">
        <f t="shared" ref="M5:Q5" si="2">M69</f>
        <v>46</v>
      </c>
      <c r="N5" s="513">
        <f t="shared" si="2"/>
        <v>4</v>
      </c>
      <c r="O5" s="514">
        <f t="shared" si="2"/>
        <v>0</v>
      </c>
      <c r="P5" s="515">
        <f t="shared" si="2"/>
        <v>50</v>
      </c>
      <c r="Q5" s="516">
        <f t="shared" si="2"/>
        <v>48</v>
      </c>
      <c r="R5" s="555" t="str">
        <f>IF(P5&gt;Q5,P5-Q5&amp;" more",(IF(P5&lt;Q5,Q5-P5&amp;" less",0)))</f>
        <v>2 more</v>
      </c>
      <c r="S5" s="553">
        <f t="shared" si="0"/>
        <v>154</v>
      </c>
      <c r="T5" s="518">
        <f t="shared" si="0"/>
        <v>18</v>
      </c>
      <c r="U5" s="444">
        <f t="shared" si="0"/>
        <v>0</v>
      </c>
      <c r="V5" s="519">
        <f t="shared" si="0"/>
        <v>172</v>
      </c>
      <c r="W5" s="520">
        <f t="shared" si="0"/>
        <v>164</v>
      </c>
      <c r="X5" s="521" t="str">
        <f>IF(V5&gt;W5,V5-W5&amp;" more",(IF(V5&lt;W5,W5-V5&amp;" less",0)))</f>
        <v>8 more</v>
      </c>
    </row>
    <row r="6" spans="1:36" ht="15.75" thickBot="1" x14ac:dyDescent="0.3">
      <c r="A6" s="2597" t="s">
        <v>1238</v>
      </c>
      <c r="B6" s="2598"/>
      <c r="C6" s="2598"/>
      <c r="D6" s="503">
        <f t="shared" ref="D6:H6" si="3">M102</f>
        <v>38</v>
      </c>
      <c r="E6" s="504">
        <f t="shared" si="3"/>
        <v>7</v>
      </c>
      <c r="F6" s="505">
        <f t="shared" si="3"/>
        <v>0</v>
      </c>
      <c r="G6" s="506">
        <f t="shared" si="3"/>
        <v>45</v>
      </c>
      <c r="H6" s="594">
        <f t="shared" si="3"/>
        <v>51</v>
      </c>
      <c r="I6" s="507" t="str">
        <f>IF(G6&gt;H6,G6-H6&amp;" more",(IF(G6&lt;H6,H6-G6&amp;" less",0)))</f>
        <v>6 less</v>
      </c>
      <c r="J6" s="2599" t="s">
        <v>1238</v>
      </c>
      <c r="K6" s="2600"/>
      <c r="L6" s="2601"/>
      <c r="M6" s="522">
        <f t="shared" ref="M6:Q6" si="4">M111</f>
        <v>0</v>
      </c>
      <c r="N6" s="523">
        <f t="shared" si="4"/>
        <v>0</v>
      </c>
      <c r="O6" s="524">
        <f t="shared" si="4"/>
        <v>0</v>
      </c>
      <c r="P6" s="525">
        <f t="shared" si="4"/>
        <v>0</v>
      </c>
      <c r="Q6" s="526">
        <f t="shared" si="4"/>
        <v>0</v>
      </c>
      <c r="R6" s="556">
        <f>IF(P6&gt;Q6,P6-Q6&amp;" more",(IF(P6&lt;Q6,Q6-P6&amp;" less",0)))</f>
        <v>0</v>
      </c>
      <c r="S6" s="554">
        <f t="shared" si="0"/>
        <v>38</v>
      </c>
      <c r="T6" s="528">
        <f t="shared" si="0"/>
        <v>7</v>
      </c>
      <c r="U6" s="529">
        <f t="shared" si="0"/>
        <v>0</v>
      </c>
      <c r="V6" s="530">
        <f t="shared" si="0"/>
        <v>45</v>
      </c>
      <c r="W6" s="531">
        <f t="shared" si="0"/>
        <v>51</v>
      </c>
      <c r="X6" s="532" t="str">
        <f>IF(V6&gt;W6,V6-W6&amp;" more",(IF(V6&lt;W6,W6-V6&amp;" less",0)))</f>
        <v>6 less</v>
      </c>
    </row>
    <row r="7" spans="1:36" s="110" customFormat="1" ht="19.5" thickBot="1" x14ac:dyDescent="0.35">
      <c r="A7" s="1862" t="s">
        <v>713</v>
      </c>
      <c r="B7" s="1863"/>
      <c r="C7" s="1863"/>
      <c r="D7" s="508">
        <f>SUM(D4:D6)</f>
        <v>156</v>
      </c>
      <c r="E7" s="509">
        <f>SUM(E4:E6)</f>
        <v>21</v>
      </c>
      <c r="F7" s="510">
        <f>SUM(F4:F6)</f>
        <v>0</v>
      </c>
      <c r="G7" s="511">
        <f>SUM(G4:G6)</f>
        <v>177</v>
      </c>
      <c r="H7" s="508">
        <f>SUM(H4:H6)</f>
        <v>178</v>
      </c>
      <c r="I7" s="541" t="str">
        <f>IF(G7&gt;H7,G7-H7&amp;" more",(IF(G7&lt;H7,H7-G7&amp;" less",0)))</f>
        <v>1 less</v>
      </c>
      <c r="J7" s="1864" t="s">
        <v>713</v>
      </c>
      <c r="K7" s="1865"/>
      <c r="L7" s="1866"/>
      <c r="M7" s="533">
        <f>SUM(M4:M6)</f>
        <v>57</v>
      </c>
      <c r="N7" s="534">
        <f>SUM(N4:N6)</f>
        <v>4</v>
      </c>
      <c r="O7" s="535">
        <f>SUM(O4:O6)</f>
        <v>0</v>
      </c>
      <c r="P7" s="536">
        <f>SUM(P4:P6)</f>
        <v>61</v>
      </c>
      <c r="Q7" s="537">
        <f>SUM(Q4:Q6)</f>
        <v>61</v>
      </c>
      <c r="R7" s="587">
        <f>IF(P7&gt;Q7,P7-Q7&amp;" more",(IF(P7&lt;Q7,Q7-P7&amp;" less",0)))</f>
        <v>0</v>
      </c>
      <c r="S7" s="551">
        <f t="shared" si="0"/>
        <v>213</v>
      </c>
      <c r="T7" s="538">
        <f t="shared" si="0"/>
        <v>25</v>
      </c>
      <c r="U7" s="551">
        <f t="shared" si="0"/>
        <v>0</v>
      </c>
      <c r="V7" s="552">
        <f t="shared" si="0"/>
        <v>238</v>
      </c>
      <c r="W7" s="539">
        <f t="shared" si="0"/>
        <v>239</v>
      </c>
      <c r="X7" s="586" t="str">
        <f>IF(V7&gt;W7,V7-W7&amp;" more",(IF(V7&lt;W7,W7-V7&amp;" less",0)))</f>
        <v>1 less</v>
      </c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</row>
    <row r="8" spans="1:36" x14ac:dyDescent="0.25">
      <c r="W8" s="1089"/>
    </row>
    <row r="9" spans="1:36" ht="15.75" thickBot="1" x14ac:dyDescent="0.3">
      <c r="W9" s="1089"/>
    </row>
    <row r="10" spans="1:36" ht="32.25" customHeight="1" thickBot="1" x14ac:dyDescent="0.3">
      <c r="A10" s="1890" t="s">
        <v>1257</v>
      </c>
      <c r="B10" s="1891"/>
      <c r="C10" s="1891"/>
      <c r="D10" s="1891"/>
      <c r="E10" s="1891"/>
      <c r="F10" s="1891"/>
      <c r="G10" s="1891"/>
      <c r="H10" s="1891"/>
      <c r="I10" s="1891"/>
      <c r="J10" s="1891"/>
      <c r="K10" s="1891"/>
      <c r="L10" s="1891"/>
      <c r="M10" s="1891"/>
      <c r="N10" s="1891"/>
      <c r="O10" s="1891"/>
      <c r="P10" s="1891"/>
      <c r="Q10" s="1891"/>
      <c r="R10" s="1892"/>
      <c r="W10" s="1089"/>
    </row>
    <row r="11" spans="1:36" ht="19.5" thickBot="1" x14ac:dyDescent="0.35">
      <c r="A11" s="1893" t="s">
        <v>1236</v>
      </c>
      <c r="B11" s="1894"/>
      <c r="C11" s="1894"/>
      <c r="D11" s="1894"/>
      <c r="E11" s="1894"/>
      <c r="F11" s="1894"/>
      <c r="G11" s="1894"/>
      <c r="H11" s="1894"/>
      <c r="I11" s="1894"/>
      <c r="J11" s="1895" t="s">
        <v>753</v>
      </c>
      <c r="K11" s="1896"/>
      <c r="L11" s="1896"/>
      <c r="M11" s="1896"/>
      <c r="N11" s="1896"/>
      <c r="O11" s="1896"/>
      <c r="P11" s="1896"/>
      <c r="Q11" s="1896"/>
      <c r="R11" s="1897"/>
      <c r="W11" s="1089"/>
    </row>
    <row r="12" spans="1:36" ht="60.75" customHeight="1" thickBot="1" x14ac:dyDescent="0.3">
      <c r="A12" s="459" t="s">
        <v>709</v>
      </c>
      <c r="B12" s="460"/>
      <c r="C12" s="461"/>
      <c r="D12" s="462" t="s">
        <v>710</v>
      </c>
      <c r="E12" s="463" t="s">
        <v>711</v>
      </c>
      <c r="F12" s="464" t="s">
        <v>712</v>
      </c>
      <c r="G12" s="465" t="s">
        <v>102</v>
      </c>
      <c r="H12" s="466" t="s">
        <v>742</v>
      </c>
      <c r="I12" s="467" t="s">
        <v>1199</v>
      </c>
      <c r="J12" s="1864" t="s">
        <v>709</v>
      </c>
      <c r="K12" s="1865"/>
      <c r="L12" s="1865"/>
      <c r="M12" s="478" t="s">
        <v>710</v>
      </c>
      <c r="N12" s="479" t="s">
        <v>711</v>
      </c>
      <c r="O12" s="480" t="s">
        <v>712</v>
      </c>
      <c r="P12" s="481" t="s">
        <v>102</v>
      </c>
      <c r="Q12" s="482" t="s">
        <v>742</v>
      </c>
      <c r="R12" s="483" t="s">
        <v>1199</v>
      </c>
      <c r="W12" s="1089"/>
    </row>
    <row r="13" spans="1:36" ht="15.75" x14ac:dyDescent="0.25">
      <c r="A13" s="2584" t="s">
        <v>530</v>
      </c>
      <c r="B13" s="2585"/>
      <c r="C13" s="2586"/>
      <c r="D13" s="687">
        <f>SUMIFS(Attendance!S$6:S$3000,Attendance!$H$6:$H$3000,Finishing!$G$32,Attendance!$E$6:$E$3000,Finishing!$A13,Attendance!$F$6:$F$3000,Finishing!$B$32)</f>
        <v>1</v>
      </c>
      <c r="E13" s="688">
        <f>SUMIFS(Attendance!T$6:T$3000,Attendance!$H$6:$H$3000,Finishing!$G$32,Attendance!$E$6:$E$3000,Finishing!$A13,Attendance!$F$6:$F$3000,Finishing!$B$32)</f>
        <v>0</v>
      </c>
      <c r="F13" s="688">
        <f>SUMIFS(Attendance!U$6:U$3000,Attendance!$H$6:$H$3000,Finishing!$G$32,Attendance!$E$6:$E$3000,Finishing!$A13,Attendance!$F$6:$F$3000,Finishing!$B$32)</f>
        <v>0</v>
      </c>
      <c r="G13" s="689">
        <f>SUMIFS(Attendance!V$6:V$3000,Attendance!$H$6:$H$3000,Finishing!$G$32,Attendance!$E$6:$E$3000,Finishing!$A13,Attendance!$F$6:$F$3000,Finishing!$B$32)</f>
        <v>1</v>
      </c>
      <c r="H13" s="690">
        <v>1</v>
      </c>
      <c r="I13" s="691">
        <f t="shared" ref="I13:I24" si="5">IF(G13&gt;H13,G13-H13,(IF(G13&lt;H13,H13-G13,0)))</f>
        <v>0</v>
      </c>
      <c r="J13" s="2602" t="s">
        <v>353</v>
      </c>
      <c r="K13" s="2603"/>
      <c r="L13" s="2603"/>
      <c r="M13" s="692">
        <f>SUMIFS(Attendance!S$6:S$3000,Attendance!$H$6:$H$3000,Finishing!$G$62,Attendance!$E$6:$E$3000,Finishing!$J13,Attendance!$F$6:$F$3000,Finishing!$B$62)</f>
        <v>0</v>
      </c>
      <c r="N13" s="693">
        <f>SUMIFS(Attendance!T$6:T$3000,Attendance!$H$6:$H$3000,Finishing!$G$62,Attendance!$E$6:$E$3000,Finishing!$J13,Attendance!$F$6:$F$3000,Finishing!$B$62)</f>
        <v>0</v>
      </c>
      <c r="O13" s="693">
        <f>SUMIFS(Attendance!U$6:U$3000,Attendance!$H$6:$H$3000,Finishing!$G$62,Attendance!$E$6:$E$3000,Finishing!$J13,Attendance!$F$6:$F$3000,Finishing!$B$62)</f>
        <v>0</v>
      </c>
      <c r="P13" s="694">
        <f>SUMIFS(Attendance!V$6:V$3000,Attendance!$H$6:$H$3000,Finishing!$G$62,Attendance!$E$6:$E$3000,Finishing!$J13,Attendance!$F$6:$F$3000,Finishing!$B$62)</f>
        <v>0</v>
      </c>
      <c r="Q13" s="695">
        <v>1</v>
      </c>
      <c r="R13" s="696">
        <f t="shared" ref="R13:R24" si="6">IF(P13&gt;Q13,P13-Q13,(IF(P13&lt;Q13,Q13-P13,0)))</f>
        <v>1</v>
      </c>
    </row>
    <row r="14" spans="1:36" ht="15.75" x14ac:dyDescent="0.25">
      <c r="A14" s="2587" t="s">
        <v>114</v>
      </c>
      <c r="B14" s="2588"/>
      <c r="C14" s="2589"/>
      <c r="D14" s="697">
        <f>SUMIFS(Attendance!S$6:S$3000,Attendance!$H$6:$H$3000,Finishing!$G$32,Attendance!$E$6:$E$3000,Finishing!$A14,Attendance!$F$6:$F$3000,Finishing!$B$32)</f>
        <v>1</v>
      </c>
      <c r="E14" s="698">
        <f>SUMIFS(Attendance!T$6:T$3000,Attendance!$H$6:$H$3000,Finishing!$G$32,Attendance!$E$6:$E$3000,Finishing!$A14,Attendance!$F$6:$F$3000,Finishing!$B$32)</f>
        <v>0</v>
      </c>
      <c r="F14" s="698">
        <f>SUMIFS(Attendance!U$6:U$3000,Attendance!$H$6:$H$3000,Finishing!$G$32,Attendance!$E$6:$E$3000,Finishing!$A14,Attendance!$F$6:$F$3000,Finishing!$B$32)</f>
        <v>0</v>
      </c>
      <c r="G14" s="699">
        <f>SUMIFS(Attendance!V$6:V$3000,Attendance!$H$6:$H$3000,Finishing!$G$32,Attendance!$E$6:$E$3000,Finishing!$A14,Attendance!$F$6:$F$3000,Finishing!$B$32)</f>
        <v>1</v>
      </c>
      <c r="H14" s="700">
        <v>1</v>
      </c>
      <c r="I14" s="691">
        <f t="shared" si="5"/>
        <v>0</v>
      </c>
      <c r="J14" s="2604" t="s">
        <v>607</v>
      </c>
      <c r="K14" s="2605"/>
      <c r="L14" s="2605"/>
      <c r="M14" s="701">
        <f>SUMIFS(Attendance!S$6:S$3000,Attendance!$H$6:$H$3000,Finishing!$G$62,Attendance!$E$6:$E$3000,Finishing!$J14,Attendance!$F$6:$F$3000,Finishing!$B$62)</f>
        <v>1</v>
      </c>
      <c r="N14" s="702">
        <f>SUMIFS(Attendance!T$6:T$3000,Attendance!$H$6:$H$3000,Finishing!$G$62,Attendance!$E$6:$E$3000,Finishing!$J14,Attendance!$F$6:$F$3000,Finishing!$B$62)</f>
        <v>0</v>
      </c>
      <c r="O14" s="702">
        <f>SUMIFS(Attendance!U$6:U$3000,Attendance!$H$6:$H$3000,Finishing!$G$62,Attendance!$E$6:$E$3000,Finishing!$J14,Attendance!$F$6:$F$3000,Finishing!$B$62)</f>
        <v>0</v>
      </c>
      <c r="P14" s="703">
        <f>SUMIFS(Attendance!V$6:V$3000,Attendance!$H$6:$H$3000,Finishing!$G$62,Attendance!$E$6:$E$3000,Finishing!$J14,Attendance!$F$6:$F$3000,Finishing!$B$62)</f>
        <v>1</v>
      </c>
      <c r="Q14" s="704">
        <v>1</v>
      </c>
      <c r="R14" s="696">
        <f t="shared" si="6"/>
        <v>0</v>
      </c>
    </row>
    <row r="15" spans="1:36" x14ac:dyDescent="0.25">
      <c r="A15" s="2587" t="s">
        <v>635</v>
      </c>
      <c r="B15" s="2588"/>
      <c r="C15" s="2589"/>
      <c r="D15" s="697">
        <f>SUMIFS(Attendance!S$6:S$3000,Attendance!$H$6:$H$3000,Finishing!$G$32,Attendance!$E$6:$E$3000,Finishing!$A15,Attendance!$F$6:$F$3000,Finishing!$B$32)</f>
        <v>1</v>
      </c>
      <c r="E15" s="698">
        <f>SUMIFS(Attendance!T$6:T$3000,Attendance!$H$6:$H$3000,Finishing!$G$32,Attendance!$E$6:$E$3000,Finishing!$A15,Attendance!$F$6:$F$3000,Finishing!$B$32)</f>
        <v>0</v>
      </c>
      <c r="F15" s="698">
        <f>SUMIFS(Attendance!U$6:U$3000,Attendance!$H$6:$H$3000,Finishing!$G$32,Attendance!$E$6:$E$3000,Finishing!$A15,Attendance!$F$6:$F$3000,Finishing!$B$32)</f>
        <v>0</v>
      </c>
      <c r="G15" s="699">
        <f>SUMIFS(Attendance!V$6:V$3000,Attendance!$H$6:$H$3000,Finishing!$G$32,Attendance!$E$6:$E$3000,Finishing!$A15,Attendance!$F$6:$F$3000,Finishing!$B$32)</f>
        <v>1</v>
      </c>
      <c r="H15" s="700">
        <v>1</v>
      </c>
      <c r="I15" s="691">
        <f t="shared" si="5"/>
        <v>0</v>
      </c>
      <c r="J15" s="2579" t="s">
        <v>127</v>
      </c>
      <c r="K15" s="2580"/>
      <c r="L15" s="2580"/>
      <c r="M15" s="701">
        <f>SUMIFS(Attendance!S$6:S$3000,Attendance!$H$6:$H$3000,Finishing!$G$62,Attendance!$E$6:$E$3000,Finishing!$J15,Attendance!$F$6:$F$3000,Finishing!$B$62)</f>
        <v>4</v>
      </c>
      <c r="N15" s="702">
        <f>SUMIFS(Attendance!T$6:T$3000,Attendance!$H$6:$H$3000,Finishing!$G$62,Attendance!$E$6:$E$3000,Finishing!$J15,Attendance!$F$6:$F$3000,Finishing!$B$62)</f>
        <v>0</v>
      </c>
      <c r="O15" s="702">
        <f>SUMIFS(Attendance!U$6:U$3000,Attendance!$H$6:$H$3000,Finishing!$G$62,Attendance!$E$6:$E$3000,Finishing!$J15,Attendance!$F$6:$F$3000,Finishing!$B$62)</f>
        <v>0</v>
      </c>
      <c r="P15" s="703">
        <f>SUMIFS(Attendance!V$6:V$3000,Attendance!$H$6:$H$3000,Finishing!$G$62,Attendance!$E$6:$E$3000,Finishing!$J15,Attendance!$F$6:$F$3000,Finishing!$B$62)</f>
        <v>4</v>
      </c>
      <c r="Q15" s="704">
        <v>5</v>
      </c>
      <c r="R15" s="696">
        <f t="shared" si="6"/>
        <v>1</v>
      </c>
    </row>
    <row r="16" spans="1:36" x14ac:dyDescent="0.25">
      <c r="A16" s="2587" t="s">
        <v>239</v>
      </c>
      <c r="B16" s="2588"/>
      <c r="C16" s="2589"/>
      <c r="D16" s="697">
        <f>SUMIFS(Attendance!S$6:S$3000,Attendance!$H$6:$H$3000,Finishing!$G$32,Attendance!$E$6:$E$3000,Finishing!$A16,Attendance!$F$6:$F$3000,Finishing!$B$32)</f>
        <v>1</v>
      </c>
      <c r="E16" s="698">
        <f>SUMIFS(Attendance!T$6:T$3000,Attendance!$H$6:$H$3000,Finishing!$G$32,Attendance!$E$6:$E$3000,Finishing!$A16,Attendance!$F$6:$F$3000,Finishing!$B$32)</f>
        <v>0</v>
      </c>
      <c r="F16" s="698">
        <f>SUMIFS(Attendance!U$6:U$3000,Attendance!$H$6:$H$3000,Finishing!$G$32,Attendance!$E$6:$E$3000,Finishing!$A16,Attendance!$F$6:$F$3000,Finishing!$B$32)</f>
        <v>0</v>
      </c>
      <c r="G16" s="699">
        <f>SUMIFS(Attendance!V$6:V$3000,Attendance!$H$6:$H$3000,Finishing!$G$32,Attendance!$E$6:$E$3000,Finishing!$A16,Attendance!$F$6:$F$3000,Finishing!$B$32)</f>
        <v>1</v>
      </c>
      <c r="H16" s="700">
        <v>1</v>
      </c>
      <c r="I16" s="691">
        <f t="shared" si="5"/>
        <v>0</v>
      </c>
      <c r="J16" s="2579" t="s">
        <v>463</v>
      </c>
      <c r="K16" s="2580"/>
      <c r="L16" s="2580"/>
      <c r="M16" s="701">
        <f>SUMIFS(Attendance!S$6:S$3000,Attendance!$H$6:$H$3000,Finishing!$G$62,Attendance!$E$6:$E$3000,Finishing!$J16,Attendance!$F$6:$F$3000,Finishing!$B$62)</f>
        <v>2</v>
      </c>
      <c r="N16" s="702">
        <f>SUMIFS(Attendance!T$6:T$3000,Attendance!$H$6:$H$3000,Finishing!$G$62,Attendance!$E$6:$E$3000,Finishing!$J16,Attendance!$F$6:$F$3000,Finishing!$B$62)</f>
        <v>0</v>
      </c>
      <c r="O16" s="702">
        <f>SUMIFS(Attendance!U$6:U$3000,Attendance!$H$6:$H$3000,Finishing!$G$62,Attendance!$E$6:$E$3000,Finishing!$J16,Attendance!$F$6:$F$3000,Finishing!$B$62)</f>
        <v>0</v>
      </c>
      <c r="P16" s="703">
        <f>SUMIFS(Attendance!V$6:V$3000,Attendance!$H$6:$H$3000,Finishing!$G$62,Attendance!$E$6:$E$3000,Finishing!$J16,Attendance!$F$6:$F$3000,Finishing!$B$62)</f>
        <v>2</v>
      </c>
      <c r="Q16" s="704">
        <v>2</v>
      </c>
      <c r="R16" s="696">
        <f t="shared" si="6"/>
        <v>0</v>
      </c>
    </row>
    <row r="17" spans="1:22" x14ac:dyDescent="0.25">
      <c r="A17" s="2587" t="s">
        <v>122</v>
      </c>
      <c r="B17" s="2588"/>
      <c r="C17" s="2589"/>
      <c r="D17" s="697">
        <f>SUMIFS(Attendance!S$6:S$3000,Attendance!$H$6:$H$3000,Finishing!$G$32,Attendance!$E$6:$E$3000,Finishing!$A17,Attendance!$F$6:$F$3000,Finishing!$B$32)</f>
        <v>4</v>
      </c>
      <c r="E17" s="698">
        <f>SUMIFS(Attendance!T$6:T$3000,Attendance!$H$6:$H$3000,Finishing!$G$32,Attendance!$E$6:$E$3000,Finishing!$A17,Attendance!$F$6:$F$3000,Finishing!$B$32)</f>
        <v>0</v>
      </c>
      <c r="F17" s="698">
        <f>SUMIFS(Attendance!U$6:U$3000,Attendance!$H$6:$H$3000,Finishing!$G$32,Attendance!$E$6:$E$3000,Finishing!$A17,Attendance!$F$6:$F$3000,Finishing!$B$32)</f>
        <v>0</v>
      </c>
      <c r="G17" s="699">
        <f>SUMIFS(Attendance!V$6:V$3000,Attendance!$H$6:$H$3000,Finishing!$G$32,Attendance!$E$6:$E$3000,Finishing!$A17,Attendance!$F$6:$F$3000,Finishing!$B$32)</f>
        <v>4</v>
      </c>
      <c r="H17" s="700">
        <v>5</v>
      </c>
      <c r="I17" s="691">
        <f t="shared" si="5"/>
        <v>1</v>
      </c>
      <c r="J17" s="2579" t="s">
        <v>214</v>
      </c>
      <c r="K17" s="2580"/>
      <c r="L17" s="2580"/>
      <c r="M17" s="701">
        <f>SUMIFS(Attendance!S$6:S$3000,Attendance!$H$6:$H$3000,Finishing!$G$62,Attendance!$E$6:$E$3000,Finishing!$J17,Attendance!$F$6:$F$3000,Finishing!$B$62)</f>
        <v>4</v>
      </c>
      <c r="N17" s="702">
        <f>SUMIFS(Attendance!T$6:T$3000,Attendance!$H$6:$H$3000,Finishing!$G$62,Attendance!$E$6:$E$3000,Finishing!$J17,Attendance!$F$6:$F$3000,Finishing!$B$62)</f>
        <v>0</v>
      </c>
      <c r="O17" s="702">
        <f>SUMIFS(Attendance!U$6:U$3000,Attendance!$H$6:$H$3000,Finishing!$G$62,Attendance!$E$6:$E$3000,Finishing!$J17,Attendance!$F$6:$F$3000,Finishing!$B$62)</f>
        <v>0</v>
      </c>
      <c r="P17" s="703">
        <f>SUMIFS(Attendance!V$6:V$3000,Attendance!$H$6:$H$3000,Finishing!$G$62,Attendance!$E$6:$E$3000,Finishing!$J17,Attendance!$F$6:$F$3000,Finishing!$B$62)</f>
        <v>4</v>
      </c>
      <c r="Q17" s="704">
        <v>4</v>
      </c>
      <c r="R17" s="696">
        <f t="shared" si="6"/>
        <v>0</v>
      </c>
    </row>
    <row r="18" spans="1:22" x14ac:dyDescent="0.25">
      <c r="A18" s="2587" t="s">
        <v>142</v>
      </c>
      <c r="B18" s="2588"/>
      <c r="C18" s="2589"/>
      <c r="D18" s="697">
        <f>SUMIFS(Attendance!S$6:S$3000,Attendance!$H$6:$H$3000,Finishing!$G$32,Attendance!$E$6:$E$3000,Finishing!$A18,Attendance!$F$6:$F$3000,Finishing!$B$32)</f>
        <v>1</v>
      </c>
      <c r="E18" s="698">
        <f>SUMIFS(Attendance!T$6:T$3000,Attendance!$H$6:$H$3000,Finishing!$G$32,Attendance!$E$6:$E$3000,Finishing!$A18,Attendance!$F$6:$F$3000,Finishing!$B$32)</f>
        <v>0</v>
      </c>
      <c r="F18" s="698">
        <f>SUMIFS(Attendance!U$6:U$3000,Attendance!$H$6:$H$3000,Finishing!$G$32,Attendance!$E$6:$E$3000,Finishing!$A18,Attendance!$F$6:$F$3000,Finishing!$B$32)</f>
        <v>0</v>
      </c>
      <c r="G18" s="699">
        <f>SUMIFS(Attendance!V$6:V$3000,Attendance!$H$6:$H$3000,Finishing!$G$32,Attendance!$E$6:$E$3000,Finishing!$A18,Attendance!$F$6:$F$3000,Finishing!$B$32)</f>
        <v>1</v>
      </c>
      <c r="H18" s="700">
        <v>1</v>
      </c>
      <c r="I18" s="691">
        <f t="shared" si="5"/>
        <v>0</v>
      </c>
      <c r="J18" s="1298"/>
      <c r="K18" s="1299"/>
      <c r="L18" s="1299"/>
      <c r="M18" s="1295"/>
      <c r="N18" s="1296"/>
      <c r="O18" s="1296"/>
      <c r="P18" s="1297"/>
      <c r="Q18" s="704"/>
      <c r="R18" s="696">
        <f t="shared" si="6"/>
        <v>0</v>
      </c>
    </row>
    <row r="19" spans="1:22" x14ac:dyDescent="0.25">
      <c r="A19" s="2587" t="s">
        <v>132</v>
      </c>
      <c r="B19" s="2588"/>
      <c r="C19" s="2589"/>
      <c r="D19" s="697">
        <f>SUMIFS(Attendance!S$6:S$3000,Attendance!$H$6:$H$3000,Finishing!$G$32,Attendance!$E$6:$E$3000,Finishing!$A19,Attendance!$F$6:$F$3000,Finishing!$B$32)</f>
        <v>1</v>
      </c>
      <c r="E19" s="698">
        <f>SUMIFS(Attendance!T$6:T$3000,Attendance!$H$6:$H$3000,Finishing!$G$32,Attendance!$E$6:$E$3000,Finishing!$A19,Attendance!$F$6:$F$3000,Finishing!$B$32)</f>
        <v>0</v>
      </c>
      <c r="F19" s="698">
        <f>SUMIFS(Attendance!U$6:U$3000,Attendance!$H$6:$H$3000,Finishing!$G$32,Attendance!$E$6:$E$3000,Finishing!$A19,Attendance!$F$6:$F$3000,Finishing!$B$32)</f>
        <v>0</v>
      </c>
      <c r="G19" s="699">
        <f>SUMIFS(Attendance!V$6:V$3000,Attendance!$H$6:$H$3000,Finishing!$G$32,Attendance!$E$6:$E$3000,Finishing!$A19,Attendance!$F$6:$F$3000,Finishing!$B$32)</f>
        <v>1</v>
      </c>
      <c r="H19" s="700">
        <v>1</v>
      </c>
      <c r="I19" s="691">
        <f t="shared" si="5"/>
        <v>0</v>
      </c>
      <c r="J19" s="1298"/>
      <c r="K19" s="1299"/>
      <c r="L19" s="1299"/>
      <c r="M19" s="1295"/>
      <c r="N19" s="1296"/>
      <c r="O19" s="1296"/>
      <c r="P19" s="1297"/>
      <c r="Q19" s="704"/>
      <c r="R19" s="696">
        <f t="shared" si="6"/>
        <v>0</v>
      </c>
    </row>
    <row r="20" spans="1:22" x14ac:dyDescent="0.25">
      <c r="A20" s="2590"/>
      <c r="B20" s="2591"/>
      <c r="C20" s="2592"/>
      <c r="D20" s="1277"/>
      <c r="E20" s="1248"/>
      <c r="F20" s="1248"/>
      <c r="G20" s="1249"/>
      <c r="H20" s="474"/>
      <c r="I20" s="502">
        <f t="shared" si="5"/>
        <v>0</v>
      </c>
      <c r="J20" s="1279"/>
      <c r="K20" s="1280"/>
      <c r="L20" s="1280"/>
      <c r="M20" s="1252"/>
      <c r="N20" s="1253"/>
      <c r="O20" s="1253"/>
      <c r="P20" s="1254"/>
      <c r="Q20" s="491"/>
      <c r="R20" s="517">
        <f t="shared" si="6"/>
        <v>0</v>
      </c>
    </row>
    <row r="21" spans="1:22" x14ac:dyDescent="0.25">
      <c r="A21" s="2593"/>
      <c r="B21" s="2594"/>
      <c r="C21" s="2595"/>
      <c r="D21" s="471">
        <f>SUMIFS(Attendance!S$6:S$3000,Attendance!$H$6:$H$3000,Finishing!$G$32,Attendance!$E$6:$E$3000,Finishing!$A21,Attendance!$F$6:$F$3000,Finishing!$B$32)</f>
        <v>0</v>
      </c>
      <c r="E21" s="472">
        <f>SUMIFS(Attendance!T$6:T$3000,Attendance!$H$6:$H$3000,Finishing!$G$32,Attendance!$E$6:$E$3000,Finishing!$A21,Attendance!$F$6:$F$3000,Finishing!$B$32)</f>
        <v>0</v>
      </c>
      <c r="F21" s="472">
        <f>SUMIFS(Attendance!U$6:U$3000,Attendance!$H$6:$H$3000,Finishing!$G$32,Attendance!$E$6:$E$3000,Finishing!$A21,Attendance!$F$6:$F$3000,Finishing!$B$32)</f>
        <v>0</v>
      </c>
      <c r="G21" s="473">
        <f>SUMIFS(Attendance!V$6:V$3000,Attendance!$H$6:$H$3000,Finishing!$G$32,Attendance!$E$6:$E$3000,Finishing!$A21,Attendance!$F$6:$F$3000,Finishing!$B$32)</f>
        <v>0</v>
      </c>
      <c r="H21" s="474"/>
      <c r="I21" s="502">
        <f t="shared" si="5"/>
        <v>0</v>
      </c>
      <c r="J21" s="1279"/>
      <c r="K21" s="1280"/>
      <c r="L21" s="1280"/>
      <c r="M21" s="1252"/>
      <c r="N21" s="1253"/>
      <c r="O21" s="1253"/>
      <c r="P21" s="1254"/>
      <c r="Q21" s="491"/>
      <c r="R21" s="517">
        <f t="shared" si="6"/>
        <v>0</v>
      </c>
    </row>
    <row r="22" spans="1:22" x14ac:dyDescent="0.25">
      <c r="A22" s="2590"/>
      <c r="B22" s="2591"/>
      <c r="C22" s="2592"/>
      <c r="D22" s="1277"/>
      <c r="E22" s="1248"/>
      <c r="F22" s="1248"/>
      <c r="G22" s="1249"/>
      <c r="H22" s="474"/>
      <c r="I22" s="502">
        <f t="shared" si="5"/>
        <v>0</v>
      </c>
      <c r="J22" s="1279"/>
      <c r="K22" s="1280"/>
      <c r="L22" s="1280"/>
      <c r="M22" s="1252"/>
      <c r="N22" s="1253"/>
      <c r="O22" s="1253"/>
      <c r="P22" s="1254"/>
      <c r="Q22" s="491"/>
      <c r="R22" s="517">
        <f t="shared" si="6"/>
        <v>0</v>
      </c>
    </row>
    <row r="23" spans="1:22" x14ac:dyDescent="0.25">
      <c r="A23" s="2593"/>
      <c r="B23" s="2594"/>
      <c r="C23" s="2595"/>
      <c r="D23" s="471">
        <f>SUMIFS(Attendance!S$6:S$3000,Attendance!$H$6:$H$3000,Finishing!$G$32,Attendance!$E$6:$E$3000,Finishing!$A23,Attendance!$F$6:$F$3000,Finishing!$B$32)</f>
        <v>0</v>
      </c>
      <c r="E23" s="472">
        <f>SUMIFS(Attendance!T$6:T$3000,Attendance!$H$6:$H$3000,Finishing!$G$32,Attendance!$E$6:$E$3000,Finishing!$A23,Attendance!$F$6:$F$3000,Finishing!$B$32)</f>
        <v>0</v>
      </c>
      <c r="F23" s="472">
        <f>SUMIFS(Attendance!U$6:U$3000,Attendance!$H$6:$H$3000,Finishing!$G$32,Attendance!$E$6:$E$3000,Finishing!$A23,Attendance!$F$6:$F$3000,Finishing!$B$32)</f>
        <v>0</v>
      </c>
      <c r="G23" s="473">
        <f>SUMIFS(Attendance!V$6:V$3000,Attendance!$H$6:$H$3000,Finishing!$G$32,Attendance!$E$6:$E$3000,Finishing!$A23,Attendance!$F$6:$F$3000,Finishing!$B$32)</f>
        <v>0</v>
      </c>
      <c r="H23" s="474"/>
      <c r="I23" s="502">
        <f t="shared" si="5"/>
        <v>0</v>
      </c>
      <c r="J23" s="1279"/>
      <c r="K23" s="1280"/>
      <c r="L23" s="1280"/>
      <c r="M23" s="1252"/>
      <c r="N23" s="1253"/>
      <c r="O23" s="1253"/>
      <c r="P23" s="1254"/>
      <c r="Q23" s="491"/>
      <c r="R23" s="517">
        <f t="shared" si="6"/>
        <v>0</v>
      </c>
    </row>
    <row r="24" spans="1:22" ht="15.75" thickBot="1" x14ac:dyDescent="0.3">
      <c r="A24" s="2581"/>
      <c r="B24" s="2582"/>
      <c r="C24" s="2583"/>
      <c r="D24" s="475">
        <f>SUMIFS(Attendance!S$6:S$3000,Attendance!$H$6:$H$3000,Finishing!$G$32,Attendance!$E$6:$E$3000,Finishing!$A24,Attendance!$F$6:$F$3000,Finishing!$B$32)</f>
        <v>0</v>
      </c>
      <c r="E24" s="476">
        <f>SUMIFS(Attendance!T$6:T$3000,Attendance!$H$6:$H$3000,Finishing!$G$32,Attendance!$E$6:$E$3000,Finishing!$A24,Attendance!$F$6:$F$3000,Finishing!$B$32)</f>
        <v>0</v>
      </c>
      <c r="F24" s="476">
        <f>SUMIFS(Attendance!U$6:U$3000,Attendance!$H$6:$H$3000,Finishing!$G$32,Attendance!$E$6:$E$3000,Finishing!$A24,Attendance!$F$6:$F$3000,Finishing!$B$32)</f>
        <v>0</v>
      </c>
      <c r="G24" s="1140">
        <f>SUMIFS(Attendance!V$6:V$3000,Attendance!$H$6:$H$3000,Finishing!$G$32,Attendance!$E$6:$E$3000,Finishing!$A24,Attendance!$F$6:$F$3000,Finishing!$B$32)</f>
        <v>0</v>
      </c>
      <c r="H24" s="477"/>
      <c r="I24" s="507">
        <f t="shared" si="5"/>
        <v>0</v>
      </c>
      <c r="J24" s="1284"/>
      <c r="K24" s="1285"/>
      <c r="L24" s="1285"/>
      <c r="M24" s="496">
        <f>SUMIFS(Attendance!S$6:S$3000,Attendance!$H$6:$H$3000,Finishing!$G$62,Attendance!$E$6:$E$3000,Finishing!$J24,Attendance!$F$6:$F$3000,Finishing!$B$62)</f>
        <v>0</v>
      </c>
      <c r="N24" s="497">
        <f>SUMIFS(Attendance!T$6:T$3000,Attendance!$H$6:$H$3000,Finishing!$G$62,Attendance!$E$6:$E$3000,Finishing!$J24,Attendance!$F$6:$F$3000,Finishing!$B$62)</f>
        <v>0</v>
      </c>
      <c r="O24" s="497">
        <f>SUMIFS(Attendance!U$6:U$3000,Attendance!$H$6:$H$3000,Finishing!$G$62,Attendance!$E$6:$E$3000,Finishing!$J24,Attendance!$F$6:$F$3000,Finishing!$B$62)</f>
        <v>0</v>
      </c>
      <c r="P24" s="498">
        <f>SUMIFS(Attendance!V$6:V$3000,Attendance!$H$6:$H$3000,Finishing!$G$62,Attendance!$E$6:$E$3000,Finishing!$J24,Attendance!$F$6:$F$3000,Finishing!$B$62)</f>
        <v>0</v>
      </c>
      <c r="Q24" s="499"/>
      <c r="R24" s="527">
        <f t="shared" si="6"/>
        <v>0</v>
      </c>
    </row>
    <row r="25" spans="1:22" ht="23.25" customHeight="1" thickBot="1" x14ac:dyDescent="0.3">
      <c r="A25" s="1907" t="s">
        <v>713</v>
      </c>
      <c r="B25" s="1908"/>
      <c r="C25" s="1908"/>
      <c r="D25" s="540">
        <f>SUM(D13:D24)</f>
        <v>10</v>
      </c>
      <c r="E25" s="355">
        <f>SUM(E13:E24)</f>
        <v>0</v>
      </c>
      <c r="F25" s="355">
        <f>SUM(F13:F24)</f>
        <v>0</v>
      </c>
      <c r="G25" s="1141">
        <f>SUM(G13:G24)</f>
        <v>10</v>
      </c>
      <c r="H25" s="540">
        <f>SUM(H13:H24)</f>
        <v>11</v>
      </c>
      <c r="I25" s="541">
        <f>IF(G25&gt;H25,G25-H25,(IF(G25&lt;H25,H25-G25,0)))</f>
        <v>1</v>
      </c>
      <c r="J25" s="1909" t="s">
        <v>713</v>
      </c>
      <c r="K25" s="1910"/>
      <c r="L25" s="1910"/>
      <c r="M25" s="542">
        <f>SUM(M13:M24)</f>
        <v>11</v>
      </c>
      <c r="N25" s="543">
        <f>SUM(N13:N24)</f>
        <v>0</v>
      </c>
      <c r="O25" s="543">
        <f>SUM(O13:O24)</f>
        <v>0</v>
      </c>
      <c r="P25" s="544">
        <f>SUM(P13:P24)</f>
        <v>11</v>
      </c>
      <c r="Q25" s="542">
        <f>SUM(Q13:Q24)</f>
        <v>13</v>
      </c>
      <c r="R25" s="545">
        <f>IF(P25&gt;Q25,P25-Q25,(IF(P25&lt;Q25,Q25-P25,0)))</f>
        <v>2</v>
      </c>
    </row>
    <row r="29" spans="1:22" ht="15.75" thickBot="1" x14ac:dyDescent="0.3">
      <c r="J29" s="35"/>
      <c r="K29" s="35"/>
      <c r="L29" s="35"/>
    </row>
    <row r="30" spans="1:22" ht="29.25" thickBot="1" x14ac:dyDescent="0.3">
      <c r="A30" s="1911" t="s">
        <v>1234</v>
      </c>
      <c r="B30" s="1912"/>
      <c r="C30" s="1912"/>
      <c r="D30" s="1912"/>
      <c r="E30" s="1912"/>
      <c r="F30" s="1912"/>
      <c r="G30" s="1912"/>
      <c r="H30" s="1912"/>
      <c r="I30" s="1912"/>
      <c r="J30" s="1912"/>
      <c r="K30" s="1912"/>
      <c r="L30" s="1912"/>
      <c r="M30" s="1912"/>
      <c r="N30" s="1912"/>
      <c r="O30" s="1912"/>
      <c r="P30" s="1912"/>
      <c r="Q30" s="1912"/>
      <c r="R30" s="1912"/>
      <c r="S30" s="1912"/>
      <c r="T30" s="1913"/>
      <c r="U30" s="447"/>
      <c r="V30" s="447"/>
    </row>
    <row r="31" spans="1:22" x14ac:dyDescent="0.25">
      <c r="A31" s="45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1128"/>
      <c r="T31" s="446"/>
    </row>
    <row r="32" spans="1:22" ht="21.75" thickBot="1" x14ac:dyDescent="0.4">
      <c r="A32" s="1300" t="s">
        <v>716</v>
      </c>
      <c r="B32" s="2522" t="s">
        <v>23</v>
      </c>
      <c r="C32" s="2522"/>
      <c r="D32" s="2522"/>
      <c r="E32" s="2522"/>
      <c r="F32" s="121" t="s">
        <v>717</v>
      </c>
      <c r="G32" s="121" t="s">
        <v>58</v>
      </c>
      <c r="H32" s="2523" t="s">
        <v>1232</v>
      </c>
      <c r="I32" s="2523"/>
      <c r="J32" s="1301"/>
      <c r="K32" s="121" t="s">
        <v>1231</v>
      </c>
      <c r="L32" s="122"/>
      <c r="M32" s="445"/>
      <c r="N32" s="122"/>
      <c r="O32" s="122"/>
      <c r="P32" s="122"/>
      <c r="Q32" s="35"/>
      <c r="R32" s="35"/>
      <c r="S32" s="1128"/>
      <c r="T32" s="446"/>
    </row>
    <row r="33" spans="1:25" ht="23.25" customHeight="1" x14ac:dyDescent="0.25">
      <c r="A33" s="2524" t="s">
        <v>741</v>
      </c>
      <c r="B33" s="2525"/>
      <c r="C33" s="2525"/>
      <c r="D33" s="2525"/>
      <c r="E33" s="2525"/>
      <c r="F33" s="2525"/>
      <c r="G33" s="2525"/>
      <c r="H33" s="2525"/>
      <c r="I33" s="2525"/>
      <c r="J33" s="2525"/>
      <c r="K33" s="2525"/>
      <c r="L33" s="2525"/>
      <c r="M33" s="2525"/>
      <c r="N33" s="2525"/>
      <c r="O33" s="2525"/>
      <c r="P33" s="2526"/>
      <c r="Q33" s="1917" t="s">
        <v>735</v>
      </c>
      <c r="R33" s="1919" t="s">
        <v>737</v>
      </c>
      <c r="S33" s="1920"/>
      <c r="T33" s="1921" t="s">
        <v>740</v>
      </c>
      <c r="U33" s="448"/>
      <c r="V33" s="448"/>
      <c r="W33" s="21"/>
      <c r="Y33" s="33"/>
    </row>
    <row r="34" spans="1:25" ht="43.5" customHeight="1" thickBot="1" x14ac:dyDescent="0.3">
      <c r="A34" s="2569" t="s">
        <v>709</v>
      </c>
      <c r="B34" s="2570"/>
      <c r="C34" s="2570"/>
      <c r="D34" s="2570"/>
      <c r="E34" s="2570"/>
      <c r="F34" s="1195" t="s">
        <v>710</v>
      </c>
      <c r="G34" s="1196" t="s">
        <v>711</v>
      </c>
      <c r="H34" s="1197" t="s">
        <v>712</v>
      </c>
      <c r="I34" s="1198" t="s">
        <v>102</v>
      </c>
      <c r="J34" s="2572" t="s">
        <v>709</v>
      </c>
      <c r="K34" s="2573"/>
      <c r="L34" s="2574"/>
      <c r="M34" s="1195" t="s">
        <v>710</v>
      </c>
      <c r="N34" s="1196" t="s">
        <v>711</v>
      </c>
      <c r="O34" s="1197" t="s">
        <v>712</v>
      </c>
      <c r="P34" s="1198" t="s">
        <v>102</v>
      </c>
      <c r="Q34" s="2527"/>
      <c r="R34" s="44" t="s">
        <v>738</v>
      </c>
      <c r="S34" s="45" t="s">
        <v>739</v>
      </c>
      <c r="T34" s="2571"/>
      <c r="U34" s="448"/>
      <c r="V34" s="448"/>
      <c r="W34" s="21"/>
      <c r="Y34" s="33"/>
    </row>
    <row r="35" spans="1:25" ht="15.75" customHeight="1" x14ac:dyDescent="0.25">
      <c r="A35" s="2411" t="s">
        <v>22</v>
      </c>
      <c r="B35" s="2412"/>
      <c r="C35" s="2413"/>
      <c r="D35" s="2413"/>
      <c r="E35" s="2413"/>
      <c r="F35" s="1161">
        <f>SUMIFS(Attendance!S$6:S$3000,Attendance!$H$6:$H$3000,Finishing!$G$32,Attendance!$E$6:$E$3000,Finishing!$A35,Attendance!$F$6:$F$3000,Finishing!$B$32,Attendance!$I$6:$I$3000,"")</f>
        <v>13</v>
      </c>
      <c r="G35" s="1158">
        <f>SUMIFS(Attendance!T$6:T$3000,Attendance!$H$6:$H$3000,Finishing!$G$32,Attendance!$E$6:$E$3000,Finishing!$A35,Attendance!$F$6:$F$3000,Finishing!$B$32,Attendance!$I$6:$I$3000,"")</f>
        <v>1</v>
      </c>
      <c r="H35" s="1158">
        <f>SUMIFS(Attendance!U$6:U$3000,Attendance!$H$6:$H$3000,Finishing!$G$32,Attendance!$E$6:$E$3000,Finishing!$A35,Attendance!$F$6:$F$3000,Finishing!$B$32,Attendance!$I$6:$I$3000,"")</f>
        <v>0</v>
      </c>
      <c r="I35" s="1163">
        <f>SUMIFS(Attendance!V$6:V$3000,Attendance!$H$6:$H$3000,Finishing!$G$32,Attendance!$E$6:$E$3000,Finishing!$A35,Attendance!$F$6:$F$3000,Finishing!$B$32,Attendance!$I$6:$I$3000,"")</f>
        <v>14</v>
      </c>
      <c r="J35" s="2414" t="s">
        <v>721</v>
      </c>
      <c r="K35" s="2415"/>
      <c r="L35" s="2416"/>
      <c r="M35" s="2426">
        <f>SUM(F35:F38)</f>
        <v>31</v>
      </c>
      <c r="N35" s="2519">
        <f t="shared" ref="N35:P35" si="7">SUM(G35:G38)</f>
        <v>2</v>
      </c>
      <c r="O35" s="2519">
        <f t="shared" si="7"/>
        <v>0</v>
      </c>
      <c r="P35" s="2441">
        <f t="shared" si="7"/>
        <v>33</v>
      </c>
      <c r="Q35" s="2438">
        <v>26</v>
      </c>
      <c r="R35" s="2426">
        <f>IF(Q35&lt;P35,P35-Q35,0)</f>
        <v>7</v>
      </c>
      <c r="S35" s="2434">
        <f>IF(Q35&gt;P35,Q35-P35,0)</f>
        <v>0</v>
      </c>
      <c r="T35" s="2441">
        <f>Q35-P35</f>
        <v>-7</v>
      </c>
      <c r="U35" s="47"/>
      <c r="V35" s="47"/>
      <c r="W35" s="21"/>
      <c r="Y35" s="1272">
        <v>16</v>
      </c>
    </row>
    <row r="36" spans="1:25" ht="15.75" customHeight="1" x14ac:dyDescent="0.25">
      <c r="A36" s="2447" t="s">
        <v>73</v>
      </c>
      <c r="B36" s="2448"/>
      <c r="C36" s="2449"/>
      <c r="D36" s="2449"/>
      <c r="E36" s="2449"/>
      <c r="F36" s="1151">
        <f>SUMIFS(Attendance!S$6:S$3000,Attendance!$H$6:$H$3000,Finishing!$G$32,Attendance!$E$6:$E$3000,Finishing!$A36,Attendance!$F$6:$F$3000,Finishing!$B$32,Attendance!$I$6:$I$3000,"")</f>
        <v>15</v>
      </c>
      <c r="G36" s="1159">
        <f>SUMIFS(Attendance!T$6:T$3000,Attendance!$H$6:$H$3000,Finishing!$G$32,Attendance!$E$6:$E$3000,Finishing!$A36,Attendance!$F$6:$F$3000,Finishing!$B$32,Attendance!$I$6:$I$3000,"")</f>
        <v>1</v>
      </c>
      <c r="H36" s="1159">
        <f>SUMIFS(Attendance!U$6:U$3000,Attendance!$H$6:$H$3000,Finishing!$G$32,Attendance!$E$6:$E$3000,Finishing!$A36,Attendance!$F$6:$F$3000,Finishing!$B$32,Attendance!$I$6:$I$3000,"")</f>
        <v>0</v>
      </c>
      <c r="I36" s="1154">
        <f>SUMIFS(Attendance!V$6:V$3000,Attendance!$H$6:$H$3000,Finishing!$G$32,Attendance!$E$6:$E$3000,Finishing!$A36,Attendance!$F$6:$F$3000,Finishing!$B$32,Attendance!$I$6:$I$3000,"")</f>
        <v>16</v>
      </c>
      <c r="J36" s="2420"/>
      <c r="K36" s="2421"/>
      <c r="L36" s="2422"/>
      <c r="M36" s="2428"/>
      <c r="N36" s="2520"/>
      <c r="O36" s="2520"/>
      <c r="P36" s="2442"/>
      <c r="Q36" s="2439"/>
      <c r="R36" s="2428"/>
      <c r="S36" s="2436"/>
      <c r="T36" s="2442"/>
      <c r="U36" s="47"/>
      <c r="V36" s="47"/>
      <c r="W36" s="21"/>
      <c r="Y36" s="1178">
        <v>10</v>
      </c>
    </row>
    <row r="37" spans="1:25" ht="15.75" customHeight="1" x14ac:dyDescent="0.25">
      <c r="A37" s="2447" t="s">
        <v>72</v>
      </c>
      <c r="B37" s="2448"/>
      <c r="C37" s="2449"/>
      <c r="D37" s="2449"/>
      <c r="E37" s="2449"/>
      <c r="F37" s="1151">
        <f>SUMIFS(Attendance!S$6:S$3000,Attendance!$H$6:$H$3000,Finishing!$G$32,Attendance!$E$6:$E$3000,Finishing!$A37,Attendance!$F$6:$F$3000,Finishing!$B$32,Attendance!$I$6:$I$3000,"")</f>
        <v>3</v>
      </c>
      <c r="G37" s="1159">
        <f>SUMIFS(Attendance!T$6:T$3000,Attendance!$H$6:$H$3000,Finishing!$G$32,Attendance!$E$6:$E$3000,Finishing!$A37,Attendance!$F$6:$F$3000,Finishing!$B$32,Attendance!$I$6:$I$3000,"")</f>
        <v>0</v>
      </c>
      <c r="H37" s="1159">
        <f>SUMIFS(Attendance!U$6:U$3000,Attendance!$H$6:$H$3000,Finishing!$G$32,Attendance!$E$6:$E$3000,Finishing!$A37,Attendance!$F$6:$F$3000,Finishing!$B$32,Attendance!$I$6:$I$3000,"")</f>
        <v>0</v>
      </c>
      <c r="I37" s="1154">
        <f>SUMIFS(Attendance!V$6:V$3000,Attendance!$H$6:$H$3000,Finishing!$G$32,Attendance!$E$6:$E$3000,Finishing!$A37,Attendance!$F$6:$F$3000,Finishing!$B$32,Attendance!$I$6:$I$3000,"")</f>
        <v>3</v>
      </c>
      <c r="J37" s="2420"/>
      <c r="K37" s="2421"/>
      <c r="L37" s="2422"/>
      <c r="M37" s="2428"/>
      <c r="N37" s="2520"/>
      <c r="O37" s="2520"/>
      <c r="P37" s="2442"/>
      <c r="Q37" s="2439"/>
      <c r="R37" s="2428"/>
      <c r="S37" s="2436"/>
      <c r="T37" s="2442"/>
      <c r="U37" s="47"/>
      <c r="V37" s="47"/>
      <c r="W37" s="21"/>
      <c r="Y37" s="1178"/>
    </row>
    <row r="38" spans="1:25" ht="15.75" customHeight="1" thickBot="1" x14ac:dyDescent="0.3">
      <c r="A38" s="2509" t="s">
        <v>729</v>
      </c>
      <c r="B38" s="2510"/>
      <c r="C38" s="2511"/>
      <c r="D38" s="2511"/>
      <c r="E38" s="2511"/>
      <c r="F38" s="1152">
        <f>SUMIFS(Attendance!S$6:S$3000,Attendance!$H$6:$H$3000,Finishing!$G$32,Attendance!$E$6:$E$3000,Finishing!$A38,Attendance!$F$6:$F$3000,Finishing!$B$32,Attendance!$I$6:$I$3000,"")</f>
        <v>0</v>
      </c>
      <c r="G38" s="1166">
        <f>SUMIFS(Attendance!T$6:T$3000,Attendance!$H$6:$H$3000,Finishing!$G$32,Attendance!$E$6:$E$3000,Finishing!$A38,Attendance!$F$6:$F$3000,Finishing!$B$32,Attendance!$I$6:$I$3000,"")</f>
        <v>0</v>
      </c>
      <c r="H38" s="1166">
        <f>SUMIFS(Attendance!U$6:U$3000,Attendance!$H$6:$H$3000,Finishing!$G$32,Attendance!$E$6:$E$3000,Finishing!$A38,Attendance!$F$6:$F$3000,Finishing!$B$32,Attendance!$I$6:$I$3000,"")</f>
        <v>0</v>
      </c>
      <c r="I38" s="1155">
        <f>SUMIFS(Attendance!V$6:V$3000,Attendance!$H$6:$H$3000,Finishing!$G$32,Attendance!$E$6:$E$3000,Finishing!$A38,Attendance!$F$6:$F$3000,Finishing!$B$32,Attendance!$I$6:$I$3000,"")</f>
        <v>0</v>
      </c>
      <c r="J38" s="2516"/>
      <c r="K38" s="2517"/>
      <c r="L38" s="2518"/>
      <c r="M38" s="2470"/>
      <c r="N38" s="2521"/>
      <c r="O38" s="2521"/>
      <c r="P38" s="2515"/>
      <c r="Q38" s="2473"/>
      <c r="R38" s="2470"/>
      <c r="S38" s="2407"/>
      <c r="T38" s="2515"/>
      <c r="U38" s="47"/>
      <c r="V38" s="47"/>
      <c r="W38" s="21"/>
      <c r="Y38" s="1260"/>
    </row>
    <row r="39" spans="1:25" ht="15.75" customHeight="1" x14ac:dyDescent="0.25">
      <c r="A39" s="2411" t="s">
        <v>1366</v>
      </c>
      <c r="B39" s="2412"/>
      <c r="C39" s="2413"/>
      <c r="D39" s="2413"/>
      <c r="E39" s="2413"/>
      <c r="F39" s="1161">
        <f>SUMIFS(Attendance!S$6:S$3000,Attendance!$H$6:$H$3000,Finishing!$G$32,Attendance!$E$6:$E$3000,Finishing!$A39,Attendance!$F$6:$F$3000,Finishing!$B$32,Attendance!$I$6:$I$3000,"")</f>
        <v>0</v>
      </c>
      <c r="G39" s="1158">
        <f>SUMIFS(Attendance!T$6:T$3000,Attendance!$H$6:$H$3000,Finishing!$G$32,Attendance!$E$6:$E$3000,Finishing!$A39,Attendance!$F$6:$F$3000,Finishing!$B$32,Attendance!$I$6:$I$3000,"")</f>
        <v>0</v>
      </c>
      <c r="H39" s="1158">
        <f>SUMIFS(Attendance!U$6:U$3000,Attendance!$H$6:$H$3000,Finishing!$G$32,Attendance!$E$6:$E$3000,Finishing!$A39,Attendance!$F$6:$F$3000,Finishing!$B$32,Attendance!$I$6:$I$3000,"")</f>
        <v>0</v>
      </c>
      <c r="I39" s="1163">
        <f>SUMIFS(Attendance!V$6:V$3000,Attendance!$H$6:$H$3000,Finishing!$G$32,Attendance!$E$6:$E$3000,Finishing!$A39,Attendance!$F$6:$F$3000,Finishing!$B$32,Attendance!$I$6:$I$3000,"")</f>
        <v>0</v>
      </c>
      <c r="J39" s="2414" t="s">
        <v>1366</v>
      </c>
      <c r="K39" s="2415"/>
      <c r="L39" s="2416"/>
      <c r="M39" s="2426">
        <f>F39+F41+F42</f>
        <v>1</v>
      </c>
      <c r="N39" s="2430">
        <f t="shared" ref="N39" si="8">G39+G41+G42</f>
        <v>0</v>
      </c>
      <c r="O39" s="2430">
        <f t="shared" ref="O39" si="9">H39+H41+H42</f>
        <v>0</v>
      </c>
      <c r="P39" s="2434">
        <f t="shared" ref="P39" si="10">I39+I41+I42</f>
        <v>1</v>
      </c>
      <c r="Q39" s="2438">
        <v>1</v>
      </c>
      <c r="R39" s="2426">
        <f t="shared" ref="R39" si="11">IF(Q39&lt;P39,P39-Q39,0)</f>
        <v>0</v>
      </c>
      <c r="S39" s="2434">
        <f t="shared" ref="S39" si="12">IF(Q39&gt;P39,Q39-P39,0)</f>
        <v>0</v>
      </c>
      <c r="T39" s="2441">
        <f t="shared" ref="T39" si="13">Q39-P39</f>
        <v>0</v>
      </c>
      <c r="U39" s="47"/>
      <c r="V39" s="47"/>
      <c r="W39" s="21"/>
      <c r="Y39" s="1272"/>
    </row>
    <row r="40" spans="1:25" ht="15.75" customHeight="1" x14ac:dyDescent="0.25">
      <c r="A40" s="2444" t="s">
        <v>1367</v>
      </c>
      <c r="B40" s="2445"/>
      <c r="C40" s="2446"/>
      <c r="D40" s="2446"/>
      <c r="E40" s="2446"/>
      <c r="F40" s="1151">
        <f>SUMIFS(Attendance!S$6:S$3000,Attendance!$H$6:$H$3000,Finishing!$G$32,Attendance!$E$6:$E$3000,Finishing!$A40,Attendance!$F$6:$F$3000,Finishing!$B$32,Attendance!$I$6:$I$3000,"")</f>
        <v>0</v>
      </c>
      <c r="G40" s="1159">
        <f>SUMIFS(Attendance!T$6:T$3000,Attendance!$H$6:$H$3000,Finishing!$G$32,Attendance!$E$6:$E$3000,Finishing!$A40,Attendance!$F$6:$F$3000,Finishing!$B$32,Attendance!$I$6:$I$3000,"")</f>
        <v>0</v>
      </c>
      <c r="H40" s="1159">
        <f>SUMIFS(Attendance!U$6:U$3000,Attendance!$H$6:$H$3000,Finishing!$G$32,Attendance!$E$6:$E$3000,Finishing!$A40,Attendance!$F$6:$F$3000,Finishing!$B$32,Attendance!$I$6:$I$3000,"")</f>
        <v>0</v>
      </c>
      <c r="I40" s="1154">
        <f>SUMIFS(Attendance!V$6:V$3000,Attendance!$H$6:$H$3000,Finishing!$G$32,Attendance!$E$6:$E$3000,Finishing!$A40,Attendance!$F$6:$F$3000,Finishing!$B$32,Attendance!$I$6:$I$3000,"")</f>
        <v>0</v>
      </c>
      <c r="J40" s="2417"/>
      <c r="K40" s="2418"/>
      <c r="L40" s="2419"/>
      <c r="M40" s="2427"/>
      <c r="N40" s="2431"/>
      <c r="O40" s="2431"/>
      <c r="P40" s="2435"/>
      <c r="Q40" s="2439"/>
      <c r="R40" s="2428"/>
      <c r="S40" s="2436"/>
      <c r="T40" s="2442"/>
      <c r="U40" s="47"/>
      <c r="V40" s="47"/>
      <c r="W40" s="21"/>
      <c r="Y40" s="1178"/>
    </row>
    <row r="41" spans="1:25" ht="15.75" customHeight="1" x14ac:dyDescent="0.25">
      <c r="A41" s="2447" t="s">
        <v>1326</v>
      </c>
      <c r="B41" s="2448"/>
      <c r="C41" s="2449"/>
      <c r="D41" s="2449"/>
      <c r="E41" s="2449"/>
      <c r="F41" s="1151">
        <f>SUMIFS(Attendance!S$6:S$3000,Attendance!$H$6:$H$3000,Finishing!$G$32,Attendance!$E$6:$E$3000,Finishing!$A41,Attendance!$F$6:$F$3000,Finishing!$B$32,Attendance!$I$6:$I$3000,"")</f>
        <v>1</v>
      </c>
      <c r="G41" s="1159">
        <f>SUMIFS(Attendance!T$6:T$3000,Attendance!$H$6:$H$3000,Finishing!$G$32,Attendance!$E$6:$E$3000,Finishing!$A41,Attendance!$F$6:$F$3000,Finishing!$B$32,Attendance!$I$6:$I$3000,"")</f>
        <v>0</v>
      </c>
      <c r="H41" s="1159">
        <f>SUMIFS(Attendance!U$6:U$3000,Attendance!$H$6:$H$3000,Finishing!$G$32,Attendance!$E$6:$E$3000,Finishing!$A41,Attendance!$F$6:$F$3000,Finishing!$B$32,Attendance!$I$6:$I$3000,"")</f>
        <v>0</v>
      </c>
      <c r="I41" s="1154">
        <f>SUMIFS(Attendance!V$6:V$3000,Attendance!$H$6:$H$3000,Finishing!$G$32,Attendance!$E$6:$E$3000,Finishing!$A41,Attendance!$F$6:$F$3000,Finishing!$B$32,Attendance!$I$6:$I$3000,"")</f>
        <v>1</v>
      </c>
      <c r="J41" s="2420"/>
      <c r="K41" s="2421"/>
      <c r="L41" s="2422"/>
      <c r="M41" s="2428"/>
      <c r="N41" s="2432"/>
      <c r="O41" s="2432"/>
      <c r="P41" s="2436"/>
      <c r="Q41" s="2439"/>
      <c r="R41" s="2428"/>
      <c r="S41" s="2436"/>
      <c r="T41" s="2442"/>
      <c r="U41" s="47"/>
      <c r="V41" s="47"/>
      <c r="W41" s="21"/>
      <c r="Y41" s="1178">
        <v>1</v>
      </c>
    </row>
    <row r="42" spans="1:25" ht="15.75" customHeight="1" thickBot="1" x14ac:dyDescent="0.3">
      <c r="A42" s="2450" t="s">
        <v>1368</v>
      </c>
      <c r="B42" s="2451"/>
      <c r="C42" s="2452"/>
      <c r="D42" s="2452"/>
      <c r="E42" s="2452"/>
      <c r="F42" s="1162">
        <f>SUMIFS(Attendance!S$6:S$3000,Attendance!$H$6:$H$3000,Finishing!$G$32,Attendance!$E$6:$E$3000,Finishing!$A42,Attendance!$F$6:$F$3000,Finishing!$B$32,Attendance!$I$6:$I$3000,"")</f>
        <v>0</v>
      </c>
      <c r="G42" s="1160">
        <f>SUMIFS(Attendance!T$6:T$3000,Attendance!$H$6:$H$3000,Finishing!$G$32,Attendance!$E$6:$E$3000,Finishing!$A42,Attendance!$F$6:$F$3000,Finishing!$B$32,Attendance!$I$6:$I$3000,"")</f>
        <v>0</v>
      </c>
      <c r="H42" s="1160">
        <f>SUMIFS(Attendance!U$6:U$3000,Attendance!$H$6:$H$3000,Finishing!$G$32,Attendance!$E$6:$E$3000,Finishing!$A42,Attendance!$F$6:$F$3000,Finishing!$B$32,Attendance!$I$6:$I$3000,"")</f>
        <v>0</v>
      </c>
      <c r="I42" s="1164">
        <f>SUMIFS(Attendance!V$6:V$3000,Attendance!$H$6:$H$3000,Finishing!$G$32,Attendance!$E$6:$E$3000,Finishing!$A42,Attendance!$F$6:$F$3000,Finishing!$B$32,Attendance!$I$6:$I$3000,"")</f>
        <v>0</v>
      </c>
      <c r="J42" s="2423"/>
      <c r="K42" s="2424"/>
      <c r="L42" s="2425"/>
      <c r="M42" s="2429"/>
      <c r="N42" s="2433"/>
      <c r="O42" s="2433"/>
      <c r="P42" s="2437"/>
      <c r="Q42" s="2440"/>
      <c r="R42" s="2429"/>
      <c r="S42" s="2437"/>
      <c r="T42" s="2443"/>
      <c r="U42" s="47"/>
      <c r="V42" s="47"/>
      <c r="W42" s="21"/>
      <c r="Y42" s="1265"/>
    </row>
    <row r="43" spans="1:25" ht="15.75" customHeight="1" x14ac:dyDescent="0.25">
      <c r="A43" s="2411" t="s">
        <v>1216</v>
      </c>
      <c r="B43" s="2412"/>
      <c r="C43" s="2413"/>
      <c r="D43" s="2413"/>
      <c r="E43" s="2413"/>
      <c r="F43" s="1161">
        <f>SUMIFS(Attendance!S$6:S$3000,Attendance!$H$6:$H$3000,Finishing!$G$32,Attendance!$E$6:$E$3000,Finishing!$A43,Attendance!$F$6:$F$3000,Finishing!$B$32,Attendance!$I$6:$I$3000,"")</f>
        <v>0</v>
      </c>
      <c r="G43" s="1158">
        <f>SUMIFS(Attendance!T$6:T$3000,Attendance!$H$6:$H$3000,Finishing!$G$32,Attendance!$E$6:$E$3000,Finishing!$A43,Attendance!$F$6:$F$3000,Finishing!$B$32,Attendance!$I$6:$I$3000,"")</f>
        <v>0</v>
      </c>
      <c r="H43" s="1158">
        <f>SUMIFS(Attendance!U$6:U$3000,Attendance!$H$6:$H$3000,Finishing!$G$32,Attendance!$E$6:$E$3000,Finishing!$A43,Attendance!$F$6:$F$3000,Finishing!$B$32,Attendance!$I$6:$I$3000,"")</f>
        <v>0</v>
      </c>
      <c r="I43" s="1163">
        <f>SUMIFS(Attendance!V$6:V$3000,Attendance!$H$6:$H$3000,Finishing!$G$32,Attendance!$E$6:$E$3000,Finishing!$A43,Attendance!$F$6:$F$3000,Finishing!$B$32,Attendance!$I$6:$I$3000,"")</f>
        <v>0</v>
      </c>
      <c r="J43" s="2414" t="s">
        <v>1216</v>
      </c>
      <c r="K43" s="2415"/>
      <c r="L43" s="2416"/>
      <c r="M43" s="2426">
        <f>F43+F45+F46</f>
        <v>1</v>
      </c>
      <c r="N43" s="2430">
        <f t="shared" ref="N43:P43" si="14">G43+G45+G46</f>
        <v>0</v>
      </c>
      <c r="O43" s="2430">
        <f t="shared" si="14"/>
        <v>0</v>
      </c>
      <c r="P43" s="2434">
        <f t="shared" si="14"/>
        <v>1</v>
      </c>
      <c r="Q43" s="2438">
        <v>1</v>
      </c>
      <c r="R43" s="2426">
        <f t="shared" ref="R43" si="15">IF(Q43&lt;P43,P43-Q43,0)</f>
        <v>0</v>
      </c>
      <c r="S43" s="2434">
        <f t="shared" ref="S43" si="16">IF(Q43&gt;P43,Q43-P43,0)</f>
        <v>0</v>
      </c>
      <c r="T43" s="2441">
        <f t="shared" ref="T43" si="17">Q43-P43</f>
        <v>0</v>
      </c>
      <c r="U43" s="47"/>
      <c r="V43" s="47"/>
      <c r="W43" s="21"/>
      <c r="Y43" s="1272"/>
    </row>
    <row r="44" spans="1:25" ht="15.75" customHeight="1" x14ac:dyDescent="0.25">
      <c r="A44" s="2444" t="s">
        <v>1217</v>
      </c>
      <c r="B44" s="2445"/>
      <c r="C44" s="2446"/>
      <c r="D44" s="2446"/>
      <c r="E44" s="2446"/>
      <c r="F44" s="1151">
        <f>SUMIFS(Attendance!S$6:S$3000,Attendance!$H$6:$H$3000,Finishing!$G$32,Attendance!$E$6:$E$3000,Finishing!$A44,Attendance!$F$6:$F$3000,Finishing!$B$32,Attendance!$I$6:$I$3000,"")</f>
        <v>0</v>
      </c>
      <c r="G44" s="1159">
        <f>SUMIFS(Attendance!T$6:T$3000,Attendance!$H$6:$H$3000,Finishing!$G$32,Attendance!$E$6:$E$3000,Finishing!$A44,Attendance!$F$6:$F$3000,Finishing!$B$32,Attendance!$I$6:$I$3000,"")</f>
        <v>0</v>
      </c>
      <c r="H44" s="1159">
        <f>SUMIFS(Attendance!U$6:U$3000,Attendance!$H$6:$H$3000,Finishing!$G$32,Attendance!$E$6:$E$3000,Finishing!$A44,Attendance!$F$6:$F$3000,Finishing!$B$32,Attendance!$I$6:$I$3000,"")</f>
        <v>0</v>
      </c>
      <c r="I44" s="1154">
        <f>SUMIFS(Attendance!V$6:V$3000,Attendance!$H$6:$H$3000,Finishing!$G$32,Attendance!$E$6:$E$3000,Finishing!$A44,Attendance!$F$6:$F$3000,Finishing!$B$32,Attendance!$I$6:$I$3000,"")</f>
        <v>0</v>
      </c>
      <c r="J44" s="2417"/>
      <c r="K44" s="2418"/>
      <c r="L44" s="2419"/>
      <c r="M44" s="2427"/>
      <c r="N44" s="2431"/>
      <c r="O44" s="2431"/>
      <c r="P44" s="2435"/>
      <c r="Q44" s="2439"/>
      <c r="R44" s="2428"/>
      <c r="S44" s="2436"/>
      <c r="T44" s="2442"/>
      <c r="U44" s="47"/>
      <c r="V44" s="47"/>
      <c r="W44" s="21"/>
      <c r="Y44" s="1178"/>
    </row>
    <row r="45" spans="1:25" ht="15.75" customHeight="1" x14ac:dyDescent="0.25">
      <c r="A45" s="2447" t="s">
        <v>89</v>
      </c>
      <c r="B45" s="2448"/>
      <c r="C45" s="2449"/>
      <c r="D45" s="2449"/>
      <c r="E45" s="2449"/>
      <c r="F45" s="1151">
        <f>SUMIFS(Attendance!S$6:S$3000,Attendance!$H$6:$H$3000,Finishing!$G$32,Attendance!$E$6:$E$3000,Finishing!$A45,Attendance!$F$6:$F$3000,Finishing!$B$32,Attendance!$I$6:$I$3000,"")</f>
        <v>0</v>
      </c>
      <c r="G45" s="1159">
        <f>SUMIFS(Attendance!T$6:T$3000,Attendance!$H$6:$H$3000,Finishing!$G$32,Attendance!$E$6:$E$3000,Finishing!$A45,Attendance!$F$6:$F$3000,Finishing!$B$32,Attendance!$I$6:$I$3000,"")</f>
        <v>0</v>
      </c>
      <c r="H45" s="1159">
        <f>SUMIFS(Attendance!U$6:U$3000,Attendance!$H$6:$H$3000,Finishing!$G$32,Attendance!$E$6:$E$3000,Finishing!$A45,Attendance!$F$6:$F$3000,Finishing!$B$32,Attendance!$I$6:$I$3000,"")</f>
        <v>0</v>
      </c>
      <c r="I45" s="1154">
        <f>SUMIFS(Attendance!V$6:V$3000,Attendance!$H$6:$H$3000,Finishing!$G$32,Attendance!$E$6:$E$3000,Finishing!$A45,Attendance!$F$6:$F$3000,Finishing!$B$32,Attendance!$I$6:$I$3000,"")</f>
        <v>0</v>
      </c>
      <c r="J45" s="2420"/>
      <c r="K45" s="2421"/>
      <c r="L45" s="2422"/>
      <c r="M45" s="2428"/>
      <c r="N45" s="2432"/>
      <c r="O45" s="2432"/>
      <c r="P45" s="2436"/>
      <c r="Q45" s="2439"/>
      <c r="R45" s="2428"/>
      <c r="S45" s="2436"/>
      <c r="T45" s="2442"/>
      <c r="U45" s="47"/>
      <c r="V45" s="47"/>
      <c r="W45" s="21"/>
      <c r="Y45" s="1178"/>
    </row>
    <row r="46" spans="1:25" ht="15.75" customHeight="1" thickBot="1" x14ac:dyDescent="0.3">
      <c r="A46" s="2450" t="s">
        <v>233</v>
      </c>
      <c r="B46" s="2451"/>
      <c r="C46" s="2452"/>
      <c r="D46" s="2452"/>
      <c r="E46" s="2452"/>
      <c r="F46" s="1162">
        <f>SUMIFS(Attendance!S$6:S$3000,Attendance!$H$6:$H$3000,Finishing!$G$32,Attendance!$E$6:$E$3000,Finishing!$A46,Attendance!$F$6:$F$3000,Finishing!$B$32,Attendance!$I$6:$I$3000,"")</f>
        <v>1</v>
      </c>
      <c r="G46" s="1160">
        <f>SUMIFS(Attendance!T$6:T$3000,Attendance!$H$6:$H$3000,Finishing!$G$32,Attendance!$E$6:$E$3000,Finishing!$A46,Attendance!$F$6:$F$3000,Finishing!$B$32,Attendance!$I$6:$I$3000,"")</f>
        <v>0</v>
      </c>
      <c r="H46" s="1160">
        <f>SUMIFS(Attendance!U$6:U$3000,Attendance!$H$6:$H$3000,Finishing!$G$32,Attendance!$E$6:$E$3000,Finishing!$A46,Attendance!$F$6:$F$3000,Finishing!$B$32,Attendance!$I$6:$I$3000,"")</f>
        <v>0</v>
      </c>
      <c r="I46" s="1164">
        <f>SUMIFS(Attendance!V$6:V$3000,Attendance!$H$6:$H$3000,Finishing!$G$32,Attendance!$E$6:$E$3000,Finishing!$A46,Attendance!$F$6:$F$3000,Finishing!$B$32,Attendance!$I$6:$I$3000,"")</f>
        <v>1</v>
      </c>
      <c r="J46" s="2423"/>
      <c r="K46" s="2424"/>
      <c r="L46" s="2425"/>
      <c r="M46" s="2429"/>
      <c r="N46" s="2433"/>
      <c r="O46" s="2433"/>
      <c r="P46" s="2437"/>
      <c r="Q46" s="2440"/>
      <c r="R46" s="2429"/>
      <c r="S46" s="2437"/>
      <c r="T46" s="2443"/>
      <c r="U46" s="47"/>
      <c r="V46" s="47"/>
      <c r="W46" s="21"/>
      <c r="Y46" s="1265">
        <v>1</v>
      </c>
    </row>
    <row r="47" spans="1:25" ht="15.75" customHeight="1" x14ac:dyDescent="0.25">
      <c r="A47" s="2444" t="s">
        <v>151</v>
      </c>
      <c r="B47" s="2445"/>
      <c r="C47" s="2446"/>
      <c r="D47" s="2446"/>
      <c r="E47" s="2446"/>
      <c r="F47" s="1150">
        <f>SUMIFS(Attendance!S$6:S$3000,Attendance!$H$6:$H$3000,Finishing!$G$32,Attendance!$E$6:$E$3000,Finishing!$A47,Attendance!$F$6:$F$3000,Finishing!$B$32,Attendance!$I$6:$I$3000,"")</f>
        <v>4</v>
      </c>
      <c r="G47" s="1165">
        <f>SUMIFS(Attendance!T$6:T$3000,Attendance!$H$6:$H$3000,Finishing!$G$32,Attendance!$E$6:$E$3000,Finishing!$A47,Attendance!$F$6:$F$3000,Finishing!$B$32,Attendance!$I$6:$I$3000,"")</f>
        <v>1</v>
      </c>
      <c r="H47" s="1165">
        <f>SUMIFS(Attendance!U$6:U$3000,Attendance!$H$6:$H$3000,Finishing!$G$32,Attendance!$E$6:$E$3000,Finishing!$A47,Attendance!$F$6:$F$3000,Finishing!$B$32,Attendance!$I$6:$I$3000,"")</f>
        <v>0</v>
      </c>
      <c r="I47" s="1153">
        <f>SUMIFS(Attendance!V$6:V$3000,Attendance!$H$6:$H$3000,Finishing!$G$32,Attendance!$E$6:$E$3000,Finishing!$A47,Attendance!$F$6:$F$3000,Finishing!$B$32,Attendance!$I$6:$I$3000,"")</f>
        <v>5</v>
      </c>
      <c r="J47" s="2417" t="s">
        <v>247</v>
      </c>
      <c r="K47" s="2418"/>
      <c r="L47" s="2419"/>
      <c r="M47" s="2427">
        <f t="shared" ref="M47:P47" si="18">F47+F48+F49</f>
        <v>16</v>
      </c>
      <c r="N47" s="2431">
        <f t="shared" si="18"/>
        <v>5</v>
      </c>
      <c r="O47" s="2431">
        <f t="shared" si="18"/>
        <v>0</v>
      </c>
      <c r="P47" s="2435">
        <f t="shared" si="18"/>
        <v>21</v>
      </c>
      <c r="Q47" s="2472">
        <v>21</v>
      </c>
      <c r="R47" s="2427">
        <f>IF(Q47&lt;P47,P47-Q47,0)</f>
        <v>0</v>
      </c>
      <c r="S47" s="2435">
        <f>IF(Q47&gt;P47,Q47-P47,0)</f>
        <v>0</v>
      </c>
      <c r="T47" s="2514">
        <f>Q47-P47</f>
        <v>0</v>
      </c>
      <c r="U47" s="47"/>
      <c r="V47" s="47"/>
      <c r="W47" s="21"/>
      <c r="Y47" s="1266">
        <v>5</v>
      </c>
    </row>
    <row r="48" spans="1:25" ht="15.75" customHeight="1" x14ac:dyDescent="0.25">
      <c r="A48" s="2447" t="s">
        <v>247</v>
      </c>
      <c r="B48" s="2448"/>
      <c r="C48" s="2449"/>
      <c r="D48" s="2449"/>
      <c r="E48" s="2449"/>
      <c r="F48" s="1151">
        <f>SUMIFS(Attendance!S$6:S$3000,Attendance!$H$6:$H$3000,Finishing!$G$32,Attendance!$E$6:$E$3000,Finishing!$A48,Attendance!$F$6:$F$3000,Finishing!$B$32,Attendance!$I$6:$I$3000,"")</f>
        <v>8</v>
      </c>
      <c r="G48" s="1159">
        <f>SUMIFS(Attendance!T$6:T$3000,Attendance!$H$6:$H$3000,Finishing!$G$32,Attendance!$E$6:$E$3000,Finishing!$A48,Attendance!$F$6:$F$3000,Finishing!$B$32,Attendance!$I$6:$I$3000,"")</f>
        <v>1</v>
      </c>
      <c r="H48" s="1159">
        <f>SUMIFS(Attendance!U$6:U$3000,Attendance!$H$6:$H$3000,Finishing!$G$32,Attendance!$E$6:$E$3000,Finishing!$A48,Attendance!$F$6:$F$3000,Finishing!$B$32,Attendance!$I$6:$I$3000,"")</f>
        <v>0</v>
      </c>
      <c r="I48" s="1154">
        <f>SUMIFS(Attendance!V$6:V$3000,Attendance!$H$6:$H$3000,Finishing!$G$32,Attendance!$E$6:$E$3000,Finishing!$A48,Attendance!$F$6:$F$3000,Finishing!$B$32,Attendance!$I$6:$I$3000,"")</f>
        <v>9</v>
      </c>
      <c r="J48" s="2420"/>
      <c r="K48" s="2421"/>
      <c r="L48" s="2422"/>
      <c r="M48" s="2428"/>
      <c r="N48" s="2432"/>
      <c r="O48" s="2432"/>
      <c r="P48" s="2436"/>
      <c r="Q48" s="2439"/>
      <c r="R48" s="2428"/>
      <c r="S48" s="2436"/>
      <c r="T48" s="2442"/>
      <c r="U48" s="47"/>
      <c r="V48" s="47"/>
      <c r="W48" s="21"/>
      <c r="Y48" s="1178">
        <v>8</v>
      </c>
    </row>
    <row r="49" spans="1:25" ht="15.75" customHeight="1" thickBot="1" x14ac:dyDescent="0.3">
      <c r="A49" s="2509" t="s">
        <v>193</v>
      </c>
      <c r="B49" s="2510"/>
      <c r="C49" s="2511"/>
      <c r="D49" s="2511"/>
      <c r="E49" s="2511"/>
      <c r="F49" s="1152">
        <f>SUMIFS(Attendance!S$6:S$3000,Attendance!$H$6:$H$3000,Finishing!$G$32,Attendance!$E$6:$E$3000,Finishing!$A49,Attendance!$F$6:$F$3000,Finishing!$B$32,Attendance!$I$6:$I$3000,"")</f>
        <v>4</v>
      </c>
      <c r="G49" s="1166">
        <f>SUMIFS(Attendance!T$6:T$3000,Attendance!$H$6:$H$3000,Finishing!$G$32,Attendance!$E$6:$E$3000,Finishing!$A49,Attendance!$F$6:$F$3000,Finishing!$B$32,Attendance!$I$6:$I$3000,"")</f>
        <v>3</v>
      </c>
      <c r="H49" s="1166">
        <f>SUMIFS(Attendance!U$6:U$3000,Attendance!$H$6:$H$3000,Finishing!$G$32,Attendance!$E$6:$E$3000,Finishing!$A49,Attendance!$F$6:$F$3000,Finishing!$B$32,Attendance!$I$6:$I$3000,"")</f>
        <v>0</v>
      </c>
      <c r="I49" s="1155">
        <f>SUMIFS(Attendance!V$6:V$3000,Attendance!$H$6:$H$3000,Finishing!$G$32,Attendance!$E$6:$E$3000,Finishing!$A49,Attendance!$F$6:$F$3000,Finishing!$B$32,Attendance!$I$6:$I$3000,"")</f>
        <v>7</v>
      </c>
      <c r="J49" s="2516"/>
      <c r="K49" s="2517"/>
      <c r="L49" s="2518"/>
      <c r="M49" s="2470"/>
      <c r="N49" s="2471"/>
      <c r="O49" s="2471"/>
      <c r="P49" s="2407"/>
      <c r="Q49" s="2473"/>
      <c r="R49" s="2470"/>
      <c r="S49" s="2407"/>
      <c r="T49" s="2515"/>
      <c r="U49" s="47"/>
      <c r="V49" s="47"/>
      <c r="W49" s="21"/>
      <c r="Y49" s="1260">
        <v>8</v>
      </c>
    </row>
    <row r="50" spans="1:25" ht="15.75" customHeight="1" x14ac:dyDescent="0.25">
      <c r="A50" s="2411" t="s">
        <v>65</v>
      </c>
      <c r="B50" s="2412"/>
      <c r="C50" s="2413"/>
      <c r="D50" s="2413"/>
      <c r="E50" s="2413"/>
      <c r="F50" s="1161">
        <f>SUMIFS(Attendance!S$6:S$3000,Attendance!$H$6:$H$3000,Finishing!$G$32,Attendance!$E$6:$E$3000,Finishing!$A50,Attendance!$F$6:$F$3000,Finishing!$B$32,Attendance!$I$6:$I$3000,"")</f>
        <v>55</v>
      </c>
      <c r="G50" s="1158">
        <f>SUMIFS(Attendance!T$6:T$3000,Attendance!$H$6:$H$3000,Finishing!$G$32,Attendance!$E$6:$E$3000,Finishing!$A50,Attendance!$F$6:$F$3000,Finishing!$B$32,Attendance!$I$6:$I$3000,"")</f>
        <v>6</v>
      </c>
      <c r="H50" s="1158">
        <f>SUMIFS(Attendance!U$6:U$3000,Attendance!$H$6:$H$3000,Finishing!$G$32,Attendance!$E$6:$E$3000,Finishing!$A50,Attendance!$F$6:$F$3000,Finishing!$B$32,Attendance!$I$6:$I$3000,"")</f>
        <v>0</v>
      </c>
      <c r="I50" s="1163">
        <f>SUMIFS(Attendance!V$6:V$3000,Attendance!$H$6:$H$3000,Finishing!$G$32,Attendance!$E$6:$E$3000,Finishing!$A50,Attendance!$F$6:$F$3000,Finishing!$B$32,Attendance!$I$6:$I$3000,"")</f>
        <v>61</v>
      </c>
      <c r="J50" s="2461" t="str">
        <f>A50</f>
        <v>Finishing Assistant</v>
      </c>
      <c r="K50" s="2462"/>
      <c r="L50" s="2463"/>
      <c r="M50" s="1161">
        <f>F50</f>
        <v>55</v>
      </c>
      <c r="N50" s="1158">
        <f t="shared" ref="N50:P53" si="19">G50</f>
        <v>6</v>
      </c>
      <c r="O50" s="1158">
        <f t="shared" si="19"/>
        <v>0</v>
      </c>
      <c r="P50" s="1163">
        <f t="shared" si="19"/>
        <v>61</v>
      </c>
      <c r="Q50" s="1302">
        <v>63</v>
      </c>
      <c r="R50" s="1161">
        <f t="shared" ref="R50:R53" si="20">IF(Q50&lt;P50,P50-Q50,0)</f>
        <v>0</v>
      </c>
      <c r="S50" s="1163">
        <f t="shared" ref="S50:S53" si="21">IF(Q50&gt;P50,Q50-P50,0)</f>
        <v>2</v>
      </c>
      <c r="T50" s="1148">
        <f t="shared" ref="T50:T53" si="22">Q50-P50</f>
        <v>2</v>
      </c>
      <c r="U50" s="47"/>
      <c r="V50" s="47"/>
      <c r="W50" s="21"/>
      <c r="Y50" s="1272"/>
    </row>
    <row r="51" spans="1:25" ht="15.75" customHeight="1" thickBot="1" x14ac:dyDescent="0.3">
      <c r="A51" s="2450" t="s">
        <v>160</v>
      </c>
      <c r="B51" s="2451"/>
      <c r="C51" s="2452"/>
      <c r="D51" s="2452"/>
      <c r="E51" s="2452"/>
      <c r="F51" s="1162">
        <f>SUMIFS(Attendance!S$6:S$3000,Attendance!$H$6:$H$3000,Finishing!$G$32,Attendance!$E$6:$E$3000,Finishing!$A51,Attendance!$F$6:$F$3000,Finishing!$B$32,Attendance!$I$6:$I$3000,"")</f>
        <v>0</v>
      </c>
      <c r="G51" s="1160">
        <f>SUMIFS(Attendance!T$6:T$3000,Attendance!$H$6:$H$3000,Finishing!$G$32,Attendance!$E$6:$E$3000,Finishing!$A51,Attendance!$F$6:$F$3000,Finishing!$B$32,Attendance!$I$6:$I$3000,"")</f>
        <v>1</v>
      </c>
      <c r="H51" s="1160">
        <f>SUMIFS(Attendance!U$6:U$3000,Attendance!$H$6:$H$3000,Finishing!$G$32,Attendance!$E$6:$E$3000,Finishing!$A51,Attendance!$F$6:$F$3000,Finishing!$B$32,Attendance!$I$6:$I$3000,"")</f>
        <v>0</v>
      </c>
      <c r="I51" s="1164">
        <f>SUMIFS(Attendance!V$6:V$3000,Attendance!$H$6:$H$3000,Finishing!$G$32,Attendance!$E$6:$E$3000,Finishing!$A51,Attendance!$F$6:$F$3000,Finishing!$B$32,Attendance!$I$6:$I$3000,"")</f>
        <v>1</v>
      </c>
      <c r="J51" s="2547" t="str">
        <f>A51</f>
        <v>Loader</v>
      </c>
      <c r="K51" s="2548"/>
      <c r="L51" s="2578"/>
      <c r="M51" s="1162">
        <f t="shared" ref="M51:M53" si="23">F51</f>
        <v>0</v>
      </c>
      <c r="N51" s="1160">
        <f t="shared" si="19"/>
        <v>1</v>
      </c>
      <c r="O51" s="1160">
        <f t="shared" si="19"/>
        <v>0</v>
      </c>
      <c r="P51" s="1164">
        <f t="shared" si="19"/>
        <v>1</v>
      </c>
      <c r="Q51" s="1303">
        <v>1</v>
      </c>
      <c r="R51" s="1162">
        <f t="shared" si="20"/>
        <v>0</v>
      </c>
      <c r="S51" s="1164">
        <f t="shared" si="21"/>
        <v>0</v>
      </c>
      <c r="T51" s="1149">
        <f t="shared" si="22"/>
        <v>0</v>
      </c>
      <c r="U51" s="47"/>
      <c r="V51" s="47"/>
      <c r="W51" s="21"/>
      <c r="Y51" s="1265"/>
    </row>
    <row r="52" spans="1:25" ht="15.75" customHeight="1" x14ac:dyDescent="0.25">
      <c r="A52" s="2444" t="s">
        <v>250</v>
      </c>
      <c r="B52" s="2445"/>
      <c r="C52" s="2446"/>
      <c r="D52" s="2446"/>
      <c r="E52" s="2446"/>
      <c r="F52" s="1150">
        <f>SUMIFS(Attendance!S$6:S$3000,Attendance!$H$6:$H$3000,Finishing!$G$32,Attendance!$E$6:$E$3000,Finishing!$A52,Attendance!$F$6:$F$3000,Finishing!$B$32,Attendance!$I$6:$I$3000,"")</f>
        <v>2</v>
      </c>
      <c r="G52" s="1165">
        <f>SUMIFS(Attendance!T$6:T$3000,Attendance!$H$6:$H$3000,Finishing!$G$32,Attendance!$E$6:$E$3000,Finishing!$A52,Attendance!$F$6:$F$3000,Finishing!$B$32,Attendance!$I$6:$I$3000,"")</f>
        <v>0</v>
      </c>
      <c r="H52" s="1165">
        <f>SUMIFS(Attendance!U$6:U$3000,Attendance!$H$6:$H$3000,Finishing!$G$32,Attendance!$E$6:$E$3000,Finishing!$A52,Attendance!$F$6:$F$3000,Finishing!$B$32,Attendance!$I$6:$I$3000,"")</f>
        <v>0</v>
      </c>
      <c r="I52" s="1153">
        <f>SUMIFS(Attendance!V$6:V$3000,Attendance!$H$6:$H$3000,Finishing!$G$32,Attendance!$E$6:$E$3000,Finishing!$A52,Attendance!$F$6:$F$3000,Finishing!$B$32,Attendance!$I$6:$I$3000,"")</f>
        <v>2</v>
      </c>
      <c r="J52" s="2464" t="str">
        <f>A52</f>
        <v>Asst. Receive Man</v>
      </c>
      <c r="K52" s="2465"/>
      <c r="L52" s="2466"/>
      <c r="M52" s="1150">
        <f t="shared" si="23"/>
        <v>2</v>
      </c>
      <c r="N52" s="1165">
        <f t="shared" si="19"/>
        <v>0</v>
      </c>
      <c r="O52" s="1165">
        <f t="shared" si="19"/>
        <v>0</v>
      </c>
      <c r="P52" s="1153">
        <f t="shared" si="19"/>
        <v>2</v>
      </c>
      <c r="Q52" s="1304">
        <v>1</v>
      </c>
      <c r="R52" s="1150">
        <f t="shared" si="20"/>
        <v>1</v>
      </c>
      <c r="S52" s="1153">
        <f t="shared" si="21"/>
        <v>0</v>
      </c>
      <c r="T52" s="1156">
        <f t="shared" si="22"/>
        <v>-1</v>
      </c>
      <c r="U52" s="47"/>
      <c r="V52" s="47"/>
      <c r="W52" s="21"/>
      <c r="Y52" s="1266"/>
    </row>
    <row r="53" spans="1:25" ht="15.75" customHeight="1" thickBot="1" x14ac:dyDescent="0.3">
      <c r="A53" s="2509" t="s">
        <v>1230</v>
      </c>
      <c r="B53" s="2510"/>
      <c r="C53" s="2511"/>
      <c r="D53" s="2511"/>
      <c r="E53" s="2511"/>
      <c r="F53" s="1152">
        <f>SUMIFS(Attendance!S$6:S$3000,Attendance!$H$6:$H$3000,Finishing!$G$32,Attendance!$E$6:$E$3000,Finishing!$A53,Attendance!$F$6:$F$3000,Finishing!$B$32,Attendance!$I$6:$I$3000,"")</f>
        <v>0</v>
      </c>
      <c r="G53" s="1166">
        <f>SUMIFS(Attendance!T$6:T$3000,Attendance!$H$6:$H$3000,Finishing!$G$32,Attendance!$E$6:$E$3000,Finishing!$A53,Attendance!$F$6:$F$3000,Finishing!$B$32,Attendance!$I$6:$I$3000,"")</f>
        <v>0</v>
      </c>
      <c r="H53" s="1166">
        <f>SUMIFS(Attendance!U$6:U$3000,Attendance!$H$6:$H$3000,Finishing!$G$32,Attendance!$E$6:$E$3000,Finishing!$A53,Attendance!$F$6:$F$3000,Finishing!$B$32,Attendance!$I$6:$I$3000,"")</f>
        <v>0</v>
      </c>
      <c r="I53" s="1155">
        <f>SUMIFS(Attendance!V$6:V$3000,Attendance!$H$6:$H$3000,Finishing!$G$32,Attendance!$E$6:$E$3000,Finishing!$A53,Attendance!$F$6:$F$3000,Finishing!$B$32,Attendance!$I$6:$I$3000,"")</f>
        <v>0</v>
      </c>
      <c r="J53" s="2467" t="str">
        <f>A53</f>
        <v>Receive Man</v>
      </c>
      <c r="K53" s="2468"/>
      <c r="L53" s="2469"/>
      <c r="M53" s="1152">
        <f t="shared" si="23"/>
        <v>0</v>
      </c>
      <c r="N53" s="1166">
        <f t="shared" si="19"/>
        <v>0</v>
      </c>
      <c r="O53" s="1166">
        <f t="shared" si="19"/>
        <v>0</v>
      </c>
      <c r="P53" s="1155">
        <f t="shared" si="19"/>
        <v>0</v>
      </c>
      <c r="Q53" s="1305"/>
      <c r="R53" s="1152">
        <f t="shared" si="20"/>
        <v>0</v>
      </c>
      <c r="S53" s="1155">
        <f t="shared" si="21"/>
        <v>0</v>
      </c>
      <c r="T53" s="1157">
        <f t="shared" si="22"/>
        <v>0</v>
      </c>
      <c r="U53" s="47"/>
      <c r="V53" s="47"/>
      <c r="W53" s="21"/>
      <c r="Y53" s="1260"/>
    </row>
    <row r="54" spans="1:25" ht="15.75" customHeight="1" x14ac:dyDescent="0.25">
      <c r="A54" s="2411" t="s">
        <v>165</v>
      </c>
      <c r="B54" s="2412"/>
      <c r="C54" s="2413"/>
      <c r="D54" s="2413"/>
      <c r="E54" s="2413"/>
      <c r="F54" s="1161">
        <f>SUMIFS(Attendance!S$6:S$3000,Attendance!$H$6:$H$3000,Finishing!$G$32,Attendance!$E$6:$E$3000,Finishing!$A54,Attendance!$F$6:$F$3000,Finishing!$B$32,Attendance!$I$6:$I$3000,"")</f>
        <v>1</v>
      </c>
      <c r="G54" s="1158">
        <f>SUMIFS(Attendance!T$6:T$3000,Attendance!$H$6:$H$3000,Finishing!$G$32,Attendance!$E$6:$E$3000,Finishing!$A54,Attendance!$F$6:$F$3000,Finishing!$B$32,Attendance!$I$6:$I$3000,"")</f>
        <v>0</v>
      </c>
      <c r="H54" s="1158">
        <f>SUMIFS(Attendance!U$6:U$3000,Attendance!$H$6:$H$3000,Finishing!$G$32,Attendance!$E$6:$E$3000,Finishing!$A54,Attendance!$F$6:$F$3000,Finishing!$B$32,Attendance!$I$6:$I$3000,"")</f>
        <v>0</v>
      </c>
      <c r="I54" s="1163">
        <f>SUMIFS(Attendance!V$6:V$3000,Attendance!$H$6:$H$3000,Finishing!$G$32,Attendance!$E$6:$E$3000,Finishing!$A54,Attendance!$F$6:$F$3000,Finishing!$B$32,Attendance!$I$6:$I$3000,"")</f>
        <v>1</v>
      </c>
      <c r="J54" s="2453" t="s">
        <v>715</v>
      </c>
      <c r="K54" s="2454"/>
      <c r="L54" s="2455"/>
      <c r="M54" s="2459">
        <f>SUM(F54:F55)</f>
        <v>1</v>
      </c>
      <c r="N54" s="2459">
        <f t="shared" ref="N54:P54" si="24">SUM(G54:G55)</f>
        <v>0</v>
      </c>
      <c r="O54" s="2459">
        <f t="shared" si="24"/>
        <v>0</v>
      </c>
      <c r="P54" s="2459">
        <f t="shared" si="24"/>
        <v>1</v>
      </c>
      <c r="Q54" s="2403">
        <v>1</v>
      </c>
      <c r="R54" s="2405">
        <f t="shared" ref="R54" si="25">IF(Q54&lt;P54,P54-Q54,0)</f>
        <v>0</v>
      </c>
      <c r="S54" s="2407">
        <f t="shared" ref="S54" si="26">IF(Q54&gt;P54,Q54-P54,0)</f>
        <v>0</v>
      </c>
      <c r="T54" s="2409">
        <f t="shared" ref="T54" si="27">Q54-P54</f>
        <v>0</v>
      </c>
      <c r="U54" s="47"/>
      <c r="V54" s="47"/>
      <c r="W54" s="21"/>
      <c r="Y54" s="1272">
        <v>1</v>
      </c>
    </row>
    <row r="55" spans="1:25" ht="15.75" customHeight="1" thickBot="1" x14ac:dyDescent="0.3">
      <c r="A55" s="2450" t="s">
        <v>715</v>
      </c>
      <c r="B55" s="2451"/>
      <c r="C55" s="2452"/>
      <c r="D55" s="2452"/>
      <c r="E55" s="2452"/>
      <c r="F55" s="1162">
        <f>SUMIFS(Attendance!S$6:S$3000,Attendance!$H$6:$H$3000,Finishing!$G$32,Attendance!$E$6:$E$3000,Finishing!$A55,Attendance!$F$6:$F$3000,Finishing!$B$32,Attendance!$I$6:$I$3000,"")</f>
        <v>0</v>
      </c>
      <c r="G55" s="1160">
        <f>SUMIFS(Attendance!T$6:T$3000,Attendance!$H$6:$H$3000,Finishing!$G$32,Attendance!$E$6:$E$3000,Finishing!$A55,Attendance!$F$6:$F$3000,Finishing!$B$32,Attendance!$I$6:$I$3000,"")</f>
        <v>0</v>
      </c>
      <c r="H55" s="1160">
        <f>SUMIFS(Attendance!U$6:U$3000,Attendance!$H$6:$H$3000,Finishing!$G$32,Attendance!$E$6:$E$3000,Finishing!$A55,Attendance!$F$6:$F$3000,Finishing!$B$32,Attendance!$I$6:$I$3000,"")</f>
        <v>0</v>
      </c>
      <c r="I55" s="1164">
        <f>SUMIFS(Attendance!V$6:V$3000,Attendance!$H$6:$H$3000,Finishing!$G$32,Attendance!$E$6:$E$3000,Finishing!$A55,Attendance!$F$6:$F$3000,Finishing!$B$32,Attendance!$I$6:$I$3000,"")</f>
        <v>0</v>
      </c>
      <c r="J55" s="2456"/>
      <c r="K55" s="2457"/>
      <c r="L55" s="2458"/>
      <c r="M55" s="2460"/>
      <c r="N55" s="2460"/>
      <c r="O55" s="2460"/>
      <c r="P55" s="2460"/>
      <c r="Q55" s="2404"/>
      <c r="R55" s="2406"/>
      <c r="S55" s="2408"/>
      <c r="T55" s="2410"/>
      <c r="U55" s="47"/>
      <c r="V55" s="47"/>
      <c r="W55" s="21"/>
      <c r="Y55" s="1265"/>
    </row>
    <row r="56" spans="1:25" ht="15.75" customHeight="1" x14ac:dyDescent="0.25">
      <c r="A56" s="2411" t="s">
        <v>229</v>
      </c>
      <c r="B56" s="2412"/>
      <c r="C56" s="2413"/>
      <c r="D56" s="2413"/>
      <c r="E56" s="2413"/>
      <c r="F56" s="1161">
        <f>SUMIFS(Attendance!S$6:S$3000,Attendance!$H$6:$H$3000,Finishing!$G$32,Attendance!$E$6:$E$3000,Finishing!$A56,Attendance!$F$6:$F$3000,Finishing!$B$32,Attendance!$I$6:$I$3000,"")</f>
        <v>1</v>
      </c>
      <c r="G56" s="1158">
        <f>SUMIFS(Attendance!T$6:T$3000,Attendance!$H$6:$H$3000,Finishing!$G$32,Attendance!$E$6:$E$3000,Finishing!$A56,Attendance!$F$6:$F$3000,Finishing!$B$32,Attendance!$I$6:$I$3000,"")</f>
        <v>0</v>
      </c>
      <c r="H56" s="1158">
        <f>SUMIFS(Attendance!U$6:U$3000,Attendance!$H$6:$H$3000,Finishing!$G$32,Attendance!$E$6:$E$3000,Finishing!$A56,Attendance!$F$6:$F$3000,Finishing!$B$32,Attendance!$I$6:$I$3000,"")</f>
        <v>0</v>
      </c>
      <c r="I56" s="1163">
        <f>SUMIFS(Attendance!V$6:V$3000,Attendance!$H$6:$H$3000,Finishing!$G$32,Attendance!$E$6:$E$3000,Finishing!$A56,Attendance!$F$6:$F$3000,Finishing!$B$32,Attendance!$I$6:$I$3000,"")</f>
        <v>1</v>
      </c>
      <c r="J56" s="2414" t="s">
        <v>229</v>
      </c>
      <c r="K56" s="2415"/>
      <c r="L56" s="2416"/>
      <c r="M56" s="2426">
        <f t="shared" ref="M56:P56" si="28">F56+F58+F59</f>
        <v>1</v>
      </c>
      <c r="N56" s="2430">
        <f t="shared" si="28"/>
        <v>0</v>
      </c>
      <c r="O56" s="2430">
        <f t="shared" si="28"/>
        <v>0</v>
      </c>
      <c r="P56" s="2434">
        <f t="shared" si="28"/>
        <v>1</v>
      </c>
      <c r="Q56" s="2438">
        <v>1</v>
      </c>
      <c r="R56" s="2426">
        <f>IF(Q56&lt;P56,P56-Q56,0)</f>
        <v>0</v>
      </c>
      <c r="S56" s="2434">
        <f>IF(Q56&gt;P56,Q56-P56,0)</f>
        <v>0</v>
      </c>
      <c r="T56" s="2441">
        <f>Q56-P56</f>
        <v>0</v>
      </c>
      <c r="U56" s="47"/>
      <c r="V56" s="47"/>
      <c r="W56" s="21"/>
      <c r="Y56" s="1272">
        <v>1</v>
      </c>
    </row>
    <row r="57" spans="1:25" ht="15.75" customHeight="1" x14ac:dyDescent="0.25">
      <c r="A57" s="2512" t="s">
        <v>1227</v>
      </c>
      <c r="B57" s="2513"/>
      <c r="C57" s="2513"/>
      <c r="D57" s="2513"/>
      <c r="E57" s="2513"/>
      <c r="F57" s="1151">
        <f>SUMIFS(Attendance!S$6:S$3000,Attendance!$H$6:$H$3000,Finishing!$G$32,Attendance!$E$6:$E$3000,Finishing!$A57,Attendance!$F$6:$F$3000,Finishing!$B$32,Attendance!$I$6:$I$3000,"")</f>
        <v>0</v>
      </c>
      <c r="G57" s="1159">
        <f>SUMIFS(Attendance!T$6:T$3000,Attendance!$H$6:$H$3000,Finishing!$G$32,Attendance!$E$6:$E$3000,Finishing!$A57,Attendance!$F$6:$F$3000,Finishing!$B$32,Attendance!$I$6:$I$3000,"")</f>
        <v>0</v>
      </c>
      <c r="H57" s="1159">
        <f>SUMIFS(Attendance!U$6:U$3000,Attendance!$H$6:$H$3000,Finishing!$G$32,Attendance!$E$6:$E$3000,Finishing!$A57,Attendance!$F$6:$F$3000,Finishing!$B$32,Attendance!$I$6:$I$3000,"")</f>
        <v>0</v>
      </c>
      <c r="I57" s="1154">
        <f>SUMIFS(Attendance!V$6:V$3000,Attendance!$H$6:$H$3000,Finishing!$G$32,Attendance!$E$6:$E$3000,Finishing!$A57,Attendance!$F$6:$F$3000,Finishing!$B$32,Attendance!$I$6:$I$3000,"")</f>
        <v>0</v>
      </c>
      <c r="J57" s="2417"/>
      <c r="K57" s="2418"/>
      <c r="L57" s="2419"/>
      <c r="M57" s="2427"/>
      <c r="N57" s="2431"/>
      <c r="O57" s="2431"/>
      <c r="P57" s="2435"/>
      <c r="Q57" s="2472"/>
      <c r="R57" s="2428"/>
      <c r="S57" s="2436"/>
      <c r="T57" s="2442"/>
      <c r="U57" s="47"/>
      <c r="V57" s="47"/>
      <c r="W57" s="21"/>
      <c r="Y57" s="1178"/>
    </row>
    <row r="58" spans="1:25" ht="15.75" customHeight="1" x14ac:dyDescent="0.25">
      <c r="A58" s="2512" t="s">
        <v>1228</v>
      </c>
      <c r="B58" s="2513"/>
      <c r="C58" s="2513"/>
      <c r="D58" s="2513"/>
      <c r="E58" s="2513"/>
      <c r="F58" s="1151">
        <f>SUMIFS(Attendance!S$6:S$3000,Attendance!$H$6:$H$3000,Finishing!$G$32,Attendance!$E$6:$E$3000,Finishing!$A58,Attendance!$F$6:$F$3000,Finishing!$B$32,Attendance!$I$6:$I$3000,"")</f>
        <v>0</v>
      </c>
      <c r="G58" s="1159">
        <f>SUMIFS(Attendance!T$6:T$3000,Attendance!$H$6:$H$3000,Finishing!$G$32,Attendance!$E$6:$E$3000,Finishing!$A58,Attendance!$F$6:$F$3000,Finishing!$B$32,Attendance!$I$6:$I$3000,"")</f>
        <v>0</v>
      </c>
      <c r="H58" s="1159">
        <f>SUMIFS(Attendance!U$6:U$3000,Attendance!$H$6:$H$3000,Finishing!$G$32,Attendance!$E$6:$E$3000,Finishing!$A58,Attendance!$F$6:$F$3000,Finishing!$B$32,Attendance!$I$6:$I$3000,"")</f>
        <v>0</v>
      </c>
      <c r="I58" s="1154">
        <f>SUMIFS(Attendance!V$6:V$3000,Attendance!$H$6:$H$3000,Finishing!$G$32,Attendance!$E$6:$E$3000,Finishing!$A58,Attendance!$F$6:$F$3000,Finishing!$B$32,Attendance!$I$6:$I$3000,"")</f>
        <v>0</v>
      </c>
      <c r="J58" s="2420"/>
      <c r="K58" s="2421"/>
      <c r="L58" s="2422"/>
      <c r="M58" s="2428"/>
      <c r="N58" s="2432"/>
      <c r="O58" s="2432"/>
      <c r="P58" s="2436"/>
      <c r="Q58" s="2439"/>
      <c r="R58" s="2428"/>
      <c r="S58" s="2436"/>
      <c r="T58" s="2442"/>
      <c r="U58" s="47"/>
      <c r="V58" s="47"/>
      <c r="W58" s="21"/>
      <c r="Y58" s="1178"/>
    </row>
    <row r="59" spans="1:25" ht="15.75" customHeight="1" thickBot="1" x14ac:dyDescent="0.3">
      <c r="A59" s="2450" t="s">
        <v>1229</v>
      </c>
      <c r="B59" s="2451"/>
      <c r="C59" s="2452"/>
      <c r="D59" s="2452"/>
      <c r="E59" s="2452"/>
      <c r="F59" s="1162">
        <f>SUMIFS(Attendance!S$6:S$3000,Attendance!$H$6:$H$3000,Finishing!$G$32,Attendance!$E$6:$E$3000,Finishing!$A59,Attendance!$F$6:$F$3000,Finishing!$B$32,Attendance!$I$6:$I$3000,"")</f>
        <v>0</v>
      </c>
      <c r="G59" s="1160">
        <f>SUMIFS(Attendance!T$6:T$3000,Attendance!$H$6:$H$3000,Finishing!$G$32,Attendance!$E$6:$E$3000,Finishing!$A59,Attendance!$F$6:$F$3000,Finishing!$B$32,Attendance!$I$6:$I$3000,"")</f>
        <v>0</v>
      </c>
      <c r="H59" s="1160">
        <f>SUMIFS(Attendance!U$6:U$3000,Attendance!$H$6:$H$3000,Finishing!$G$32,Attendance!$E$6:$E$3000,Finishing!$A59,Attendance!$F$6:$F$3000,Finishing!$B$32,Attendance!$I$6:$I$3000,"")</f>
        <v>0</v>
      </c>
      <c r="I59" s="1164">
        <f>SUMIFS(Attendance!V$6:V$3000,Attendance!$H$6:$H$3000,Finishing!$G$32,Attendance!$E$6:$E$3000,Finishing!$A59,Attendance!$F$6:$F$3000,Finishing!$B$32,Attendance!$I$6:$I$3000,"")</f>
        <v>0</v>
      </c>
      <c r="J59" s="2423"/>
      <c r="K59" s="2424"/>
      <c r="L59" s="2425"/>
      <c r="M59" s="2429"/>
      <c r="N59" s="2433"/>
      <c r="O59" s="2433"/>
      <c r="P59" s="2437"/>
      <c r="Q59" s="2440"/>
      <c r="R59" s="2429"/>
      <c r="S59" s="2437"/>
      <c r="T59" s="2443"/>
      <c r="U59" s="47"/>
      <c r="V59" s="47"/>
      <c r="W59" s="21"/>
      <c r="Y59" s="1265"/>
    </row>
    <row r="60" spans="1:25" ht="19.5" thickBot="1" x14ac:dyDescent="0.3">
      <c r="A60" s="2504" t="s">
        <v>102</v>
      </c>
      <c r="B60" s="2505"/>
      <c r="C60" s="2505"/>
      <c r="D60" s="2505"/>
      <c r="E60" s="2506"/>
      <c r="F60" s="705">
        <f>SUM(F13:F59)</f>
        <v>108</v>
      </c>
      <c r="G60" s="706">
        <f>SUM(G35:G59)</f>
        <v>14</v>
      </c>
      <c r="H60" s="706">
        <f>SUM(H25:H59)</f>
        <v>11</v>
      </c>
      <c r="I60" s="707">
        <f>SUM(I13:I59)</f>
        <v>124</v>
      </c>
      <c r="J60" s="2504" t="s">
        <v>102</v>
      </c>
      <c r="K60" s="2505"/>
      <c r="L60" s="2506"/>
      <c r="M60" s="705">
        <f t="shared" ref="M60:T60" si="29">SUM(M35:M59)</f>
        <v>108</v>
      </c>
      <c r="N60" s="706">
        <f>SUM(N35:N59)</f>
        <v>14</v>
      </c>
      <c r="O60" s="706">
        <f t="shared" si="29"/>
        <v>0</v>
      </c>
      <c r="P60" s="707">
        <f t="shared" si="29"/>
        <v>122</v>
      </c>
      <c r="Q60" s="708">
        <f t="shared" si="29"/>
        <v>116</v>
      </c>
      <c r="R60" s="705">
        <f t="shared" si="29"/>
        <v>8</v>
      </c>
      <c r="S60" s="707">
        <f t="shared" si="29"/>
        <v>2</v>
      </c>
      <c r="T60" s="709">
        <f t="shared" si="29"/>
        <v>-6</v>
      </c>
      <c r="U60" s="52"/>
      <c r="V60" s="52"/>
      <c r="W60" s="21"/>
      <c r="Y60" s="33"/>
    </row>
    <row r="61" spans="1:25" ht="18.75" x14ac:dyDescent="0.25">
      <c r="A61" s="710"/>
      <c r="B61" s="710"/>
      <c r="C61" s="710"/>
      <c r="D61" s="710"/>
      <c r="E61" s="710"/>
      <c r="F61" s="711"/>
      <c r="G61" s="711"/>
      <c r="H61" s="711"/>
      <c r="I61" s="711"/>
      <c r="J61" s="710"/>
      <c r="K61" s="710"/>
      <c r="L61" s="710"/>
      <c r="M61" s="711"/>
      <c r="N61" s="711"/>
      <c r="O61" s="711"/>
      <c r="P61" s="711"/>
      <c r="Q61" s="712"/>
      <c r="R61" s="712"/>
      <c r="S61" s="713"/>
      <c r="T61" s="713"/>
      <c r="W61" s="21"/>
      <c r="Y61" s="33"/>
    </row>
    <row r="62" spans="1:25" ht="21.75" thickBot="1" x14ac:dyDescent="0.4">
      <c r="A62" s="1306" t="s">
        <v>716</v>
      </c>
      <c r="B62" s="2507" t="s">
        <v>50</v>
      </c>
      <c r="C62" s="2507"/>
      <c r="D62" s="2507"/>
      <c r="E62" s="2507"/>
      <c r="F62" s="1306" t="s">
        <v>717</v>
      </c>
      <c r="G62" s="1306" t="s">
        <v>58</v>
      </c>
      <c r="H62" s="2508" t="s">
        <v>1232</v>
      </c>
      <c r="I62" s="2508"/>
      <c r="J62" s="1307"/>
      <c r="K62" s="1308" t="s">
        <v>1231</v>
      </c>
      <c r="L62" s="714"/>
      <c r="M62" s="715"/>
      <c r="N62" s="716"/>
      <c r="O62" s="716"/>
      <c r="P62" s="716"/>
      <c r="Q62" s="712"/>
      <c r="R62" s="712"/>
      <c r="S62" s="713"/>
      <c r="T62" s="713"/>
      <c r="W62" s="21"/>
      <c r="Y62" s="33"/>
    </row>
    <row r="63" spans="1:25" ht="23.25" customHeight="1" x14ac:dyDescent="0.25">
      <c r="A63" s="2499" t="s">
        <v>741</v>
      </c>
      <c r="B63" s="2500"/>
      <c r="C63" s="2500"/>
      <c r="D63" s="2500"/>
      <c r="E63" s="2500"/>
      <c r="F63" s="2500"/>
      <c r="G63" s="2500"/>
      <c r="H63" s="2500"/>
      <c r="I63" s="2500"/>
      <c r="J63" s="2500"/>
      <c r="K63" s="2500"/>
      <c r="L63" s="2500"/>
      <c r="M63" s="2500"/>
      <c r="N63" s="2500"/>
      <c r="O63" s="2500"/>
      <c r="P63" s="2501"/>
      <c r="Q63" s="2502" t="s">
        <v>735</v>
      </c>
      <c r="R63" s="2480" t="s">
        <v>737</v>
      </c>
      <c r="S63" s="2481"/>
      <c r="T63" s="2482" t="s">
        <v>740</v>
      </c>
      <c r="U63" s="448"/>
      <c r="V63" s="448"/>
      <c r="W63" s="21"/>
      <c r="Y63" s="33"/>
    </row>
    <row r="64" spans="1:25" ht="43.5" customHeight="1" thickBot="1" x14ac:dyDescent="0.3">
      <c r="A64" s="2496" t="s">
        <v>709</v>
      </c>
      <c r="B64" s="2497"/>
      <c r="C64" s="2497"/>
      <c r="D64" s="2497"/>
      <c r="E64" s="2498"/>
      <c r="F64" s="1190" t="s">
        <v>710</v>
      </c>
      <c r="G64" s="1191" t="s">
        <v>711</v>
      </c>
      <c r="H64" s="1192" t="s">
        <v>712</v>
      </c>
      <c r="I64" s="1193" t="s">
        <v>102</v>
      </c>
      <c r="J64" s="2484" t="s">
        <v>709</v>
      </c>
      <c r="K64" s="2485"/>
      <c r="L64" s="2486"/>
      <c r="M64" s="1190" t="s">
        <v>710</v>
      </c>
      <c r="N64" s="1191" t="s">
        <v>711</v>
      </c>
      <c r="O64" s="1192" t="s">
        <v>712</v>
      </c>
      <c r="P64" s="1194" t="s">
        <v>102</v>
      </c>
      <c r="Q64" s="2503"/>
      <c r="R64" s="717" t="s">
        <v>738</v>
      </c>
      <c r="S64" s="718" t="s">
        <v>739</v>
      </c>
      <c r="T64" s="2483"/>
      <c r="U64" s="448"/>
      <c r="V64" s="448"/>
      <c r="W64" s="21"/>
      <c r="Y64" s="33"/>
    </row>
    <row r="65" spans="1:36" ht="15.75" customHeight="1" thickBot="1" x14ac:dyDescent="0.3">
      <c r="A65" s="2487" t="s">
        <v>49</v>
      </c>
      <c r="B65" s="2488"/>
      <c r="C65" s="2489"/>
      <c r="D65" s="2489"/>
      <c r="E65" s="2489"/>
      <c r="F65" s="719">
        <f>SUMIFS(Attendance!S$6:S$3000,Attendance!$H$6:$H$3000,Finishing!$G$62,Attendance!$E$6:$E$3000,Finishing!$A65,Attendance!$F$6:$F$3000,Finishing!$B$62,Attendance!$I$6:$I$3000,"")</f>
        <v>1</v>
      </c>
      <c r="G65" s="720">
        <f>SUMIFS(Attendance!T$6:T$3000,Attendance!$H$6:$H$3000,Finishing!$G$62,Attendance!$E$6:$E$3000,Finishing!$A65,Attendance!$F$6:$F$3000,Finishing!$B$62,Attendance!$I$6:$I$3000,"")</f>
        <v>0</v>
      </c>
      <c r="H65" s="720">
        <f>SUMIFS(Attendance!U$6:U$3000,Attendance!$H$6:$H$3000,Finishing!$G$62,Attendance!$E$6:$E$3000,Finishing!$A65,Attendance!$F$6:$F$3000,Finishing!$B$62,Attendance!$I$6:$I$3000,"")</f>
        <v>0</v>
      </c>
      <c r="I65" s="721">
        <f>SUMIFS(Attendance!V$6:V$3000,Attendance!$H$6:$H$3000,Finishing!$G$62,Attendance!$E$6:$E$3000,Finishing!$A65,Attendance!$F$6:$F$3000,Finishing!$B$62,Attendance!$I$6:$I$3000,"")</f>
        <v>1</v>
      </c>
      <c r="J65" s="2490" t="s">
        <v>49</v>
      </c>
      <c r="K65" s="2491"/>
      <c r="L65" s="2492"/>
      <c r="M65" s="1167">
        <f>F65</f>
        <v>1</v>
      </c>
      <c r="N65" s="722">
        <f t="shared" ref="N65" si="30">G65</f>
        <v>0</v>
      </c>
      <c r="O65" s="722">
        <f t="shared" ref="O65" si="31">H65</f>
        <v>0</v>
      </c>
      <c r="P65" s="723">
        <f t="shared" ref="P65" si="32">I65</f>
        <v>1</v>
      </c>
      <c r="Q65" s="1309">
        <v>1</v>
      </c>
      <c r="R65" s="719">
        <f>IF(Q65&lt;P65,P65-Q65,0)</f>
        <v>0</v>
      </c>
      <c r="S65" s="721">
        <f>IF(Q65&gt;P65,Q65-P65,0)</f>
        <v>0</v>
      </c>
      <c r="T65" s="724">
        <f>Q65-P65</f>
        <v>0</v>
      </c>
      <c r="U65" s="47"/>
      <c r="V65" s="47"/>
      <c r="W65" s="21"/>
      <c r="Y65" s="1271">
        <v>1</v>
      </c>
    </row>
    <row r="66" spans="1:36" ht="15.75" customHeight="1" x14ac:dyDescent="0.25">
      <c r="A66" s="2411" t="s">
        <v>93</v>
      </c>
      <c r="B66" s="2412"/>
      <c r="C66" s="2413"/>
      <c r="D66" s="2413"/>
      <c r="E66" s="2413"/>
      <c r="F66" s="1161">
        <f>SUMIFS(Attendance!S$6:S$3000,Attendance!$H$6:$H$3000,Finishing!$G$62,Attendance!$E$6:$E$3000,Finishing!$A66,Attendance!$F$6:$F$3000,Finishing!$B$62,Attendance!$I$6:$I$3000,"")</f>
        <v>38</v>
      </c>
      <c r="G66" s="1158">
        <f>SUMIFS(Attendance!T$6:T$3000,Attendance!$H$6:$H$3000,Finishing!$G$62,Attendance!$E$6:$E$3000,Finishing!$A66,Attendance!$F$6:$F$3000,Finishing!$B$62,Attendance!$I$6:$I$3000,"")</f>
        <v>2</v>
      </c>
      <c r="H66" s="1158">
        <f>SUMIFS(Attendance!U$6:U$3000,Attendance!$H$6:$H$3000,Finishing!$G$62,Attendance!$E$6:$E$3000,Finishing!$A66,Attendance!$F$6:$F$3000,Finishing!$B$62,Attendance!$I$6:$I$3000,"")</f>
        <v>0</v>
      </c>
      <c r="I66" s="1163">
        <f>SUMIFS(Attendance!V$6:V$3000,Attendance!$H$6:$H$3000,Finishing!$G$62,Attendance!$E$6:$E$3000,Finishing!$A66,Attendance!$F$6:$F$3000,Finishing!$B$62,Attendance!$I$6:$I$3000,"")</f>
        <v>40</v>
      </c>
      <c r="J66" s="2414" t="s">
        <v>724</v>
      </c>
      <c r="K66" s="2415"/>
      <c r="L66" s="2493"/>
      <c r="M66" s="2426">
        <f>SUM(F66:F68)</f>
        <v>45</v>
      </c>
      <c r="N66" s="2430">
        <f t="shared" ref="N66:P66" si="33">SUM(G66:G68)</f>
        <v>4</v>
      </c>
      <c r="O66" s="2430">
        <f t="shared" si="33"/>
        <v>0</v>
      </c>
      <c r="P66" s="2474">
        <f t="shared" si="33"/>
        <v>49</v>
      </c>
      <c r="Q66" s="2477">
        <v>47</v>
      </c>
      <c r="R66" s="2426">
        <f>IF(Q66&lt;P66,P66-Q66,0)</f>
        <v>2</v>
      </c>
      <c r="S66" s="2434">
        <f>IF(Q66&gt;P66,Q66-P66,0)</f>
        <v>0</v>
      </c>
      <c r="T66" s="2441">
        <f>Q66-P66</f>
        <v>-2</v>
      </c>
      <c r="U66" s="47"/>
      <c r="V66" s="47"/>
      <c r="W66" s="21"/>
      <c r="Y66" s="1272">
        <v>41</v>
      </c>
    </row>
    <row r="67" spans="1:36" ht="15.75" customHeight="1" x14ac:dyDescent="0.25">
      <c r="A67" s="2447" t="s">
        <v>244</v>
      </c>
      <c r="B67" s="2448"/>
      <c r="C67" s="2449"/>
      <c r="D67" s="2449"/>
      <c r="E67" s="2449"/>
      <c r="F67" s="1152">
        <f>SUMIFS(Attendance!S$6:S$3000,Attendance!$H$6:$H$3000,Finishing!$G$62,Attendance!$E$6:$E$3000,Finishing!$A67,Attendance!$F$6:$F$3000,Finishing!$B$62,Attendance!$I$6:$I$3000,"")</f>
        <v>6</v>
      </c>
      <c r="G67" s="1166">
        <f>SUMIFS(Attendance!T$6:T$3000,Attendance!$H$6:$H$3000,Finishing!$G$62,Attendance!$E$6:$E$3000,Finishing!$A67,Attendance!$F$6:$F$3000,Finishing!$B$62,Attendance!$I$6:$I$3000,"")</f>
        <v>1</v>
      </c>
      <c r="H67" s="1166">
        <f>SUMIFS(Attendance!U$6:U$3000,Attendance!$H$6:$H$3000,Finishing!$G$62,Attendance!$E$6:$E$3000,Finishing!$A67,Attendance!$F$6:$F$3000,Finishing!$B$62,Attendance!$I$6:$I$3000,"")</f>
        <v>0</v>
      </c>
      <c r="I67" s="1155">
        <f>SUMIFS(Attendance!V$6:V$3000,Attendance!$H$6:$H$3000,Finishing!$G$62,Attendance!$E$6:$E$3000,Finishing!$A67,Attendance!$F$6:$F$3000,Finishing!$B$62,Attendance!$I$6:$I$3000,"")</f>
        <v>7</v>
      </c>
      <c r="J67" s="2420"/>
      <c r="K67" s="2421"/>
      <c r="L67" s="2494"/>
      <c r="M67" s="2428"/>
      <c r="N67" s="2432"/>
      <c r="O67" s="2432"/>
      <c r="P67" s="2475"/>
      <c r="Q67" s="2478"/>
      <c r="R67" s="2428"/>
      <c r="S67" s="2436"/>
      <c r="T67" s="2442"/>
      <c r="U67" s="47"/>
      <c r="V67" s="47"/>
      <c r="W67" s="21"/>
      <c r="Y67" s="1178">
        <v>4</v>
      </c>
    </row>
    <row r="68" spans="1:36" ht="15.75" customHeight="1" thickBot="1" x14ac:dyDescent="0.3">
      <c r="A68" s="2450" t="s">
        <v>62</v>
      </c>
      <c r="B68" s="2451"/>
      <c r="C68" s="2452"/>
      <c r="D68" s="2452"/>
      <c r="E68" s="2452"/>
      <c r="F68" s="1162">
        <f>SUMIFS(Attendance!S$6:S$3000,Attendance!$H$6:$H$3000,Finishing!$G$62,Attendance!$E$6:$E$3000,Finishing!$A68,Attendance!$F$6:$F$3000,Finishing!$B$62,Attendance!$I$6:$I$3000,"")</f>
        <v>1</v>
      </c>
      <c r="G68" s="1160">
        <f>SUMIFS(Attendance!T$6:T$3000,Attendance!$H$6:$H$3000,Finishing!$G$62,Attendance!$E$6:$E$3000,Finishing!$A68,Attendance!$F$6:$F$3000,Finishing!$B$62,Attendance!$I$6:$I$3000,"")</f>
        <v>1</v>
      </c>
      <c r="H68" s="1160">
        <f>SUMIFS(Attendance!U$6:U$3000,Attendance!$H$6:$H$3000,Finishing!$G$62,Attendance!$E$6:$E$3000,Finishing!$A68,Attendance!$F$6:$F$3000,Finishing!$B$62,Attendance!$I$6:$I$3000,"")</f>
        <v>0</v>
      </c>
      <c r="I68" s="1164">
        <f>SUMIFS(Attendance!V$6:V$3000,Attendance!$H$6:$H$3000,Finishing!$G$62,Attendance!$E$6:$E$3000,Finishing!$A68,Attendance!$F$6:$F$3000,Finishing!$B$62,Attendance!$I$6:$I$3000,"")</f>
        <v>2</v>
      </c>
      <c r="J68" s="2423"/>
      <c r="K68" s="2424"/>
      <c r="L68" s="2495"/>
      <c r="M68" s="2429"/>
      <c r="N68" s="2433"/>
      <c r="O68" s="2433"/>
      <c r="P68" s="2476"/>
      <c r="Q68" s="2479"/>
      <c r="R68" s="2429"/>
      <c r="S68" s="2437"/>
      <c r="T68" s="2443"/>
      <c r="U68" s="47"/>
      <c r="V68" s="47"/>
      <c r="W68" s="21"/>
      <c r="Y68" s="1265">
        <v>2</v>
      </c>
    </row>
    <row r="69" spans="1:36" ht="19.5" thickBot="1" x14ac:dyDescent="0.3">
      <c r="A69" s="2504" t="s">
        <v>102</v>
      </c>
      <c r="B69" s="2505"/>
      <c r="C69" s="2505"/>
      <c r="D69" s="2505"/>
      <c r="E69" s="2505"/>
      <c r="F69" s="705">
        <f>SUM(F61:F68)</f>
        <v>46</v>
      </c>
      <c r="G69" s="706">
        <f>SUM(G61:G68)</f>
        <v>4</v>
      </c>
      <c r="H69" s="706">
        <f>SUM(H61:H68)</f>
        <v>0</v>
      </c>
      <c r="I69" s="707">
        <f>SUM(I61:I68)</f>
        <v>50</v>
      </c>
      <c r="J69" s="2505" t="s">
        <v>102</v>
      </c>
      <c r="K69" s="2505"/>
      <c r="L69" s="2506"/>
      <c r="M69" s="725">
        <f t="shared" ref="M69:T69" si="34">SUM(M65:M68)</f>
        <v>46</v>
      </c>
      <c r="N69" s="706">
        <f t="shared" si="34"/>
        <v>4</v>
      </c>
      <c r="O69" s="706">
        <f t="shared" si="34"/>
        <v>0</v>
      </c>
      <c r="P69" s="726">
        <f t="shared" si="34"/>
        <v>50</v>
      </c>
      <c r="Q69" s="727">
        <f t="shared" si="34"/>
        <v>48</v>
      </c>
      <c r="R69" s="705">
        <f t="shared" si="34"/>
        <v>2</v>
      </c>
      <c r="S69" s="707">
        <f t="shared" si="34"/>
        <v>0</v>
      </c>
      <c r="T69" s="709">
        <f t="shared" si="34"/>
        <v>-2</v>
      </c>
      <c r="U69" s="52"/>
      <c r="V69" s="52"/>
      <c r="W69" s="21"/>
      <c r="Y69" s="1144"/>
    </row>
    <row r="70" spans="1:36" ht="18.75" x14ac:dyDescent="0.25">
      <c r="A70" s="711"/>
      <c r="B70" s="711"/>
      <c r="C70" s="711"/>
      <c r="D70" s="711"/>
      <c r="E70" s="711"/>
      <c r="F70" s="711"/>
      <c r="G70" s="711"/>
      <c r="H70" s="711"/>
      <c r="I70" s="711"/>
      <c r="J70" s="711"/>
      <c r="K70" s="711"/>
      <c r="L70" s="711"/>
      <c r="M70" s="711"/>
      <c r="N70" s="711"/>
      <c r="O70" s="711"/>
      <c r="P70" s="711"/>
      <c r="Q70" s="711"/>
      <c r="R70" s="711"/>
      <c r="S70" s="711"/>
      <c r="T70" s="711"/>
      <c r="U70" s="52"/>
      <c r="V70" s="52"/>
      <c r="W70" s="21"/>
      <c r="Y70" s="33"/>
    </row>
    <row r="71" spans="1:36" s="35" customFormat="1" ht="19.5" thickBot="1" x14ac:dyDescent="0.3">
      <c r="A71" s="711"/>
      <c r="B71" s="711"/>
      <c r="C71" s="711"/>
      <c r="D71" s="711"/>
      <c r="E71" s="711"/>
      <c r="F71" s="711"/>
      <c r="G71" s="711"/>
      <c r="H71" s="711"/>
      <c r="I71" s="711"/>
      <c r="J71" s="1310"/>
      <c r="K71" s="1310"/>
      <c r="L71" s="1310"/>
      <c r="M71" s="711"/>
      <c r="N71" s="711"/>
      <c r="O71" s="711"/>
      <c r="P71" s="711"/>
      <c r="Q71" s="711"/>
      <c r="R71" s="711"/>
      <c r="S71" s="711"/>
      <c r="T71" s="711"/>
      <c r="U71" s="52"/>
      <c r="V71" s="52"/>
      <c r="X71" s="1128"/>
      <c r="Y71" s="47"/>
      <c r="Z71" s="1128"/>
      <c r="AA71" s="1128"/>
      <c r="AB71" s="1128"/>
      <c r="AC71" s="1128"/>
      <c r="AD71" s="1128"/>
      <c r="AE71" s="1128"/>
      <c r="AF71" s="1128"/>
      <c r="AG71" s="1128"/>
      <c r="AH71" s="1128"/>
      <c r="AI71" s="1128"/>
      <c r="AJ71" s="1128"/>
    </row>
    <row r="72" spans="1:36" ht="29.25" thickBot="1" x14ac:dyDescent="0.3">
      <c r="A72" s="2575" t="s">
        <v>1235</v>
      </c>
      <c r="B72" s="2576"/>
      <c r="C72" s="2576"/>
      <c r="D72" s="2576"/>
      <c r="E72" s="2576"/>
      <c r="F72" s="2576"/>
      <c r="G72" s="2576"/>
      <c r="H72" s="2576"/>
      <c r="I72" s="2576"/>
      <c r="J72" s="2576"/>
      <c r="K72" s="2576"/>
      <c r="L72" s="2576"/>
      <c r="M72" s="2576"/>
      <c r="N72" s="2576"/>
      <c r="O72" s="2576"/>
      <c r="P72" s="2576"/>
      <c r="Q72" s="2576"/>
      <c r="R72" s="2576"/>
      <c r="S72" s="2576"/>
      <c r="T72" s="2577"/>
      <c r="U72" s="447"/>
      <c r="V72" s="447"/>
      <c r="W72" s="21"/>
      <c r="Y72" s="33"/>
    </row>
    <row r="73" spans="1:36" ht="21.75" thickBot="1" x14ac:dyDescent="0.4">
      <c r="A73" s="1311" t="s">
        <v>716</v>
      </c>
      <c r="B73" s="2507" t="s">
        <v>23</v>
      </c>
      <c r="C73" s="2507"/>
      <c r="D73" s="2507"/>
      <c r="E73" s="2507"/>
      <c r="F73" s="1308" t="s">
        <v>717</v>
      </c>
      <c r="G73" s="1308" t="s">
        <v>58</v>
      </c>
      <c r="H73" s="2508" t="s">
        <v>1232</v>
      </c>
      <c r="I73" s="2508"/>
      <c r="J73" s="1307" t="s">
        <v>673</v>
      </c>
      <c r="K73" s="1308" t="s">
        <v>1233</v>
      </c>
      <c r="L73" s="714"/>
      <c r="M73" s="728"/>
      <c r="N73" s="714"/>
      <c r="O73" s="714"/>
      <c r="P73" s="714"/>
      <c r="Q73" s="729"/>
      <c r="R73" s="729"/>
      <c r="S73" s="730"/>
      <c r="T73" s="731"/>
      <c r="U73" s="1128"/>
      <c r="V73" s="1128"/>
      <c r="W73" s="21"/>
      <c r="Y73" s="33"/>
    </row>
    <row r="74" spans="1:36" ht="23.25" customHeight="1" x14ac:dyDescent="0.25">
      <c r="A74" s="2499" t="s">
        <v>741</v>
      </c>
      <c r="B74" s="2500"/>
      <c r="C74" s="2500"/>
      <c r="D74" s="2500"/>
      <c r="E74" s="2500"/>
      <c r="F74" s="2500"/>
      <c r="G74" s="2500"/>
      <c r="H74" s="2500"/>
      <c r="I74" s="2500"/>
      <c r="J74" s="2500"/>
      <c r="K74" s="2500"/>
      <c r="L74" s="2500"/>
      <c r="M74" s="2500"/>
      <c r="N74" s="2500"/>
      <c r="O74" s="2500"/>
      <c r="P74" s="2501"/>
      <c r="Q74" s="2559" t="s">
        <v>735</v>
      </c>
      <c r="R74" s="2480" t="s">
        <v>737</v>
      </c>
      <c r="S74" s="2481"/>
      <c r="T74" s="2482" t="s">
        <v>740</v>
      </c>
      <c r="U74" s="448"/>
      <c r="V74" s="448"/>
      <c r="W74" s="21"/>
      <c r="Y74" s="33"/>
    </row>
    <row r="75" spans="1:36" ht="43.5" customHeight="1" thickBot="1" x14ac:dyDescent="0.3">
      <c r="A75" s="2496" t="s">
        <v>709</v>
      </c>
      <c r="B75" s="2497"/>
      <c r="C75" s="2497"/>
      <c r="D75" s="2497"/>
      <c r="E75" s="2498"/>
      <c r="F75" s="1190" t="s">
        <v>710</v>
      </c>
      <c r="G75" s="1191" t="s">
        <v>711</v>
      </c>
      <c r="H75" s="1192" t="s">
        <v>712</v>
      </c>
      <c r="I75" s="1193" t="s">
        <v>102</v>
      </c>
      <c r="J75" s="2484" t="s">
        <v>709</v>
      </c>
      <c r="K75" s="2485"/>
      <c r="L75" s="2486"/>
      <c r="M75" s="1190" t="s">
        <v>710</v>
      </c>
      <c r="N75" s="1191" t="s">
        <v>711</v>
      </c>
      <c r="O75" s="1192" t="s">
        <v>712</v>
      </c>
      <c r="P75" s="1193" t="s">
        <v>102</v>
      </c>
      <c r="Q75" s="2560"/>
      <c r="R75" s="717" t="s">
        <v>738</v>
      </c>
      <c r="S75" s="718" t="s">
        <v>739</v>
      </c>
      <c r="T75" s="2483"/>
      <c r="U75" s="448"/>
      <c r="V75" s="448"/>
      <c r="W75" s="21"/>
      <c r="Y75" s="33"/>
    </row>
    <row r="76" spans="1:36" ht="15.75" customHeight="1" x14ac:dyDescent="0.25">
      <c r="A76" s="2411" t="s">
        <v>22</v>
      </c>
      <c r="B76" s="2412"/>
      <c r="C76" s="2412"/>
      <c r="D76" s="2412"/>
      <c r="E76" s="2412"/>
      <c r="F76" s="1158">
        <f>SUMIFS(Attendance!$S$6:$S$3000,Attendance!$H$6:$H$3000,Finishing!$G$73,Attendance!$E$6:$E$3000,Finishing!$A76,Attendance!$F$6:$F$3000,Finishing!$B$73,Attendance!$I$6:$I$3000,$J$73)</f>
        <v>3</v>
      </c>
      <c r="G76" s="1158">
        <f>SUMIFS(Attendance!$T$6:$T$3000,Attendance!$H$6:$H$3000,Finishing!$G$73,Attendance!$E$6:$E$3000,Finishing!$A76,Attendance!$F$6:$F$3000,Finishing!$B$73,Attendance!$I$6:$I$3000,$J$73)</f>
        <v>1</v>
      </c>
      <c r="H76" s="1158">
        <f>SUMIFS(Attendance!$U$6:$U$3000,Attendance!$H$6:$H$3000,Finishing!$G$73,Attendance!$E$6:$E$3000,Finishing!$A76,Attendance!$F$6:$F$3000,Finishing!$B$73,Attendance!$I$6:$I$3000,$J$73)</f>
        <v>0</v>
      </c>
      <c r="I76" s="1158">
        <f>SUMIFS(Attendance!$V$6:$V$3000,Attendance!$H$6:$H$3000,Finishing!$G$73,Attendance!$E$6:$E$3000,Finishing!$A76,Attendance!$F$6:$F$3000,Finishing!$B$73,Attendance!$I$6:$I$3000,$J$73)</f>
        <v>4</v>
      </c>
      <c r="J76" s="2414" t="s">
        <v>721</v>
      </c>
      <c r="K76" s="2415"/>
      <c r="L76" s="2416"/>
      <c r="M76" s="2519">
        <f>SUM(F76:F79)</f>
        <v>4</v>
      </c>
      <c r="N76" s="2519">
        <f t="shared" ref="N76:P76" si="35">SUM(G76:G79)</f>
        <v>1</v>
      </c>
      <c r="O76" s="2519">
        <f t="shared" si="35"/>
        <v>0</v>
      </c>
      <c r="P76" s="2538">
        <f t="shared" si="35"/>
        <v>5</v>
      </c>
      <c r="Q76" s="2477">
        <v>6</v>
      </c>
      <c r="R76" s="2426">
        <f>IF(Q76&lt;P76,P76-Q76,0)</f>
        <v>0</v>
      </c>
      <c r="S76" s="2434">
        <f>IF(Q76&gt;P76,Q76-P76,0)</f>
        <v>1</v>
      </c>
      <c r="T76" s="2441">
        <f>Q76-P76</f>
        <v>1</v>
      </c>
      <c r="U76" s="47"/>
      <c r="V76" s="47"/>
      <c r="W76" s="21"/>
      <c r="Y76" s="1272">
        <v>5</v>
      </c>
    </row>
    <row r="77" spans="1:36" ht="15.75" customHeight="1" x14ac:dyDescent="0.25">
      <c r="A77" s="2444" t="s">
        <v>73</v>
      </c>
      <c r="B77" s="2445"/>
      <c r="C77" s="2446"/>
      <c r="D77" s="2446"/>
      <c r="E77" s="2446"/>
      <c r="F77" s="1159">
        <f>SUMIFS(Attendance!$S$6:$S$3000,Attendance!$H$6:$H$3000,Finishing!$G$73,Attendance!$E$6:$E$3000,Finishing!$A77,Attendance!$F$6:$F$3000,Finishing!$B$73,Attendance!$I$6:$I$3000,$J$73)</f>
        <v>1</v>
      </c>
      <c r="G77" s="1159">
        <f>SUMIFS(Attendance!$T$6:$T$3000,Attendance!$H$6:$H$3000,Finishing!$G$73,Attendance!$E$6:$E$3000,Finishing!$A77,Attendance!$F$6:$F$3000,Finishing!$B$73,Attendance!$I$6:$I$3000,$J$73)</f>
        <v>0</v>
      </c>
      <c r="H77" s="1159">
        <f>SUMIFS(Attendance!$U$6:$U$3000,Attendance!$H$6:$H$3000,Finishing!$G$73,Attendance!$E$6:$E$3000,Finishing!$A77,Attendance!$F$6:$F$3000,Finishing!$B$73,Attendance!$I$6:$I$3000,$J$73)</f>
        <v>0</v>
      </c>
      <c r="I77" s="1159">
        <f>SUMIFS(Attendance!$V$6:$V$3000,Attendance!$H$6:$H$3000,Finishing!$G$73,Attendance!$E$6:$E$3000,Finishing!$A77,Attendance!$F$6:$F$3000,Finishing!$B$73,Attendance!$I$6:$I$3000,$J$73)</f>
        <v>1</v>
      </c>
      <c r="J77" s="2420"/>
      <c r="K77" s="2421"/>
      <c r="L77" s="2422"/>
      <c r="M77" s="2536"/>
      <c r="N77" s="2536"/>
      <c r="O77" s="2536"/>
      <c r="P77" s="2539"/>
      <c r="Q77" s="2478"/>
      <c r="R77" s="2428"/>
      <c r="S77" s="2436"/>
      <c r="T77" s="2442"/>
      <c r="U77" s="47"/>
      <c r="V77" s="47"/>
      <c r="W77" s="21"/>
      <c r="Y77" s="1178">
        <v>1</v>
      </c>
    </row>
    <row r="78" spans="1:36" ht="15.75" customHeight="1" x14ac:dyDescent="0.25">
      <c r="A78" s="2447" t="s">
        <v>72</v>
      </c>
      <c r="B78" s="2448"/>
      <c r="C78" s="2449"/>
      <c r="D78" s="2449"/>
      <c r="E78" s="2449"/>
      <c r="F78" s="1159">
        <f>SUMIFS(Attendance!$S$6:$S$3000,Attendance!$H$6:$H$3000,Finishing!$G$73,Attendance!$E$6:$E$3000,Finishing!$A78,Attendance!$F$6:$F$3000,Finishing!$B$73,Attendance!$I$6:$I$3000,$J$73)</f>
        <v>0</v>
      </c>
      <c r="G78" s="1159">
        <f>SUMIFS(Attendance!$T$6:$T$3000,Attendance!$H$6:$H$3000,Finishing!$G$73,Attendance!$E$6:$E$3000,Finishing!$A78,Attendance!$F$6:$F$3000,Finishing!$B$73,Attendance!$I$6:$I$3000,$J$73)</f>
        <v>0</v>
      </c>
      <c r="H78" s="1159">
        <f>SUMIFS(Attendance!$U$6:$U$3000,Attendance!$H$6:$H$3000,Finishing!$G$73,Attendance!$E$6:$E$3000,Finishing!$A78,Attendance!$F$6:$F$3000,Finishing!$B$73,Attendance!$I$6:$I$3000,$J$73)</f>
        <v>0</v>
      </c>
      <c r="I78" s="1159">
        <f>SUMIFS(Attendance!$V$6:$V$3000,Attendance!$H$6:$H$3000,Finishing!$G$73,Attendance!$E$6:$E$3000,Finishing!$A78,Attendance!$F$6:$F$3000,Finishing!$B$73,Attendance!$I$6:$I$3000,$J$73)</f>
        <v>0</v>
      </c>
      <c r="J78" s="2420"/>
      <c r="K78" s="2421"/>
      <c r="L78" s="2422"/>
      <c r="M78" s="2520"/>
      <c r="N78" s="2520"/>
      <c r="O78" s="2520"/>
      <c r="P78" s="2540"/>
      <c r="Q78" s="2478"/>
      <c r="R78" s="2428"/>
      <c r="S78" s="2436"/>
      <c r="T78" s="2442"/>
      <c r="U78" s="47"/>
      <c r="V78" s="47"/>
      <c r="W78" s="21"/>
      <c r="Y78" s="1178"/>
    </row>
    <row r="79" spans="1:36" ht="15.75" customHeight="1" thickBot="1" x14ac:dyDescent="0.3">
      <c r="A79" s="2450" t="s">
        <v>729</v>
      </c>
      <c r="B79" s="2451"/>
      <c r="C79" s="2452"/>
      <c r="D79" s="2452"/>
      <c r="E79" s="2452"/>
      <c r="F79" s="1160">
        <f>SUMIFS(Attendance!$S$6:$S$3000,Attendance!$H$6:$H$3000,Finishing!$G$73,Attendance!$E$6:$E$3000,Finishing!$A79,Attendance!$F$6:$F$3000,Finishing!$B$73,Attendance!$I$6:$I$3000,$J$73)</f>
        <v>0</v>
      </c>
      <c r="G79" s="1160">
        <f>SUMIFS(Attendance!$T$6:$T$3000,Attendance!$H$6:$H$3000,Finishing!$G$73,Attendance!$E$6:$E$3000,Finishing!$A79,Attendance!$F$6:$F$3000,Finishing!$B$73,Attendance!$I$6:$I$3000,$J$73)</f>
        <v>0</v>
      </c>
      <c r="H79" s="1160">
        <f>SUMIFS(Attendance!$U$6:$U$3000,Attendance!$H$6:$H$3000,Finishing!$G$73,Attendance!$E$6:$E$3000,Finishing!$A79,Attendance!$F$6:$F$3000,Finishing!$B$73,Attendance!$I$6:$I$3000,$J$73)</f>
        <v>0</v>
      </c>
      <c r="I79" s="1160">
        <f>SUMIFS(Attendance!$V$6:$V$3000,Attendance!$H$6:$H$3000,Finishing!$G$73,Attendance!$E$6:$E$3000,Finishing!$A79,Attendance!$F$6:$F$3000,Finishing!$B$73,Attendance!$I$6:$I$3000,$J$73)</f>
        <v>0</v>
      </c>
      <c r="J79" s="2423"/>
      <c r="K79" s="2424"/>
      <c r="L79" s="2425"/>
      <c r="M79" s="2537"/>
      <c r="N79" s="2537"/>
      <c r="O79" s="2537"/>
      <c r="P79" s="2541"/>
      <c r="Q79" s="2479"/>
      <c r="R79" s="2429"/>
      <c r="S79" s="2437"/>
      <c r="T79" s="2443"/>
      <c r="U79" s="47"/>
      <c r="V79" s="47"/>
      <c r="W79" s="21"/>
      <c r="Y79" s="1265"/>
    </row>
    <row r="80" spans="1:36" ht="15.75" customHeight="1" x14ac:dyDescent="0.25">
      <c r="A80" s="2444" t="s">
        <v>258</v>
      </c>
      <c r="B80" s="2445"/>
      <c r="C80" s="2446"/>
      <c r="D80" s="2446"/>
      <c r="E80" s="2446"/>
      <c r="F80" s="1165">
        <f>SUMIFS(Attendance!$S$6:$S$3000,Attendance!$H$6:$H$3000,Finishing!$G$73,Attendance!$E$6:$E$3000,Finishing!$A80,Attendance!$F$6:$F$3000,Finishing!$B$73,Attendance!$I$6:$I$3000,$J$73)</f>
        <v>1</v>
      </c>
      <c r="G80" s="1165">
        <f>SUMIFS(Attendance!$T$6:$T$3000,Attendance!$H$6:$H$3000,Finishing!$G$73,Attendance!$E$6:$E$3000,Finishing!$A80,Attendance!$F$6:$F$3000,Finishing!$B$73,Attendance!$I$6:$I$3000,$J$73)</f>
        <v>0</v>
      </c>
      <c r="H80" s="1165">
        <f>SUMIFS(Attendance!$U$6:$U$3000,Attendance!$H$6:$H$3000,Finishing!$G$73,Attendance!$E$6:$E$3000,Finishing!$A80,Attendance!$F$6:$F$3000,Finishing!$B$73,Attendance!$I$6:$I$3000,$J$73)</f>
        <v>0</v>
      </c>
      <c r="I80" s="1165">
        <f>SUMIFS(Attendance!$V$6:$V$3000,Attendance!$H$6:$H$3000,Finishing!$G$73,Attendance!$E$6:$E$3000,Finishing!$A80,Attendance!$F$6:$F$3000,Finishing!$B$73,Attendance!$I$6:$I$3000,$J$73)</f>
        <v>1</v>
      </c>
      <c r="J80" s="2417" t="s">
        <v>258</v>
      </c>
      <c r="K80" s="2418"/>
      <c r="L80" s="2419"/>
      <c r="M80" s="2536">
        <f>SUM(F80:F83)</f>
        <v>3</v>
      </c>
      <c r="N80" s="2536">
        <f t="shared" ref="N80" si="36">SUM(G80:G83)</f>
        <v>0</v>
      </c>
      <c r="O80" s="2536">
        <f t="shared" ref="O80" si="37">SUM(H80:H83)</f>
        <v>0</v>
      </c>
      <c r="P80" s="2539">
        <f t="shared" ref="P80" si="38">SUM(I80:I83)</f>
        <v>3</v>
      </c>
      <c r="Q80" s="2557">
        <v>4</v>
      </c>
      <c r="R80" s="2427">
        <f>IF(Q80&lt;P80,P80-Q80,0)</f>
        <v>0</v>
      </c>
      <c r="S80" s="2435">
        <f>IF(Q80&gt;P80,Q80-P80,0)</f>
        <v>1</v>
      </c>
      <c r="T80" s="2514">
        <f>Q80-P80</f>
        <v>1</v>
      </c>
      <c r="U80" s="47"/>
      <c r="V80" s="47"/>
      <c r="W80" s="21"/>
      <c r="Y80" s="1266">
        <v>1</v>
      </c>
    </row>
    <row r="81" spans="1:25" ht="15.75" customHeight="1" x14ac:dyDescent="0.25">
      <c r="A81" s="2447" t="s">
        <v>1214</v>
      </c>
      <c r="B81" s="2448"/>
      <c r="C81" s="2449"/>
      <c r="D81" s="2449"/>
      <c r="E81" s="2449"/>
      <c r="F81" s="1159">
        <f>SUMIFS(Attendance!$S$6:$S$3000,Attendance!$H$6:$H$3000,Finishing!$G$73,Attendance!$E$6:$E$3000,Finishing!$A81,Attendance!$F$6:$F$3000,Finishing!$B$73,Attendance!$I$6:$I$3000,$J$73)</f>
        <v>0</v>
      </c>
      <c r="G81" s="1159">
        <f>SUMIFS(Attendance!$T$6:$T$3000,Attendance!$H$6:$H$3000,Finishing!$G$73,Attendance!$E$6:$E$3000,Finishing!$A81,Attendance!$F$6:$F$3000,Finishing!$B$73,Attendance!$I$6:$I$3000,$J$73)</f>
        <v>0</v>
      </c>
      <c r="H81" s="1159">
        <f>SUMIFS(Attendance!$U$6:$U$3000,Attendance!$H$6:$H$3000,Finishing!$G$73,Attendance!$E$6:$E$3000,Finishing!$A81,Attendance!$F$6:$F$3000,Finishing!$B$73,Attendance!$I$6:$I$3000,$J$73)</f>
        <v>0</v>
      </c>
      <c r="I81" s="1159">
        <f>SUMIFS(Attendance!$V$6:$V$3000,Attendance!$H$6:$H$3000,Finishing!$G$73,Attendance!$E$6:$E$3000,Finishing!$A81,Attendance!$F$6:$F$3000,Finishing!$B$73,Attendance!$I$6:$I$3000,$J$73)</f>
        <v>0</v>
      </c>
      <c r="J81" s="2417"/>
      <c r="K81" s="2418"/>
      <c r="L81" s="2419"/>
      <c r="M81" s="2536"/>
      <c r="N81" s="2536"/>
      <c r="O81" s="2536"/>
      <c r="P81" s="2539"/>
      <c r="Q81" s="2478"/>
      <c r="R81" s="2428"/>
      <c r="S81" s="2436"/>
      <c r="T81" s="2442"/>
      <c r="U81" s="47"/>
      <c r="V81" s="47"/>
      <c r="W81" s="21"/>
      <c r="Y81" s="1178"/>
    </row>
    <row r="82" spans="1:25" ht="15.75" customHeight="1" x14ac:dyDescent="0.25">
      <c r="A82" s="2447" t="s">
        <v>552</v>
      </c>
      <c r="B82" s="2448"/>
      <c r="C82" s="2449"/>
      <c r="D82" s="2449"/>
      <c r="E82" s="2449"/>
      <c r="F82" s="1159">
        <f>SUMIFS(Attendance!$S$6:$S$3000,Attendance!$H$6:$H$3000,Finishing!$G$73,Attendance!$E$6:$E$3000,Finishing!$A82,Attendance!$F$6:$F$3000,Finishing!$B$73,Attendance!$I$6:$I$3000,$J$73)</f>
        <v>1</v>
      </c>
      <c r="G82" s="1159">
        <f>SUMIFS(Attendance!$T$6:$T$3000,Attendance!$H$6:$H$3000,Finishing!$G$73,Attendance!$E$6:$E$3000,Finishing!$A82,Attendance!$F$6:$F$3000,Finishing!$B$73,Attendance!$I$6:$I$3000,$J$73)</f>
        <v>0</v>
      </c>
      <c r="H82" s="1159">
        <f>SUMIFS(Attendance!$U$6:$U$3000,Attendance!$H$6:$H$3000,Finishing!$G$73,Attendance!$E$6:$E$3000,Finishing!$A82,Attendance!$F$6:$F$3000,Finishing!$B$73,Attendance!$I$6:$I$3000,$J$73)</f>
        <v>0</v>
      </c>
      <c r="I82" s="1159">
        <f>SUMIFS(Attendance!$V$6:$V$3000,Attendance!$H$6:$H$3000,Finishing!$G$73,Attendance!$E$6:$E$3000,Finishing!$A82,Attendance!$F$6:$F$3000,Finishing!$B$73,Attendance!$I$6:$I$3000,$J$73)</f>
        <v>1</v>
      </c>
      <c r="J82" s="2420"/>
      <c r="K82" s="2421"/>
      <c r="L82" s="2422"/>
      <c r="M82" s="2520"/>
      <c r="N82" s="2520"/>
      <c r="O82" s="2520"/>
      <c r="P82" s="2540"/>
      <c r="Q82" s="2478"/>
      <c r="R82" s="2428"/>
      <c r="S82" s="2436"/>
      <c r="T82" s="2442"/>
      <c r="U82" s="47"/>
      <c r="V82" s="47"/>
      <c r="W82" s="21"/>
      <c r="Y82" s="1178">
        <v>2</v>
      </c>
    </row>
    <row r="83" spans="1:25" ht="15.75" customHeight="1" thickBot="1" x14ac:dyDescent="0.3">
      <c r="A83" s="2509" t="s">
        <v>627</v>
      </c>
      <c r="B83" s="2510"/>
      <c r="C83" s="2511"/>
      <c r="D83" s="2511"/>
      <c r="E83" s="2511"/>
      <c r="F83" s="1166">
        <f>SUMIFS(Attendance!$S$6:$S$3000,Attendance!$H$6:$H$3000,Finishing!$G$73,Attendance!$E$6:$E$3000,Finishing!$A83,Attendance!$F$6:$F$3000,Finishing!$B$73,Attendance!$I$6:$I$3000,$J$73)</f>
        <v>1</v>
      </c>
      <c r="G83" s="1166">
        <f>SUMIFS(Attendance!$T$6:$T$3000,Attendance!$H$6:$H$3000,Finishing!$G$73,Attendance!$E$6:$E$3000,Finishing!$A83,Attendance!$F$6:$F$3000,Finishing!$B$73,Attendance!$I$6:$I$3000,$J$73)</f>
        <v>0</v>
      </c>
      <c r="H83" s="1166">
        <f>SUMIFS(Attendance!$U$6:$U$3000,Attendance!$H$6:$H$3000,Finishing!$G$73,Attendance!$E$6:$E$3000,Finishing!$A83,Attendance!$F$6:$F$3000,Finishing!$B$73,Attendance!$I$6:$I$3000,$J$73)</f>
        <v>0</v>
      </c>
      <c r="I83" s="1166">
        <f>SUMIFS(Attendance!$V$6:$V$3000,Attendance!$H$6:$H$3000,Finishing!$G$73,Attendance!$E$6:$E$3000,Finishing!$A83,Attendance!$F$6:$F$3000,Finishing!$B$73,Attendance!$I$6:$I$3000,$J$73)</f>
        <v>1</v>
      </c>
      <c r="J83" s="2516"/>
      <c r="K83" s="2517"/>
      <c r="L83" s="2518"/>
      <c r="M83" s="2521"/>
      <c r="N83" s="2521"/>
      <c r="O83" s="2521"/>
      <c r="P83" s="2556"/>
      <c r="Q83" s="2558"/>
      <c r="R83" s="2470"/>
      <c r="S83" s="2407"/>
      <c r="T83" s="2515"/>
      <c r="U83" s="47"/>
      <c r="V83" s="47"/>
      <c r="W83" s="21"/>
      <c r="Y83" s="1260">
        <v>1</v>
      </c>
    </row>
    <row r="84" spans="1:25" ht="15.75" customHeight="1" thickBot="1" x14ac:dyDescent="0.3">
      <c r="A84" s="2487" t="s">
        <v>1215</v>
      </c>
      <c r="B84" s="2488"/>
      <c r="C84" s="2489"/>
      <c r="D84" s="2489"/>
      <c r="E84" s="2489"/>
      <c r="F84" s="720">
        <f>SUMIFS(Attendance!$S$6:$S$3000,Attendance!$H$6:$H$3000,Finishing!$G$73,Attendance!$E$6:$E$3000,Finishing!$A84,Attendance!$F$6:$F$3000,Finishing!$B$73,Attendance!$I$6:$I$3000,$J$73)</f>
        <v>0</v>
      </c>
      <c r="G84" s="720">
        <f>SUMIFS(Attendance!$T$6:$T$3000,Attendance!$H$6:$H$3000,Finishing!$G$73,Attendance!$E$6:$E$3000,Finishing!$A84,Attendance!$F$6:$F$3000,Finishing!$B$73,Attendance!$I$6:$I$3000,$J$73)</f>
        <v>0</v>
      </c>
      <c r="H84" s="720">
        <f>SUMIFS(Attendance!$U$6:$U$3000,Attendance!$H$6:$H$3000,Finishing!$G$73,Attendance!$E$6:$E$3000,Finishing!$A84,Attendance!$F$6:$F$3000,Finishing!$B$73,Attendance!$I$6:$I$3000,$J$73)</f>
        <v>0</v>
      </c>
      <c r="I84" s="720">
        <f>SUMIFS(Attendance!$V$6:$V$3000,Attendance!$H$6:$H$3000,Finishing!$G$73,Attendance!$E$6:$E$3000,Finishing!$A84,Attendance!$F$6:$F$3000,Finishing!$B$73,Attendance!$I$6:$I$3000,$J$73)</f>
        <v>0</v>
      </c>
      <c r="J84" s="2553" t="str">
        <f>A84</f>
        <v>Asst. Packing Man</v>
      </c>
      <c r="K84" s="2554"/>
      <c r="L84" s="2555"/>
      <c r="M84" s="732">
        <f>F84</f>
        <v>0</v>
      </c>
      <c r="N84" s="720">
        <f t="shared" ref="N84:P84" si="39">G84</f>
        <v>0</v>
      </c>
      <c r="O84" s="720">
        <f t="shared" si="39"/>
        <v>0</v>
      </c>
      <c r="P84" s="733">
        <f t="shared" si="39"/>
        <v>0</v>
      </c>
      <c r="Q84" s="1309"/>
      <c r="R84" s="719">
        <f>IF(Q84&lt;P84,P84-Q84,0)</f>
        <v>0</v>
      </c>
      <c r="S84" s="721">
        <f>IF(Q84&gt;P84,Q84-P84,0)</f>
        <v>0</v>
      </c>
      <c r="T84" s="724">
        <f>Q84-P84</f>
        <v>0</v>
      </c>
      <c r="U84" s="47"/>
      <c r="V84" s="47"/>
      <c r="W84" s="21"/>
      <c r="Y84" s="1271"/>
    </row>
    <row r="85" spans="1:25" ht="15.75" customHeight="1" x14ac:dyDescent="0.25">
      <c r="A85" s="2444" t="s">
        <v>1216</v>
      </c>
      <c r="B85" s="2445"/>
      <c r="C85" s="2446"/>
      <c r="D85" s="2446"/>
      <c r="E85" s="2446"/>
      <c r="F85" s="1165">
        <f>SUMIFS(Attendance!$S$6:$S$3000,Attendance!$H$6:$H$3000,Finishing!$G$73,Attendance!$E$6:$E$3000,Finishing!$A85,Attendance!$F$6:$F$3000,Finishing!$B$73,Attendance!$I$6:$I$3000,$J$73)</f>
        <v>0</v>
      </c>
      <c r="G85" s="1165">
        <f>SUMIFS(Attendance!$T$6:$T$3000,Attendance!$H$6:$H$3000,Finishing!$G$73,Attendance!$E$6:$E$3000,Finishing!$A85,Attendance!$F$6:$F$3000,Finishing!$B$73,Attendance!$I$6:$I$3000,$J$73)</f>
        <v>0</v>
      </c>
      <c r="H85" s="1165">
        <f>SUMIFS(Attendance!$U$6:$U$3000,Attendance!$H$6:$H$3000,Finishing!$G$73,Attendance!$E$6:$E$3000,Finishing!$A85,Attendance!$F$6:$F$3000,Finishing!$B$73,Attendance!$I$6:$I$3000,$J$73)</f>
        <v>0</v>
      </c>
      <c r="I85" s="1165">
        <f>SUMIFS(Attendance!$V$6:$V$3000,Attendance!$H$6:$H$3000,Finishing!$G$73,Attendance!$E$6:$E$3000,Finishing!$A85,Attendance!$F$6:$F$3000,Finishing!$B$73,Attendance!$I$6:$I$3000,$J$73)</f>
        <v>0</v>
      </c>
      <c r="J85" s="2417" t="s">
        <v>1216</v>
      </c>
      <c r="K85" s="2418"/>
      <c r="L85" s="2419"/>
      <c r="M85" s="2536">
        <f>SUM(F85:F88)</f>
        <v>7</v>
      </c>
      <c r="N85" s="2536">
        <f t="shared" ref="N85" si="40">SUM(G85:G88)</f>
        <v>1</v>
      </c>
      <c r="O85" s="2536">
        <f t="shared" ref="O85" si="41">SUM(H85:H88)</f>
        <v>0</v>
      </c>
      <c r="P85" s="2539">
        <f t="shared" ref="P85" si="42">SUM(I85:I88)</f>
        <v>8</v>
      </c>
      <c r="Q85" s="2557">
        <v>8</v>
      </c>
      <c r="R85" s="2427">
        <f t="shared" ref="R85" si="43">IF(Q85&lt;P85,P85-Q85,0)</f>
        <v>0</v>
      </c>
      <c r="S85" s="2435">
        <f t="shared" ref="S85" si="44">IF(Q85&gt;P85,Q85-P85,0)</f>
        <v>0</v>
      </c>
      <c r="T85" s="2514">
        <f t="shared" ref="T85" si="45">Q85-P85</f>
        <v>0</v>
      </c>
      <c r="U85" s="47"/>
      <c r="V85" s="47"/>
      <c r="W85" s="21"/>
      <c r="Y85" s="1266"/>
    </row>
    <row r="86" spans="1:25" ht="15.75" customHeight="1" x14ac:dyDescent="0.25">
      <c r="A86" s="2444" t="s">
        <v>1217</v>
      </c>
      <c r="B86" s="2445"/>
      <c r="C86" s="2446"/>
      <c r="D86" s="2446"/>
      <c r="E86" s="2446"/>
      <c r="F86" s="1159">
        <f>SUMIFS(Attendance!$S$6:$S$3000,Attendance!$H$6:$H$3000,Finishing!$G$73,Attendance!$E$6:$E$3000,Finishing!$A86,Attendance!$F$6:$F$3000,Finishing!$B$73,Attendance!$I$6:$I$3000,$J$73)</f>
        <v>0</v>
      </c>
      <c r="G86" s="1159">
        <f>SUMIFS(Attendance!$T$6:$T$3000,Attendance!$H$6:$H$3000,Finishing!$G$73,Attendance!$E$6:$E$3000,Finishing!$A86,Attendance!$F$6:$F$3000,Finishing!$B$73,Attendance!$I$6:$I$3000,$J$73)</f>
        <v>0</v>
      </c>
      <c r="H86" s="1159">
        <f>SUMIFS(Attendance!$U$6:$U$3000,Attendance!$H$6:$H$3000,Finishing!$G$73,Attendance!$E$6:$E$3000,Finishing!$A86,Attendance!$F$6:$F$3000,Finishing!$B$73,Attendance!$I$6:$I$3000,$J$73)</f>
        <v>0</v>
      </c>
      <c r="I86" s="1159">
        <f>SUMIFS(Attendance!$V$6:$V$3000,Attendance!$H$6:$H$3000,Finishing!$G$73,Attendance!$E$6:$E$3000,Finishing!$A86,Attendance!$F$6:$F$3000,Finishing!$B$73,Attendance!$I$6:$I$3000,$J$73)</f>
        <v>0</v>
      </c>
      <c r="J86" s="2417"/>
      <c r="K86" s="2418"/>
      <c r="L86" s="2419"/>
      <c r="M86" s="2536"/>
      <c r="N86" s="2536"/>
      <c r="O86" s="2536"/>
      <c r="P86" s="2539"/>
      <c r="Q86" s="2478"/>
      <c r="R86" s="2428"/>
      <c r="S86" s="2436"/>
      <c r="T86" s="2442"/>
      <c r="U86" s="47"/>
      <c r="V86" s="47"/>
      <c r="W86" s="21"/>
      <c r="Y86" s="1178"/>
    </row>
    <row r="87" spans="1:25" ht="15.75" customHeight="1" x14ac:dyDescent="0.25">
      <c r="A87" s="2447" t="s">
        <v>89</v>
      </c>
      <c r="B87" s="2448"/>
      <c r="C87" s="2449"/>
      <c r="D87" s="2449"/>
      <c r="E87" s="2449"/>
      <c r="F87" s="1159">
        <f>SUMIFS(Attendance!$S$6:$S$3000,Attendance!$H$6:$H$3000,Finishing!$G$73,Attendance!$E$6:$E$3000,Finishing!$A87,Attendance!$F$6:$F$3000,Finishing!$B$73,Attendance!$I$6:$I$3000,$J$73)</f>
        <v>2</v>
      </c>
      <c r="G87" s="1159">
        <f>SUMIFS(Attendance!$T$6:$T$3000,Attendance!$H$6:$H$3000,Finishing!$G$73,Attendance!$E$6:$E$3000,Finishing!$A87,Attendance!$F$6:$F$3000,Finishing!$B$73,Attendance!$I$6:$I$3000,$J$73)</f>
        <v>1</v>
      </c>
      <c r="H87" s="1159">
        <f>SUMIFS(Attendance!$U$6:$U$3000,Attendance!$H$6:$H$3000,Finishing!$G$73,Attendance!$E$6:$E$3000,Finishing!$A87,Attendance!$F$6:$F$3000,Finishing!$B$73,Attendance!$I$6:$I$3000,$J$73)</f>
        <v>0</v>
      </c>
      <c r="I87" s="1159">
        <f>SUMIFS(Attendance!$V$6:$V$3000,Attendance!$H$6:$H$3000,Finishing!$G$73,Attendance!$E$6:$E$3000,Finishing!$A87,Attendance!$F$6:$F$3000,Finishing!$B$73,Attendance!$I$6:$I$3000,$J$73)</f>
        <v>3</v>
      </c>
      <c r="J87" s="2420"/>
      <c r="K87" s="2421"/>
      <c r="L87" s="2422"/>
      <c r="M87" s="2520"/>
      <c r="N87" s="2520"/>
      <c r="O87" s="2520"/>
      <c r="P87" s="2540"/>
      <c r="Q87" s="2478"/>
      <c r="R87" s="2428"/>
      <c r="S87" s="2436"/>
      <c r="T87" s="2442"/>
      <c r="U87" s="47"/>
      <c r="V87" s="47"/>
      <c r="W87" s="21"/>
      <c r="Y87" s="1178">
        <v>3</v>
      </c>
    </row>
    <row r="88" spans="1:25" ht="15.75" customHeight="1" thickBot="1" x14ac:dyDescent="0.3">
      <c r="A88" s="2509" t="s">
        <v>233</v>
      </c>
      <c r="B88" s="2510"/>
      <c r="C88" s="2511"/>
      <c r="D88" s="2511"/>
      <c r="E88" s="2511"/>
      <c r="F88" s="1166">
        <f>SUMIFS(Attendance!$S$6:$S$3000,Attendance!$H$6:$H$3000,Finishing!$G$73,Attendance!$E$6:$E$3000,Finishing!$A88,Attendance!$F$6:$F$3000,Finishing!$B$73,Attendance!$I$6:$I$3000,$J$73)</f>
        <v>5</v>
      </c>
      <c r="G88" s="1166">
        <f>SUMIFS(Attendance!$T$6:$T$3000,Attendance!$H$6:$H$3000,Finishing!$G$73,Attendance!$E$6:$E$3000,Finishing!$A88,Attendance!$F$6:$F$3000,Finishing!$B$73,Attendance!$I$6:$I$3000,$J$73)</f>
        <v>0</v>
      </c>
      <c r="H88" s="1166">
        <f>SUMIFS(Attendance!$U$6:$U$3000,Attendance!$H$6:$H$3000,Finishing!$G$73,Attendance!$E$6:$E$3000,Finishing!$A88,Attendance!$F$6:$F$3000,Finishing!$B$73,Attendance!$I$6:$I$3000,$J$73)</f>
        <v>0</v>
      </c>
      <c r="I88" s="1166">
        <f>SUMIFS(Attendance!$V$6:$V$3000,Attendance!$H$6:$H$3000,Finishing!$G$73,Attendance!$E$6:$E$3000,Finishing!$A88,Attendance!$F$6:$F$3000,Finishing!$B$73,Attendance!$I$6:$I$3000,$J$73)</f>
        <v>5</v>
      </c>
      <c r="J88" s="2516"/>
      <c r="K88" s="2517"/>
      <c r="L88" s="2518"/>
      <c r="M88" s="2521"/>
      <c r="N88" s="2521"/>
      <c r="O88" s="2521"/>
      <c r="P88" s="2556"/>
      <c r="Q88" s="2558"/>
      <c r="R88" s="2470"/>
      <c r="S88" s="2407"/>
      <c r="T88" s="2515"/>
      <c r="U88" s="47"/>
      <c r="V88" s="47"/>
      <c r="W88" s="21"/>
      <c r="Y88" s="1260">
        <v>5</v>
      </c>
    </row>
    <row r="89" spans="1:25" ht="15.75" customHeight="1" x14ac:dyDescent="0.25">
      <c r="A89" s="2411" t="s">
        <v>1218</v>
      </c>
      <c r="B89" s="2412"/>
      <c r="C89" s="2413"/>
      <c r="D89" s="2413"/>
      <c r="E89" s="2413"/>
      <c r="F89" s="1158">
        <f>SUMIFS(Attendance!$S$6:$S$3000,Attendance!$H$6:$H$3000,Finishing!$G$73,Attendance!$E$6:$E$3000,Finishing!$A89,Attendance!$F$6:$F$3000,Finishing!$B$73,Attendance!$I$6:$I$3000,$J$73)</f>
        <v>0</v>
      </c>
      <c r="G89" s="1158">
        <f>SUMIFS(Attendance!$T$6:$T$3000,Attendance!$H$6:$H$3000,Finishing!$G$73,Attendance!$E$6:$E$3000,Finishing!$A89,Attendance!$F$6:$F$3000,Finishing!$B$73,Attendance!$I$6:$I$3000,$J$73)</f>
        <v>0</v>
      </c>
      <c r="H89" s="1158">
        <f>SUMIFS(Attendance!$U$6:$U$3000,Attendance!$H$6:$H$3000,Finishing!$G$73,Attendance!$E$6:$E$3000,Finishing!$A89,Attendance!$F$6:$F$3000,Finishing!$B$73,Attendance!$I$6:$I$3000,$J$73)</f>
        <v>0</v>
      </c>
      <c r="I89" s="1158">
        <f>SUMIFS(Attendance!$V$6:$V$3000,Attendance!$H$6:$H$3000,Finishing!$G$73,Attendance!$E$6:$E$3000,Finishing!$A89,Attendance!$F$6:$F$3000,Finishing!$B$73,Attendance!$I$6:$I$3000,$J$73)</f>
        <v>0</v>
      </c>
      <c r="J89" s="2461" t="str">
        <f>A89</f>
        <v>Folding Man</v>
      </c>
      <c r="K89" s="2462"/>
      <c r="L89" s="2542"/>
      <c r="M89" s="2519">
        <f>SUM(F89:F92)</f>
        <v>4</v>
      </c>
      <c r="N89" s="2519">
        <f t="shared" ref="N89" si="46">SUM(G89:G92)</f>
        <v>1</v>
      </c>
      <c r="O89" s="2519">
        <f t="shared" ref="O89" si="47">SUM(H89:H92)</f>
        <v>0</v>
      </c>
      <c r="P89" s="2538">
        <f t="shared" ref="P89" si="48">SUM(I89:I92)</f>
        <v>5</v>
      </c>
      <c r="Q89" s="2477">
        <v>6</v>
      </c>
      <c r="R89" s="2426">
        <f t="shared" ref="R89" si="49">IF(Q89&lt;P89,P89-Q89,0)</f>
        <v>0</v>
      </c>
      <c r="S89" s="2434">
        <f t="shared" ref="S89" si="50">IF(Q89&gt;P89,Q89-P89,0)</f>
        <v>1</v>
      </c>
      <c r="T89" s="2441">
        <f t="shared" ref="T89" si="51">Q89-P89</f>
        <v>1</v>
      </c>
      <c r="U89" s="47"/>
      <c r="V89" s="47"/>
      <c r="W89" s="21"/>
      <c r="Y89" s="1272"/>
    </row>
    <row r="90" spans="1:25" ht="15.75" customHeight="1" x14ac:dyDescent="0.25">
      <c r="A90" s="2447" t="s">
        <v>1219</v>
      </c>
      <c r="B90" s="2448"/>
      <c r="C90" s="2449"/>
      <c r="D90" s="2449"/>
      <c r="E90" s="2449"/>
      <c r="F90" s="1159">
        <f>SUMIFS(Attendance!$S$6:$S$3000,Attendance!$H$6:$H$3000,Finishing!$G$73,Attendance!$E$6:$E$3000,Finishing!$A90,Attendance!$F$6:$F$3000,Finishing!$B$73,Attendance!$I$6:$I$3000,$J$73)</f>
        <v>0</v>
      </c>
      <c r="G90" s="1159">
        <f>SUMIFS(Attendance!$T$6:$T$3000,Attendance!$H$6:$H$3000,Finishing!$G$73,Attendance!$E$6:$E$3000,Finishing!$A90,Attendance!$F$6:$F$3000,Finishing!$B$73,Attendance!$I$6:$I$3000,$J$73)</f>
        <v>0</v>
      </c>
      <c r="H90" s="1159">
        <f>SUMIFS(Attendance!$U$6:$U$3000,Attendance!$H$6:$H$3000,Finishing!$G$73,Attendance!$E$6:$E$3000,Finishing!$A90,Attendance!$F$6:$F$3000,Finishing!$B$73,Attendance!$I$6:$I$3000,$J$73)</f>
        <v>0</v>
      </c>
      <c r="I90" s="1159">
        <f>SUMIFS(Attendance!$V$6:$V$3000,Attendance!$H$6:$H$3000,Finishing!$G$73,Attendance!$E$6:$E$3000,Finishing!$A90,Attendance!$F$6:$F$3000,Finishing!$B$73,Attendance!$I$6:$I$3000,$J$73)</f>
        <v>0</v>
      </c>
      <c r="J90" s="2464"/>
      <c r="K90" s="2465"/>
      <c r="L90" s="2543"/>
      <c r="M90" s="2536"/>
      <c r="N90" s="2536"/>
      <c r="O90" s="2536"/>
      <c r="P90" s="2539"/>
      <c r="Q90" s="2478"/>
      <c r="R90" s="2428"/>
      <c r="S90" s="2436"/>
      <c r="T90" s="2442"/>
      <c r="U90" s="47"/>
      <c r="V90" s="47"/>
      <c r="W90" s="21"/>
      <c r="Y90" s="1178"/>
    </row>
    <row r="91" spans="1:25" ht="15.75" customHeight="1" x14ac:dyDescent="0.25">
      <c r="A91" s="2447" t="s">
        <v>166</v>
      </c>
      <c r="B91" s="2448"/>
      <c r="C91" s="2449"/>
      <c r="D91" s="2449"/>
      <c r="E91" s="2449"/>
      <c r="F91" s="1159">
        <f>SUMIFS(Attendance!$S$6:$S$3000,Attendance!$H$6:$H$3000,Finishing!$G$73,Attendance!$E$6:$E$3000,Finishing!$A91,Attendance!$F$6:$F$3000,Finishing!$B$73,Attendance!$I$6:$I$3000,$J$73)</f>
        <v>3</v>
      </c>
      <c r="G91" s="1159">
        <f>SUMIFS(Attendance!$T$6:$T$3000,Attendance!$H$6:$H$3000,Finishing!$G$73,Attendance!$E$6:$E$3000,Finishing!$A91,Attendance!$F$6:$F$3000,Finishing!$B$73,Attendance!$I$6:$I$3000,$J$73)</f>
        <v>0</v>
      </c>
      <c r="H91" s="1159">
        <f>SUMIFS(Attendance!$U$6:$U$3000,Attendance!$H$6:$H$3000,Finishing!$G$73,Attendance!$E$6:$E$3000,Finishing!$A91,Attendance!$F$6:$F$3000,Finishing!$B$73,Attendance!$I$6:$I$3000,$J$73)</f>
        <v>0</v>
      </c>
      <c r="I91" s="1159">
        <f>SUMIFS(Attendance!$V$6:$V$3000,Attendance!$H$6:$H$3000,Finishing!$G$73,Attendance!$E$6:$E$3000,Finishing!$A91,Attendance!$F$6:$F$3000,Finishing!$B$73,Attendance!$I$6:$I$3000,$J$73)</f>
        <v>3</v>
      </c>
      <c r="J91" s="2544"/>
      <c r="K91" s="2545"/>
      <c r="L91" s="2546"/>
      <c r="M91" s="2520"/>
      <c r="N91" s="2520"/>
      <c r="O91" s="2520"/>
      <c r="P91" s="2540"/>
      <c r="Q91" s="2478"/>
      <c r="R91" s="2428"/>
      <c r="S91" s="2436"/>
      <c r="T91" s="2442"/>
      <c r="U91" s="47"/>
      <c r="V91" s="47"/>
      <c r="W91" s="21"/>
      <c r="Y91" s="1178">
        <v>4</v>
      </c>
    </row>
    <row r="92" spans="1:25" ht="15.75" customHeight="1" thickBot="1" x14ac:dyDescent="0.3">
      <c r="A92" s="2450" t="s">
        <v>675</v>
      </c>
      <c r="B92" s="2451"/>
      <c r="C92" s="2452"/>
      <c r="D92" s="2452"/>
      <c r="E92" s="2452"/>
      <c r="F92" s="1160">
        <f>SUMIFS(Attendance!$S$6:$S$3000,Attendance!$H$6:$H$3000,Finishing!$G$73,Attendance!$E$6:$E$3000,Finishing!$A92,Attendance!$F$6:$F$3000,Finishing!$B$73,Attendance!$I$6:$I$3000,$J$73)</f>
        <v>1</v>
      </c>
      <c r="G92" s="1160">
        <f>SUMIFS(Attendance!$T$6:$T$3000,Attendance!$H$6:$H$3000,Finishing!$G$73,Attendance!$E$6:$E$3000,Finishing!$A92,Attendance!$F$6:$F$3000,Finishing!$B$73,Attendance!$I$6:$I$3000,$J$73)</f>
        <v>1</v>
      </c>
      <c r="H92" s="1160">
        <f>SUMIFS(Attendance!$U$6:$U$3000,Attendance!$H$6:$H$3000,Finishing!$G$73,Attendance!$E$6:$E$3000,Finishing!$A92,Attendance!$F$6:$F$3000,Finishing!$B$73,Attendance!$I$6:$I$3000,$J$73)</f>
        <v>0</v>
      </c>
      <c r="I92" s="1160">
        <f>SUMIFS(Attendance!$V$6:$V$3000,Attendance!$H$6:$H$3000,Finishing!$G$73,Attendance!$E$6:$E$3000,Finishing!$A92,Attendance!$F$6:$F$3000,Finishing!$B$73,Attendance!$I$6:$I$3000,$J$73)</f>
        <v>2</v>
      </c>
      <c r="J92" s="2547"/>
      <c r="K92" s="2548"/>
      <c r="L92" s="2549"/>
      <c r="M92" s="2537"/>
      <c r="N92" s="2537"/>
      <c r="O92" s="2537"/>
      <c r="P92" s="2541"/>
      <c r="Q92" s="2479"/>
      <c r="R92" s="2429"/>
      <c r="S92" s="2437"/>
      <c r="T92" s="2443"/>
      <c r="U92" s="47"/>
      <c r="V92" s="47"/>
      <c r="W92" s="21"/>
      <c r="Y92" s="1265">
        <v>2</v>
      </c>
    </row>
    <row r="93" spans="1:25" ht="15.75" customHeight="1" x14ac:dyDescent="0.25">
      <c r="A93" s="2561" t="s">
        <v>1220</v>
      </c>
      <c r="B93" s="2562"/>
      <c r="C93" s="2562"/>
      <c r="D93" s="2562"/>
      <c r="E93" s="2562"/>
      <c r="F93" s="1165">
        <f>SUMIFS(Attendance!$S$6:$S$3000,Attendance!$H$6:$H$3000,Finishing!$G$73,Attendance!$E$6:$E$3000,Finishing!$A93,Attendance!$F$6:$F$3000,Finishing!$B$73,Attendance!$I$6:$I$3000,$J$73)</f>
        <v>0</v>
      </c>
      <c r="G93" s="1165">
        <f>SUMIFS(Attendance!$T$6:$T$3000,Attendance!$H$6:$H$3000,Finishing!$G$73,Attendance!$E$6:$E$3000,Finishing!$A93,Attendance!$F$6:$F$3000,Finishing!$B$73,Attendance!$I$6:$I$3000,$J$73)</f>
        <v>0</v>
      </c>
      <c r="H93" s="1165">
        <f>SUMIFS(Attendance!$U$6:$U$3000,Attendance!$H$6:$H$3000,Finishing!$G$73,Attendance!$E$6:$E$3000,Finishing!$A93,Attendance!$F$6:$F$3000,Finishing!$B$73,Attendance!$I$6:$I$3000,$J$73)</f>
        <v>0</v>
      </c>
      <c r="I93" s="1165">
        <f>SUMIFS(Attendance!$V$6:$V$3000,Attendance!$H$6:$H$3000,Finishing!$G$73,Attendance!$E$6:$E$3000,Finishing!$A93,Attendance!$F$6:$F$3000,Finishing!$B$73,Attendance!$I$6:$I$3000,$J$73)</f>
        <v>0</v>
      </c>
      <c r="J93" s="2417" t="s">
        <v>1221</v>
      </c>
      <c r="K93" s="2418"/>
      <c r="L93" s="2419"/>
      <c r="M93" s="2536">
        <f>SUM(F93:F96)</f>
        <v>1</v>
      </c>
      <c r="N93" s="2536">
        <f t="shared" ref="N93" si="52">SUM(G93:G96)</f>
        <v>0</v>
      </c>
      <c r="O93" s="2536">
        <f t="shared" ref="O93" si="53">SUM(H93:H96)</f>
        <v>0</v>
      </c>
      <c r="P93" s="2539">
        <f t="shared" ref="P93" si="54">SUM(I93:I96)</f>
        <v>1</v>
      </c>
      <c r="Q93" s="2557">
        <v>1</v>
      </c>
      <c r="R93" s="2427">
        <f t="shared" ref="R93" si="55">IF(Q93&lt;P93,P93-Q93,0)</f>
        <v>0</v>
      </c>
      <c r="S93" s="2435">
        <f t="shared" ref="S93" si="56">IF(Q93&gt;P93,Q93-P93,0)</f>
        <v>0</v>
      </c>
      <c r="T93" s="2514">
        <f t="shared" ref="T93" si="57">Q93-P93</f>
        <v>0</v>
      </c>
      <c r="U93" s="47"/>
      <c r="V93" s="47"/>
      <c r="W93" s="21"/>
      <c r="Y93" s="1266"/>
    </row>
    <row r="94" spans="1:25" ht="15.75" customHeight="1" x14ac:dyDescent="0.25">
      <c r="A94" s="2561" t="s">
        <v>1222</v>
      </c>
      <c r="B94" s="2562"/>
      <c r="C94" s="2562"/>
      <c r="D94" s="2562"/>
      <c r="E94" s="2562"/>
      <c r="F94" s="1159">
        <f>SUMIFS(Attendance!$S$6:$S$3000,Attendance!$H$6:$H$3000,Finishing!$G$73,Attendance!$E$6:$E$3000,Finishing!$A94,Attendance!$F$6:$F$3000,Finishing!$B$73,Attendance!$I$6:$I$3000,$J$73)</f>
        <v>0</v>
      </c>
      <c r="G94" s="1159">
        <f>SUMIFS(Attendance!$T$6:$T$3000,Attendance!$H$6:$H$3000,Finishing!$G$73,Attendance!$E$6:$E$3000,Finishing!$A94,Attendance!$F$6:$F$3000,Finishing!$B$73,Attendance!$I$6:$I$3000,$J$73)</f>
        <v>0</v>
      </c>
      <c r="H94" s="1159">
        <f>SUMIFS(Attendance!$U$6:$U$3000,Attendance!$H$6:$H$3000,Finishing!$G$73,Attendance!$E$6:$E$3000,Finishing!$A94,Attendance!$F$6:$F$3000,Finishing!$B$73,Attendance!$I$6:$I$3000,$J$73)</f>
        <v>0</v>
      </c>
      <c r="I94" s="1159">
        <f>SUMIFS(Attendance!$V$6:$V$3000,Attendance!$H$6:$H$3000,Finishing!$G$73,Attendance!$E$6:$E$3000,Finishing!$A94,Attendance!$F$6:$F$3000,Finishing!$B$73,Attendance!$I$6:$I$3000,$J$73)</f>
        <v>0</v>
      </c>
      <c r="J94" s="2417"/>
      <c r="K94" s="2418"/>
      <c r="L94" s="2419"/>
      <c r="M94" s="2536"/>
      <c r="N94" s="2536"/>
      <c r="O94" s="2536"/>
      <c r="P94" s="2539"/>
      <c r="Q94" s="2478"/>
      <c r="R94" s="2428"/>
      <c r="S94" s="2436"/>
      <c r="T94" s="2442"/>
      <c r="U94" s="47"/>
      <c r="V94" s="47"/>
      <c r="W94" s="21"/>
      <c r="Y94" s="1178"/>
    </row>
    <row r="95" spans="1:25" ht="15.75" customHeight="1" x14ac:dyDescent="0.25">
      <c r="A95" s="2561" t="s">
        <v>96</v>
      </c>
      <c r="B95" s="2562"/>
      <c r="C95" s="2562"/>
      <c r="D95" s="2562"/>
      <c r="E95" s="2562"/>
      <c r="F95" s="1159">
        <f>SUMIFS(Attendance!$S$6:$S$3000,Attendance!$H$6:$H$3000,Finishing!$G$73,Attendance!$E$6:$E$3000,Finishing!$A95,Attendance!$F$6:$F$3000,Finishing!$B$73,Attendance!$I$6:$I$3000,$J$73)</f>
        <v>1</v>
      </c>
      <c r="G95" s="1159">
        <f>SUMIFS(Attendance!$T$6:$T$3000,Attendance!$H$6:$H$3000,Finishing!$G$73,Attendance!$E$6:$E$3000,Finishing!$A95,Attendance!$F$6:$F$3000,Finishing!$B$73,Attendance!$I$6:$I$3000,$J$73)</f>
        <v>0</v>
      </c>
      <c r="H95" s="1159">
        <f>SUMIFS(Attendance!$U$6:$U$3000,Attendance!$H$6:$H$3000,Finishing!$G$73,Attendance!$E$6:$E$3000,Finishing!$A95,Attendance!$F$6:$F$3000,Finishing!$B$73,Attendance!$I$6:$I$3000,$J$73)</f>
        <v>0</v>
      </c>
      <c r="I95" s="1159">
        <f>SUMIFS(Attendance!$V$6:$V$3000,Attendance!$H$6:$H$3000,Finishing!$G$73,Attendance!$E$6:$E$3000,Finishing!$A95,Attendance!$F$6:$F$3000,Finishing!$B$73,Attendance!$I$6:$I$3000,$J$73)</f>
        <v>1</v>
      </c>
      <c r="J95" s="2420"/>
      <c r="K95" s="2421"/>
      <c r="L95" s="2422"/>
      <c r="M95" s="2520"/>
      <c r="N95" s="2520"/>
      <c r="O95" s="2520"/>
      <c r="P95" s="2540"/>
      <c r="Q95" s="2478"/>
      <c r="R95" s="2428"/>
      <c r="S95" s="2436"/>
      <c r="T95" s="2442"/>
      <c r="U95" s="47"/>
      <c r="V95" s="47"/>
      <c r="W95" s="21"/>
      <c r="Y95" s="1178">
        <v>1</v>
      </c>
    </row>
    <row r="96" spans="1:25" ht="15.75" customHeight="1" thickBot="1" x14ac:dyDescent="0.3">
      <c r="A96" s="2509" t="s">
        <v>1223</v>
      </c>
      <c r="B96" s="2510"/>
      <c r="C96" s="2511"/>
      <c r="D96" s="2511"/>
      <c r="E96" s="2511"/>
      <c r="F96" s="1166">
        <f>SUMIFS(Attendance!$S$6:$S$3000,Attendance!$H$6:$H$3000,Finishing!$G$73,Attendance!$E$6:$E$3000,Finishing!$A96,Attendance!$F$6:$F$3000,Finishing!$B$73,Attendance!$I$6:$I$3000,$J$73)</f>
        <v>0</v>
      </c>
      <c r="G96" s="1166">
        <f>SUMIFS(Attendance!$T$6:$T$3000,Attendance!$H$6:$H$3000,Finishing!$G$73,Attendance!$E$6:$E$3000,Finishing!$A96,Attendance!$F$6:$F$3000,Finishing!$B$73,Attendance!$I$6:$I$3000,$J$73)</f>
        <v>0</v>
      </c>
      <c r="H96" s="1166">
        <f>SUMIFS(Attendance!$U$6:$U$3000,Attendance!$H$6:$H$3000,Finishing!$G$73,Attendance!$E$6:$E$3000,Finishing!$A96,Attendance!$F$6:$F$3000,Finishing!$B$73,Attendance!$I$6:$I$3000,$J$73)</f>
        <v>0</v>
      </c>
      <c r="I96" s="1166">
        <f>SUMIFS(Attendance!$V$6:$V$3000,Attendance!$H$6:$H$3000,Finishing!$G$73,Attendance!$E$6:$E$3000,Finishing!$A96,Attendance!$F$6:$F$3000,Finishing!$B$73,Attendance!$I$6:$I$3000,$J$73)</f>
        <v>0</v>
      </c>
      <c r="J96" s="2516"/>
      <c r="K96" s="2517"/>
      <c r="L96" s="2518"/>
      <c r="M96" s="2521"/>
      <c r="N96" s="2521"/>
      <c r="O96" s="2521"/>
      <c r="P96" s="2556"/>
      <c r="Q96" s="2558"/>
      <c r="R96" s="2470"/>
      <c r="S96" s="2407"/>
      <c r="T96" s="2515"/>
      <c r="U96" s="47"/>
      <c r="V96" s="47"/>
      <c r="W96" s="21"/>
      <c r="Y96" s="1260"/>
    </row>
    <row r="97" spans="1:25" ht="15.75" customHeight="1" x14ac:dyDescent="0.25">
      <c r="A97" s="2411" t="s">
        <v>95</v>
      </c>
      <c r="B97" s="2412"/>
      <c r="C97" s="2413"/>
      <c r="D97" s="2413"/>
      <c r="E97" s="2413"/>
      <c r="F97" s="1158">
        <f>SUMIFS(Attendance!$S$6:$S$3000,Attendance!$H$6:$H$3000,Finishing!$G$73,Attendance!$E$6:$E$3000,Finishing!$A97,Attendance!$F$6:$F$3000,Finishing!$B$73,Attendance!$I$6:$I$3000,$J$73)</f>
        <v>0</v>
      </c>
      <c r="G97" s="1158">
        <f>SUMIFS(Attendance!$T$6:$T$3000,Attendance!$H$6:$H$3000,Finishing!$G$73,Attendance!$E$6:$E$3000,Finishing!$A97,Attendance!$F$6:$F$3000,Finishing!$B$73,Attendance!$I$6:$I$3000,$J$73)</f>
        <v>1</v>
      </c>
      <c r="H97" s="1158">
        <f>SUMIFS(Attendance!$U$6:$U$3000,Attendance!$H$6:$H$3000,Finishing!$G$73,Attendance!$E$6:$E$3000,Finishing!$A97,Attendance!$F$6:$F$3000,Finishing!$B$73,Attendance!$I$6:$I$3000,$J$73)</f>
        <v>0</v>
      </c>
      <c r="I97" s="1158">
        <f>SUMIFS(Attendance!$V$6:$V$3000,Attendance!$H$6:$H$3000,Finishing!$G$73,Attendance!$E$6:$E$3000,Finishing!$A97,Attendance!$F$6:$F$3000,Finishing!$B$73,Attendance!$I$6:$I$3000,$J$73)</f>
        <v>1</v>
      </c>
      <c r="J97" s="2414" t="s">
        <v>1224</v>
      </c>
      <c r="K97" s="2415"/>
      <c r="L97" s="2416"/>
      <c r="M97" s="2519">
        <f>SUM(F97:F100)</f>
        <v>0</v>
      </c>
      <c r="N97" s="2519">
        <f t="shared" ref="N97" si="58">SUM(G97:G100)</f>
        <v>1</v>
      </c>
      <c r="O97" s="2519">
        <f t="shared" ref="O97" si="59">SUM(H97:H100)</f>
        <v>0</v>
      </c>
      <c r="P97" s="2538">
        <f t="shared" ref="P97" si="60">SUM(I97:I100)</f>
        <v>1</v>
      </c>
      <c r="Q97" s="2477">
        <v>1</v>
      </c>
      <c r="R97" s="2426">
        <f>IF(Q97&lt;P97,P97-Q97,0)</f>
        <v>0</v>
      </c>
      <c r="S97" s="2434">
        <f>IF(Q97&gt;P97,Q97-P97,0)</f>
        <v>0</v>
      </c>
      <c r="T97" s="2441">
        <f t="shared" ref="T97" si="61">Q97-P97</f>
        <v>0</v>
      </c>
      <c r="U97" s="47"/>
      <c r="V97" s="47"/>
      <c r="W97" s="21"/>
      <c r="Y97" s="1272">
        <v>1</v>
      </c>
    </row>
    <row r="98" spans="1:25" ht="15.75" customHeight="1" x14ac:dyDescent="0.25">
      <c r="A98" s="2447" t="s">
        <v>1225</v>
      </c>
      <c r="B98" s="2448"/>
      <c r="C98" s="2449"/>
      <c r="D98" s="2449"/>
      <c r="E98" s="2449"/>
      <c r="F98" s="1159">
        <f>SUMIFS(Attendance!$S$6:$S$3000,Attendance!$H$6:$H$3000,Finishing!$G$73,Attendance!$E$6:$E$3000,Finishing!$A98,Attendance!$F$6:$F$3000,Finishing!$B$73,Attendance!$I$6:$I$3000,$J$73)</f>
        <v>0</v>
      </c>
      <c r="G98" s="1159">
        <f>SUMIFS(Attendance!$T$6:$T$3000,Attendance!$H$6:$H$3000,Finishing!$G$73,Attendance!$E$6:$E$3000,Finishing!$A98,Attendance!$F$6:$F$3000,Finishing!$B$73,Attendance!$I$6:$I$3000,$J$73)</f>
        <v>0</v>
      </c>
      <c r="H98" s="1159">
        <f>SUMIFS(Attendance!$U$6:$U$3000,Attendance!$H$6:$H$3000,Finishing!$G$73,Attendance!$E$6:$E$3000,Finishing!$A98,Attendance!$F$6:$F$3000,Finishing!$B$73,Attendance!$I$6:$I$3000,$J$73)</f>
        <v>0</v>
      </c>
      <c r="I98" s="1159">
        <f>SUMIFS(Attendance!$V$6:$V$3000,Attendance!$H$6:$H$3000,Finishing!$G$73,Attendance!$E$6:$E$3000,Finishing!$A98,Attendance!$F$6:$F$3000,Finishing!$B$73,Attendance!$I$6:$I$3000,$J$73)</f>
        <v>0</v>
      </c>
      <c r="J98" s="2417"/>
      <c r="K98" s="2418"/>
      <c r="L98" s="2419"/>
      <c r="M98" s="2536"/>
      <c r="N98" s="2536"/>
      <c r="O98" s="2536"/>
      <c r="P98" s="2539"/>
      <c r="Q98" s="2478"/>
      <c r="R98" s="2428"/>
      <c r="S98" s="2436"/>
      <c r="T98" s="2442"/>
      <c r="U98" s="47"/>
      <c r="V98" s="47"/>
      <c r="W98" s="21"/>
      <c r="Y98" s="1178"/>
    </row>
    <row r="99" spans="1:25" ht="15.75" customHeight="1" x14ac:dyDescent="0.25">
      <c r="A99" s="2447" t="s">
        <v>1224</v>
      </c>
      <c r="B99" s="2448"/>
      <c r="C99" s="2449"/>
      <c r="D99" s="2449"/>
      <c r="E99" s="2449"/>
      <c r="F99" s="1159">
        <f>SUMIFS(Attendance!$S$6:$S$3000,Attendance!$H$6:$H$3000,Finishing!$G$73,Attendance!$E$6:$E$3000,Finishing!$A99,Attendance!$F$6:$F$3000,Finishing!$B$73,Attendance!$I$6:$I$3000,$J$73)</f>
        <v>0</v>
      </c>
      <c r="G99" s="1159">
        <f>SUMIFS(Attendance!$T$6:$T$3000,Attendance!$H$6:$H$3000,Finishing!$G$73,Attendance!$E$6:$E$3000,Finishing!$A99,Attendance!$F$6:$F$3000,Finishing!$B$73,Attendance!$I$6:$I$3000,$J$73)</f>
        <v>0</v>
      </c>
      <c r="H99" s="1159">
        <f>SUMIFS(Attendance!$U$6:$U$3000,Attendance!$H$6:$H$3000,Finishing!$G$73,Attendance!$E$6:$E$3000,Finishing!$A99,Attendance!$F$6:$F$3000,Finishing!$B$73,Attendance!$I$6:$I$3000,$J$73)</f>
        <v>0</v>
      </c>
      <c r="I99" s="1159">
        <f>SUMIFS(Attendance!$V$6:$V$3000,Attendance!$H$6:$H$3000,Finishing!$G$73,Attendance!$E$6:$E$3000,Finishing!$A99,Attendance!$F$6:$F$3000,Finishing!$B$73,Attendance!$I$6:$I$3000,$J$73)</f>
        <v>0</v>
      </c>
      <c r="J99" s="2420"/>
      <c r="K99" s="2421"/>
      <c r="L99" s="2422"/>
      <c r="M99" s="2520"/>
      <c r="N99" s="2520"/>
      <c r="O99" s="2520"/>
      <c r="P99" s="2540"/>
      <c r="Q99" s="2478"/>
      <c r="R99" s="2428"/>
      <c r="S99" s="2436"/>
      <c r="T99" s="2442"/>
      <c r="U99" s="47"/>
      <c r="V99" s="47"/>
      <c r="W99" s="21"/>
      <c r="Y99" s="1178"/>
    </row>
    <row r="100" spans="1:25" ht="15.75" customHeight="1" thickBot="1" x14ac:dyDescent="0.3">
      <c r="A100" s="2450" t="s">
        <v>1226</v>
      </c>
      <c r="B100" s="2451"/>
      <c r="C100" s="2452"/>
      <c r="D100" s="2452"/>
      <c r="E100" s="2452"/>
      <c r="F100" s="1160">
        <f>SUMIFS(Attendance!$S$6:$S$3000,Attendance!$H$6:$H$3000,Finishing!$G$73,Attendance!$E$6:$E$3000,Finishing!$A100,Attendance!$F$6:$F$3000,Finishing!$B$73,Attendance!$I$6:$I$3000,$J$73)</f>
        <v>0</v>
      </c>
      <c r="G100" s="1160">
        <f>SUMIFS(Attendance!$T$6:$T$3000,Attendance!$H$6:$H$3000,Finishing!$G$73,Attendance!$E$6:$E$3000,Finishing!$A100,Attendance!$F$6:$F$3000,Finishing!$B$73,Attendance!$I$6:$I$3000,$J$73)</f>
        <v>0</v>
      </c>
      <c r="H100" s="1160">
        <f>SUMIFS(Attendance!$U$6:$U$3000,Attendance!$H$6:$H$3000,Finishing!$G$73,Attendance!$E$6:$E$3000,Finishing!$A100,Attendance!$F$6:$F$3000,Finishing!$B$73,Attendance!$I$6:$I$3000,$J$73)</f>
        <v>0</v>
      </c>
      <c r="I100" s="1160">
        <f>SUMIFS(Attendance!$V$6:$V$3000,Attendance!$H$6:$H$3000,Finishing!$G$73,Attendance!$E$6:$E$3000,Finishing!$A100,Attendance!$F$6:$F$3000,Finishing!$B$73,Attendance!$I$6:$I$3000,$J$73)</f>
        <v>0</v>
      </c>
      <c r="J100" s="2423"/>
      <c r="K100" s="2424"/>
      <c r="L100" s="2425"/>
      <c r="M100" s="2537"/>
      <c r="N100" s="2537"/>
      <c r="O100" s="2537"/>
      <c r="P100" s="2541"/>
      <c r="Q100" s="2479"/>
      <c r="R100" s="2429"/>
      <c r="S100" s="2437"/>
      <c r="T100" s="2443"/>
      <c r="U100" s="47"/>
      <c r="V100" s="47"/>
      <c r="W100" s="21"/>
      <c r="Y100" s="1265"/>
    </row>
    <row r="101" spans="1:25" ht="15.75" customHeight="1" thickBot="1" x14ac:dyDescent="0.3">
      <c r="A101" s="2563" t="s">
        <v>65</v>
      </c>
      <c r="B101" s="2564"/>
      <c r="C101" s="2565"/>
      <c r="D101" s="2565"/>
      <c r="E101" s="2565"/>
      <c r="F101" s="734">
        <f>SUMIFS(Attendance!$S$6:$S$3000,Attendance!$H$6:$H$3000,Finishing!$G$73,Attendance!$E$6:$E$3000,Finishing!$A101,Attendance!$F$6:$F$3000,Finishing!$B$73,Attendance!$I$6:$I$3000,$J$73)</f>
        <v>19</v>
      </c>
      <c r="G101" s="734">
        <f>SUMIFS(Attendance!$T$6:$T$3000,Attendance!$H$6:$H$3000,Finishing!$G$73,Attendance!$E$6:$E$3000,Finishing!$A101,Attendance!$F$6:$F$3000,Finishing!$B$73,Attendance!$I$6:$I$3000,$J$73)</f>
        <v>3</v>
      </c>
      <c r="H101" s="734">
        <f>SUMIFS(Attendance!$U$6:$U$3000,Attendance!$H$6:$H$3000,Finishing!$G$73,Attendance!$E$6:$E$3000,Finishing!$A101,Attendance!$F$6:$F$3000,Finishing!$B$73,Attendance!$I$6:$I$3000,$J$73)</f>
        <v>0</v>
      </c>
      <c r="I101" s="734">
        <f>SUMIFS(Attendance!$V$6:$V$3000,Attendance!$H$6:$H$3000,Finishing!$G$73,Attendance!$E$6:$E$3000,Finishing!$A101,Attendance!$F$6:$F$3000,Finishing!$B$73,Attendance!$I$6:$I$3000,$J$73)</f>
        <v>22</v>
      </c>
      <c r="J101" s="2566" t="str">
        <f>A101</f>
        <v>Finishing Assistant</v>
      </c>
      <c r="K101" s="2567"/>
      <c r="L101" s="2568"/>
      <c r="M101" s="735">
        <f>F101</f>
        <v>19</v>
      </c>
      <c r="N101" s="734">
        <f t="shared" ref="N101:P101" si="62">G101</f>
        <v>3</v>
      </c>
      <c r="O101" s="734">
        <f t="shared" si="62"/>
        <v>0</v>
      </c>
      <c r="P101" s="736">
        <f t="shared" si="62"/>
        <v>22</v>
      </c>
      <c r="Q101" s="1312">
        <v>25</v>
      </c>
      <c r="R101" s="735">
        <f t="shared" ref="R101" si="63">IF(Q101&lt;P101,P101-Q101,0)</f>
        <v>0</v>
      </c>
      <c r="S101" s="737">
        <f t="shared" ref="S101" si="64">IF(Q101&gt;P101,Q101-P101,0)</f>
        <v>3</v>
      </c>
      <c r="T101" s="738">
        <f t="shared" ref="T101" si="65">Q101-P101</f>
        <v>3</v>
      </c>
      <c r="U101" s="47"/>
      <c r="V101" s="47"/>
      <c r="W101" s="21"/>
      <c r="Y101" s="1144"/>
    </row>
    <row r="102" spans="1:25" ht="19.5" thickBot="1" x14ac:dyDescent="0.3">
      <c r="A102" s="2550" t="s">
        <v>102</v>
      </c>
      <c r="B102" s="2551"/>
      <c r="C102" s="2551"/>
      <c r="D102" s="2551"/>
      <c r="E102" s="2552"/>
      <c r="F102" s="739">
        <f>SUM(F73:F101)</f>
        <v>38</v>
      </c>
      <c r="G102" s="740">
        <f>SUM(G73:G101)</f>
        <v>7</v>
      </c>
      <c r="H102" s="740">
        <f>SUM(H73:H101)</f>
        <v>0</v>
      </c>
      <c r="I102" s="741">
        <f>SUM(I73:I101)</f>
        <v>45</v>
      </c>
      <c r="J102" s="2550" t="s">
        <v>102</v>
      </c>
      <c r="K102" s="2551"/>
      <c r="L102" s="2552"/>
      <c r="M102" s="742">
        <f t="shared" ref="M102:T102" si="66">SUM(M76:M101)</f>
        <v>38</v>
      </c>
      <c r="N102" s="740">
        <f t="shared" si="66"/>
        <v>7</v>
      </c>
      <c r="O102" s="740">
        <f t="shared" si="66"/>
        <v>0</v>
      </c>
      <c r="P102" s="743">
        <f t="shared" si="66"/>
        <v>45</v>
      </c>
      <c r="Q102" s="744">
        <f t="shared" si="66"/>
        <v>51</v>
      </c>
      <c r="R102" s="739">
        <f t="shared" si="66"/>
        <v>0</v>
      </c>
      <c r="S102" s="741">
        <f t="shared" si="66"/>
        <v>6</v>
      </c>
      <c r="T102" s="745">
        <f t="shared" si="66"/>
        <v>6</v>
      </c>
      <c r="U102" s="52"/>
      <c r="V102" s="52"/>
      <c r="W102" s="21"/>
      <c r="Y102" s="33"/>
    </row>
    <row r="103" spans="1:25" ht="18.75" x14ac:dyDescent="0.25">
      <c r="A103" s="710"/>
      <c r="B103" s="710"/>
      <c r="C103" s="710"/>
      <c r="D103" s="710"/>
      <c r="E103" s="710"/>
      <c r="F103" s="711"/>
      <c r="G103" s="711"/>
      <c r="H103" s="711"/>
      <c r="I103" s="711"/>
      <c r="J103" s="710"/>
      <c r="K103" s="710"/>
      <c r="L103" s="710"/>
      <c r="M103" s="711"/>
      <c r="N103" s="711"/>
      <c r="O103" s="711"/>
      <c r="P103" s="711"/>
      <c r="Q103" s="712"/>
      <c r="R103" s="712"/>
      <c r="S103" s="713"/>
      <c r="T103" s="713"/>
      <c r="W103" s="21"/>
      <c r="Y103" s="33"/>
    </row>
    <row r="104" spans="1:25" ht="21.75" thickBot="1" x14ac:dyDescent="0.4">
      <c r="A104" s="1306" t="s">
        <v>716</v>
      </c>
      <c r="B104" s="2507" t="s">
        <v>50</v>
      </c>
      <c r="C104" s="2507"/>
      <c r="D104" s="2507"/>
      <c r="E104" s="2507"/>
      <c r="F104" s="1306" t="s">
        <v>717</v>
      </c>
      <c r="G104" s="1306" t="s">
        <v>58</v>
      </c>
      <c r="H104" s="2508" t="s">
        <v>1232</v>
      </c>
      <c r="I104" s="2508"/>
      <c r="J104" s="1307" t="s">
        <v>673</v>
      </c>
      <c r="K104" s="1308" t="s">
        <v>1233</v>
      </c>
      <c r="L104" s="714"/>
      <c r="M104" s="715"/>
      <c r="N104" s="716"/>
      <c r="O104" s="716"/>
      <c r="P104" s="716"/>
      <c r="Q104" s="712"/>
      <c r="R104" s="712"/>
      <c r="S104" s="713"/>
      <c r="T104" s="713"/>
      <c r="W104" s="21"/>
      <c r="Y104" s="33"/>
    </row>
    <row r="105" spans="1:25" ht="23.25" customHeight="1" x14ac:dyDescent="0.25">
      <c r="A105" s="2499" t="s">
        <v>741</v>
      </c>
      <c r="B105" s="2500"/>
      <c r="C105" s="2500"/>
      <c r="D105" s="2500"/>
      <c r="E105" s="2500"/>
      <c r="F105" s="2500"/>
      <c r="G105" s="2500"/>
      <c r="H105" s="2500"/>
      <c r="I105" s="2500"/>
      <c r="J105" s="2500"/>
      <c r="K105" s="2500"/>
      <c r="L105" s="2500"/>
      <c r="M105" s="2500"/>
      <c r="N105" s="2500"/>
      <c r="O105" s="2500"/>
      <c r="P105" s="2501"/>
      <c r="Q105" s="2502" t="s">
        <v>735</v>
      </c>
      <c r="R105" s="2480" t="s">
        <v>737</v>
      </c>
      <c r="S105" s="2481"/>
      <c r="T105" s="2482" t="s">
        <v>740</v>
      </c>
      <c r="U105" s="448"/>
      <c r="V105" s="448"/>
      <c r="W105" s="21"/>
      <c r="Y105" s="33"/>
    </row>
    <row r="106" spans="1:25" ht="43.5" customHeight="1" thickBot="1" x14ac:dyDescent="0.3">
      <c r="A106" s="2504" t="s">
        <v>709</v>
      </c>
      <c r="B106" s="2505"/>
      <c r="C106" s="2505"/>
      <c r="D106" s="2505"/>
      <c r="E106" s="2506"/>
      <c r="F106" s="1185" t="s">
        <v>710</v>
      </c>
      <c r="G106" s="1186" t="s">
        <v>711</v>
      </c>
      <c r="H106" s="1187" t="s">
        <v>712</v>
      </c>
      <c r="I106" s="1188" t="s">
        <v>102</v>
      </c>
      <c r="J106" s="2533" t="s">
        <v>709</v>
      </c>
      <c r="K106" s="2534"/>
      <c r="L106" s="2535"/>
      <c r="M106" s="1185" t="s">
        <v>710</v>
      </c>
      <c r="N106" s="1186" t="s">
        <v>711</v>
      </c>
      <c r="O106" s="1187" t="s">
        <v>712</v>
      </c>
      <c r="P106" s="1189" t="s">
        <v>102</v>
      </c>
      <c r="Q106" s="2531"/>
      <c r="R106" s="1183" t="s">
        <v>738</v>
      </c>
      <c r="S106" s="1184" t="s">
        <v>739</v>
      </c>
      <c r="T106" s="2532"/>
      <c r="U106" s="448"/>
      <c r="V106" s="448"/>
      <c r="W106" s="21"/>
      <c r="Y106" s="33"/>
    </row>
    <row r="107" spans="1:25" ht="15.75" customHeight="1" thickBot="1" x14ac:dyDescent="0.3">
      <c r="A107" s="2563" t="s">
        <v>49</v>
      </c>
      <c r="B107" s="2564"/>
      <c r="C107" s="2565"/>
      <c r="D107" s="2565"/>
      <c r="E107" s="2565"/>
      <c r="F107" s="735">
        <f>SUMIFS(Attendance!$S$6:$S$3000,Attendance!$H$6:$H$3000,Finishing!$G$104,Attendance!$E$6:$E$3000,Finishing!$A107,Attendance!$F$6:$F$3000,Finishing!$B$104,Attendance!$I$6:$I$3000,$J$104)</f>
        <v>0</v>
      </c>
      <c r="G107" s="734">
        <f>SUMIFS(Attendance!$S$6:$S$3000,Attendance!$H$6:$H$3000,Finishing!$G$104,Attendance!$E$6:$E$3000,Finishing!$A107,Attendance!$F$6:$F$3000,Finishing!$B$104,Attendance!$I$6:$I$3000,$J$104)</f>
        <v>0</v>
      </c>
      <c r="H107" s="734">
        <f>SUMIFS(Attendance!$S$6:$S$3000,Attendance!$H$6:$H$3000,Finishing!$G$104,Attendance!$E$6:$E$3000,Finishing!$A107,Attendance!$F$6:$F$3000,Finishing!$B$104,Attendance!$I$6:$I$3000,$J$104)</f>
        <v>0</v>
      </c>
      <c r="I107" s="737">
        <f>SUMIFS(Attendance!$S$6:$S$3000,Attendance!$H$6:$H$3000,Finishing!$G$104,Attendance!$E$6:$E$3000,Finishing!$A107,Attendance!$F$6:$F$3000,Finishing!$B$104,Attendance!$I$6:$I$3000,$J$104)</f>
        <v>0</v>
      </c>
      <c r="J107" s="2528" t="s">
        <v>49</v>
      </c>
      <c r="K107" s="2529"/>
      <c r="L107" s="2530"/>
      <c r="M107" s="735">
        <f>F107</f>
        <v>0</v>
      </c>
      <c r="N107" s="734">
        <f t="shared" ref="N107:P107" si="67">G107</f>
        <v>0</v>
      </c>
      <c r="O107" s="734">
        <f t="shared" si="67"/>
        <v>0</v>
      </c>
      <c r="P107" s="736">
        <f t="shared" si="67"/>
        <v>0</v>
      </c>
      <c r="Q107" s="1312"/>
      <c r="R107" s="735">
        <f>IF(Q107&lt;P107,P107-Q107,0)</f>
        <v>0</v>
      </c>
      <c r="S107" s="737">
        <f>IF(Q107&gt;P107,Q107-P107,0)</f>
        <v>0</v>
      </c>
      <c r="T107" s="738">
        <f>Q107-P107</f>
        <v>0</v>
      </c>
      <c r="U107" s="47"/>
      <c r="V107" s="47"/>
      <c r="W107" s="21"/>
      <c r="Y107" s="1142"/>
    </row>
    <row r="108" spans="1:25" ht="15.75" customHeight="1" x14ac:dyDescent="0.25">
      <c r="A108" s="2411" t="s">
        <v>93</v>
      </c>
      <c r="B108" s="2412"/>
      <c r="C108" s="2413"/>
      <c r="D108" s="2413"/>
      <c r="E108" s="2413"/>
      <c r="F108" s="1161">
        <f>SUMIFS(Attendance!$S$6:$S$3000,Attendance!$H$6:$H$3000,Finishing!$G$104,Attendance!$E$6:$E$3000,Finishing!$A108,Attendance!$F$6:$F$3000,Finishing!$B$104,Attendance!$I$6:$I$3000,$J$104)</f>
        <v>0</v>
      </c>
      <c r="G108" s="1158">
        <f>SUMIFS(Attendance!$S$6:$S$3000,Attendance!$H$6:$H$3000,Finishing!$G$104,Attendance!$E$6:$E$3000,Finishing!$A108,Attendance!$F$6:$F$3000,Finishing!$B$104,Attendance!$I$6:$I$3000,$J$104)</f>
        <v>0</v>
      </c>
      <c r="H108" s="1158">
        <f>SUMIFS(Attendance!$S$6:$S$3000,Attendance!$H$6:$H$3000,Finishing!$G$104,Attendance!$E$6:$E$3000,Finishing!$A108,Attendance!$F$6:$F$3000,Finishing!$B$104,Attendance!$I$6:$I$3000,$J$104)</f>
        <v>0</v>
      </c>
      <c r="I108" s="1163">
        <f>SUMIFS(Attendance!$S$6:$S$3000,Attendance!$H$6:$H$3000,Finishing!$G$104,Attendance!$E$6:$E$3000,Finishing!$A108,Attendance!$F$6:$F$3000,Finishing!$B$104,Attendance!$I$6:$I$3000,$J$104)</f>
        <v>0</v>
      </c>
      <c r="J108" s="2414" t="s">
        <v>724</v>
      </c>
      <c r="K108" s="2415"/>
      <c r="L108" s="2493"/>
      <c r="M108" s="2426">
        <f>SUM(F108:F110)</f>
        <v>0</v>
      </c>
      <c r="N108" s="2430">
        <f t="shared" ref="N108" si="68">SUM(G108:G110)</f>
        <v>0</v>
      </c>
      <c r="O108" s="2430">
        <f t="shared" ref="O108" si="69">SUM(H108:H110)</f>
        <v>0</v>
      </c>
      <c r="P108" s="2474">
        <f t="shared" ref="P108" si="70">SUM(I108:I110)</f>
        <v>0</v>
      </c>
      <c r="Q108" s="2477"/>
      <c r="R108" s="2426">
        <f>IF(Q108&lt;P108,P108-Q108,0)</f>
        <v>0</v>
      </c>
      <c r="S108" s="2434">
        <f>IF(Q108&gt;P108,Q108-P108,0)</f>
        <v>0</v>
      </c>
      <c r="T108" s="2441">
        <f>Q108-P108</f>
        <v>0</v>
      </c>
      <c r="U108" s="47"/>
      <c r="V108" s="47"/>
      <c r="W108" s="21"/>
      <c r="Y108" s="1272"/>
    </row>
    <row r="109" spans="1:25" ht="15.75" customHeight="1" x14ac:dyDescent="0.25">
      <c r="A109" s="2447" t="s">
        <v>244</v>
      </c>
      <c r="B109" s="2448"/>
      <c r="C109" s="2449"/>
      <c r="D109" s="2449"/>
      <c r="E109" s="2449"/>
      <c r="F109" s="1151">
        <f>SUMIFS(Attendance!$S$6:$S$3000,Attendance!$H$6:$H$3000,Finishing!$G$104,Attendance!$E$6:$E$3000,Finishing!$A109,Attendance!$F$6:$F$3000,Finishing!$B$104,Attendance!$I$6:$I$3000,$J$104)</f>
        <v>0</v>
      </c>
      <c r="G109" s="1159">
        <f>SUMIFS(Attendance!$S$6:$S$3000,Attendance!$H$6:$H$3000,Finishing!$G$104,Attendance!$E$6:$E$3000,Finishing!$A109,Attendance!$F$6:$F$3000,Finishing!$B$104,Attendance!$I$6:$I$3000,$J$104)</f>
        <v>0</v>
      </c>
      <c r="H109" s="1159">
        <f>SUMIFS(Attendance!$S$6:$S$3000,Attendance!$H$6:$H$3000,Finishing!$G$104,Attendance!$E$6:$E$3000,Finishing!$A109,Attendance!$F$6:$F$3000,Finishing!$B$104,Attendance!$I$6:$I$3000,$J$104)</f>
        <v>0</v>
      </c>
      <c r="I109" s="1154">
        <f>SUMIFS(Attendance!$S$6:$S$3000,Attendance!$H$6:$H$3000,Finishing!$G$104,Attendance!$E$6:$E$3000,Finishing!$A109,Attendance!$F$6:$F$3000,Finishing!$B$104,Attendance!$I$6:$I$3000,$J$104)</f>
        <v>0</v>
      </c>
      <c r="J109" s="2420"/>
      <c r="K109" s="2421"/>
      <c r="L109" s="2494"/>
      <c r="M109" s="2428"/>
      <c r="N109" s="2432"/>
      <c r="O109" s="2432"/>
      <c r="P109" s="2475"/>
      <c r="Q109" s="2478"/>
      <c r="R109" s="2428"/>
      <c r="S109" s="2436"/>
      <c r="T109" s="2442"/>
      <c r="U109" s="47"/>
      <c r="V109" s="47"/>
      <c r="W109" s="21"/>
      <c r="Y109" s="1178"/>
    </row>
    <row r="110" spans="1:25" ht="15.75" customHeight="1" thickBot="1" x14ac:dyDescent="0.3">
      <c r="A110" s="2450" t="s">
        <v>62</v>
      </c>
      <c r="B110" s="2451"/>
      <c r="C110" s="2452"/>
      <c r="D110" s="2452"/>
      <c r="E110" s="2452"/>
      <c r="F110" s="1162">
        <f>SUMIFS(Attendance!$S$6:$S$3000,Attendance!$H$6:$H$3000,Finishing!$G$104,Attendance!$E$6:$E$3000,Finishing!$A110,Attendance!$F$6:$F$3000,Finishing!$B$104,Attendance!$I$6:$I$3000,$J$104)</f>
        <v>0</v>
      </c>
      <c r="G110" s="1160">
        <f>SUMIFS(Attendance!$S$6:$S$3000,Attendance!$H$6:$H$3000,Finishing!$G$104,Attendance!$E$6:$E$3000,Finishing!$A110,Attendance!$F$6:$F$3000,Finishing!$B$104,Attendance!$I$6:$I$3000,$J$104)</f>
        <v>0</v>
      </c>
      <c r="H110" s="1160">
        <f>SUMIFS(Attendance!$S$6:$S$3000,Attendance!$H$6:$H$3000,Finishing!$G$104,Attendance!$E$6:$E$3000,Finishing!$A110,Attendance!$F$6:$F$3000,Finishing!$B$104,Attendance!$I$6:$I$3000,$J$104)</f>
        <v>0</v>
      </c>
      <c r="I110" s="1164">
        <f>SUMIFS(Attendance!$S$6:$S$3000,Attendance!$H$6:$H$3000,Finishing!$G$104,Attendance!$E$6:$E$3000,Finishing!$A110,Attendance!$F$6:$F$3000,Finishing!$B$104,Attendance!$I$6:$I$3000,$J$104)</f>
        <v>0</v>
      </c>
      <c r="J110" s="2423"/>
      <c r="K110" s="2424"/>
      <c r="L110" s="2495"/>
      <c r="M110" s="2429"/>
      <c r="N110" s="2433"/>
      <c r="O110" s="2433"/>
      <c r="P110" s="2476"/>
      <c r="Q110" s="2479"/>
      <c r="R110" s="2429"/>
      <c r="S110" s="2437"/>
      <c r="T110" s="2443"/>
      <c r="U110" s="47"/>
      <c r="V110" s="47"/>
      <c r="W110" s="21"/>
      <c r="Y110" s="1265"/>
    </row>
    <row r="111" spans="1:25" ht="19.5" thickBot="1" x14ac:dyDescent="0.3">
      <c r="A111" s="2504" t="s">
        <v>102</v>
      </c>
      <c r="B111" s="2505"/>
      <c r="C111" s="2505"/>
      <c r="D111" s="2505"/>
      <c r="E111" s="2505"/>
      <c r="F111" s="705">
        <f>SUM(F103:F110)</f>
        <v>0</v>
      </c>
      <c r="G111" s="706">
        <f>SUM(G103:G110)</f>
        <v>0</v>
      </c>
      <c r="H111" s="706">
        <f>SUM(H103:H110)</f>
        <v>0</v>
      </c>
      <c r="I111" s="707">
        <f>SUM(I103:I110)</f>
        <v>0</v>
      </c>
      <c r="J111" s="2505" t="s">
        <v>102</v>
      </c>
      <c r="K111" s="2505"/>
      <c r="L111" s="2506"/>
      <c r="M111" s="725">
        <f t="shared" ref="M111:T111" si="71">SUM(M107:M110)</f>
        <v>0</v>
      </c>
      <c r="N111" s="706">
        <f t="shared" si="71"/>
        <v>0</v>
      </c>
      <c r="O111" s="706">
        <f t="shared" si="71"/>
        <v>0</v>
      </c>
      <c r="P111" s="726">
        <f t="shared" si="71"/>
        <v>0</v>
      </c>
      <c r="Q111" s="727">
        <f t="shared" si="71"/>
        <v>0</v>
      </c>
      <c r="R111" s="705">
        <f t="shared" si="71"/>
        <v>0</v>
      </c>
      <c r="S111" s="707">
        <f t="shared" si="71"/>
        <v>0</v>
      </c>
      <c r="T111" s="709">
        <f t="shared" si="71"/>
        <v>0</v>
      </c>
      <c r="U111" s="52"/>
      <c r="V111" s="52"/>
      <c r="W111" s="21"/>
      <c r="Y111" s="1144"/>
    </row>
  </sheetData>
  <sheetProtection algorithmName="SHA-512" hashValue="pCdUPNrwbSjeuMPhC2qQlbbvJg7v+NMT3YJIXNf/vDDfZFkiBIszjrEGS+8VgnIhYTtKXbeLCA0O/UdQf2GdwQ==" saltValue="49TpI3uiLS3DN91cLoOAWw==" spinCount="100000" sheet="1" objects="1" scenarios="1"/>
  <mergeCells count="271">
    <mergeCell ref="S2:X2"/>
    <mergeCell ref="A3:C3"/>
    <mergeCell ref="A10:R10"/>
    <mergeCell ref="J25:L25"/>
    <mergeCell ref="A25:C25"/>
    <mergeCell ref="A11:I11"/>
    <mergeCell ref="J11:R11"/>
    <mergeCell ref="A20:C20"/>
    <mergeCell ref="A21:C21"/>
    <mergeCell ref="A2:I2"/>
    <mergeCell ref="J2:R2"/>
    <mergeCell ref="J3:L3"/>
    <mergeCell ref="A4:C4"/>
    <mergeCell ref="A5:C5"/>
    <mergeCell ref="A6:C6"/>
    <mergeCell ref="A7:C7"/>
    <mergeCell ref="J4:L4"/>
    <mergeCell ref="J5:L5"/>
    <mergeCell ref="J6:L6"/>
    <mergeCell ref="J7:L7"/>
    <mergeCell ref="J12:L12"/>
    <mergeCell ref="J13:L13"/>
    <mergeCell ref="J14:L14"/>
    <mergeCell ref="J15:L15"/>
    <mergeCell ref="J16:L16"/>
    <mergeCell ref="J17:L17"/>
    <mergeCell ref="A24:C24"/>
    <mergeCell ref="A13:C13"/>
    <mergeCell ref="A14:C14"/>
    <mergeCell ref="A15:C15"/>
    <mergeCell ref="A16:C16"/>
    <mergeCell ref="A17:C17"/>
    <mergeCell ref="A18:C18"/>
    <mergeCell ref="A19:C19"/>
    <mergeCell ref="A22:C22"/>
    <mergeCell ref="A23:C23"/>
    <mergeCell ref="A30:T30"/>
    <mergeCell ref="A56:E56"/>
    <mergeCell ref="A57:E57"/>
    <mergeCell ref="A94:E94"/>
    <mergeCell ref="A76:E76"/>
    <mergeCell ref="A95:E95"/>
    <mergeCell ref="A34:E34"/>
    <mergeCell ref="A35:E35"/>
    <mergeCell ref="T33:T34"/>
    <mergeCell ref="J34:L34"/>
    <mergeCell ref="J35:L38"/>
    <mergeCell ref="A72:T72"/>
    <mergeCell ref="Q56:Q59"/>
    <mergeCell ref="J51:L51"/>
    <mergeCell ref="T76:T79"/>
    <mergeCell ref="J80:L83"/>
    <mergeCell ref="M80:M83"/>
    <mergeCell ref="N80:N83"/>
    <mergeCell ref="O80:O83"/>
    <mergeCell ref="P80:P83"/>
    <mergeCell ref="Q80:Q83"/>
    <mergeCell ref="R80:R83"/>
    <mergeCell ref="S80:S83"/>
    <mergeCell ref="T80:T83"/>
    <mergeCell ref="A102:E102"/>
    <mergeCell ref="A108:E108"/>
    <mergeCell ref="A109:E109"/>
    <mergeCell ref="A110:E110"/>
    <mergeCell ref="N108:N110"/>
    <mergeCell ref="O108:O110"/>
    <mergeCell ref="P108:P110"/>
    <mergeCell ref="T74:T75"/>
    <mergeCell ref="A75:E75"/>
    <mergeCell ref="J75:L75"/>
    <mergeCell ref="A74:P74"/>
    <mergeCell ref="Q74:Q75"/>
    <mergeCell ref="R74:S74"/>
    <mergeCell ref="A90:E90"/>
    <mergeCell ref="A91:E91"/>
    <mergeCell ref="A92:E92"/>
    <mergeCell ref="A93:E93"/>
    <mergeCell ref="A106:E106"/>
    <mergeCell ref="A107:E107"/>
    <mergeCell ref="A101:E101"/>
    <mergeCell ref="J101:L101"/>
    <mergeCell ref="A88:E88"/>
    <mergeCell ref="A89:E89"/>
    <mergeCell ref="A86:E86"/>
    <mergeCell ref="A97:E97"/>
    <mergeCell ref="A98:E98"/>
    <mergeCell ref="A99:E99"/>
    <mergeCell ref="A100:E100"/>
    <mergeCell ref="H73:I73"/>
    <mergeCell ref="A96:E96"/>
    <mergeCell ref="A77:E77"/>
    <mergeCell ref="A78:E78"/>
    <mergeCell ref="A79:E79"/>
    <mergeCell ref="B73:E73"/>
    <mergeCell ref="A87:E87"/>
    <mergeCell ref="A80:E80"/>
    <mergeCell ref="A81:E81"/>
    <mergeCell ref="A82:E82"/>
    <mergeCell ref="A83:E83"/>
    <mergeCell ref="A84:E84"/>
    <mergeCell ref="A85:E85"/>
    <mergeCell ref="N76:N79"/>
    <mergeCell ref="O76:O79"/>
    <mergeCell ref="P76:P79"/>
    <mergeCell ref="Q76:Q79"/>
    <mergeCell ref="R76:R79"/>
    <mergeCell ref="S76:S79"/>
    <mergeCell ref="J102:L102"/>
    <mergeCell ref="J76:L79"/>
    <mergeCell ref="M76:M79"/>
    <mergeCell ref="J84:L84"/>
    <mergeCell ref="J85:L88"/>
    <mergeCell ref="M85:M88"/>
    <mergeCell ref="N85:N88"/>
    <mergeCell ref="O85:O88"/>
    <mergeCell ref="P85:P88"/>
    <mergeCell ref="Q85:Q88"/>
    <mergeCell ref="R85:R88"/>
    <mergeCell ref="S85:S88"/>
    <mergeCell ref="J93:L96"/>
    <mergeCell ref="M93:M96"/>
    <mergeCell ref="N93:N96"/>
    <mergeCell ref="O93:O96"/>
    <mergeCell ref="P93:P96"/>
    <mergeCell ref="Q93:Q96"/>
    <mergeCell ref="T85:T88"/>
    <mergeCell ref="J89:L92"/>
    <mergeCell ref="M89:M92"/>
    <mergeCell ref="N89:N92"/>
    <mergeCell ref="O89:O92"/>
    <mergeCell ref="P89:P92"/>
    <mergeCell ref="Q89:Q92"/>
    <mergeCell ref="R89:R92"/>
    <mergeCell ref="S89:S92"/>
    <mergeCell ref="T89:T92"/>
    <mergeCell ref="R93:R96"/>
    <mergeCell ref="S93:S96"/>
    <mergeCell ref="T93:T96"/>
    <mergeCell ref="J97:L100"/>
    <mergeCell ref="M97:M100"/>
    <mergeCell ref="N97:N100"/>
    <mergeCell ref="O97:O100"/>
    <mergeCell ref="P97:P100"/>
    <mergeCell ref="Q97:Q100"/>
    <mergeCell ref="R97:R100"/>
    <mergeCell ref="S97:S100"/>
    <mergeCell ref="Q108:Q110"/>
    <mergeCell ref="R108:R110"/>
    <mergeCell ref="S108:S110"/>
    <mergeCell ref="T108:T110"/>
    <mergeCell ref="J111:L111"/>
    <mergeCell ref="B32:E32"/>
    <mergeCell ref="H32:I32"/>
    <mergeCell ref="A33:P33"/>
    <mergeCell ref="Q33:Q34"/>
    <mergeCell ref="R33:S33"/>
    <mergeCell ref="A111:E111"/>
    <mergeCell ref="J107:L107"/>
    <mergeCell ref="J108:L110"/>
    <mergeCell ref="M108:M110"/>
    <mergeCell ref="A69:E69"/>
    <mergeCell ref="J69:L69"/>
    <mergeCell ref="T97:T100"/>
    <mergeCell ref="B104:E104"/>
    <mergeCell ref="H104:I104"/>
    <mergeCell ref="A105:P105"/>
    <mergeCell ref="Q105:Q106"/>
    <mergeCell ref="R105:S105"/>
    <mergeCell ref="T105:T106"/>
    <mergeCell ref="J106:L106"/>
    <mergeCell ref="P43:P46"/>
    <mergeCell ref="Q43:Q46"/>
    <mergeCell ref="R43:R46"/>
    <mergeCell ref="S43:S46"/>
    <mergeCell ref="T43:T46"/>
    <mergeCell ref="A44:E44"/>
    <mergeCell ref="A45:E45"/>
    <mergeCell ref="A46:E46"/>
    <mergeCell ref="S35:S38"/>
    <mergeCell ref="T35:T38"/>
    <mergeCell ref="A36:E36"/>
    <mergeCell ref="A37:E37"/>
    <mergeCell ref="A38:E38"/>
    <mergeCell ref="A43:E43"/>
    <mergeCell ref="J43:L46"/>
    <mergeCell ref="M43:M46"/>
    <mergeCell ref="N43:N46"/>
    <mergeCell ref="O43:O46"/>
    <mergeCell ref="M35:M38"/>
    <mergeCell ref="N35:N38"/>
    <mergeCell ref="O35:O38"/>
    <mergeCell ref="P35:P38"/>
    <mergeCell ref="Q35:Q38"/>
    <mergeCell ref="R35:R38"/>
    <mergeCell ref="J60:L60"/>
    <mergeCell ref="B62:E62"/>
    <mergeCell ref="H62:I62"/>
    <mergeCell ref="A59:E59"/>
    <mergeCell ref="A53:E53"/>
    <mergeCell ref="A58:E58"/>
    <mergeCell ref="A52:E52"/>
    <mergeCell ref="S47:S49"/>
    <mergeCell ref="T47:T49"/>
    <mergeCell ref="A47:E47"/>
    <mergeCell ref="A48:E48"/>
    <mergeCell ref="A49:E49"/>
    <mergeCell ref="A50:E50"/>
    <mergeCell ref="A51:E51"/>
    <mergeCell ref="J47:L49"/>
    <mergeCell ref="R56:R59"/>
    <mergeCell ref="S56:S59"/>
    <mergeCell ref="T56:T59"/>
    <mergeCell ref="J56:L59"/>
    <mergeCell ref="M56:M59"/>
    <mergeCell ref="N56:N59"/>
    <mergeCell ref="O56:O59"/>
    <mergeCell ref="P56:P59"/>
    <mergeCell ref="A60:E60"/>
    <mergeCell ref="P66:P68"/>
    <mergeCell ref="Q66:Q68"/>
    <mergeCell ref="R66:R68"/>
    <mergeCell ref="S66:S68"/>
    <mergeCell ref="T66:T68"/>
    <mergeCell ref="A68:E68"/>
    <mergeCell ref="R63:S63"/>
    <mergeCell ref="T63:T64"/>
    <mergeCell ref="J64:L64"/>
    <mergeCell ref="A65:E65"/>
    <mergeCell ref="J65:L65"/>
    <mergeCell ref="A66:E66"/>
    <mergeCell ref="J66:L68"/>
    <mergeCell ref="M66:M68"/>
    <mergeCell ref="N66:N68"/>
    <mergeCell ref="O66:O68"/>
    <mergeCell ref="A67:E67"/>
    <mergeCell ref="A64:E64"/>
    <mergeCell ref="A63:P63"/>
    <mergeCell ref="Q63:Q64"/>
    <mergeCell ref="J50:L50"/>
    <mergeCell ref="J52:L52"/>
    <mergeCell ref="J53:L53"/>
    <mergeCell ref="M47:M49"/>
    <mergeCell ref="N47:N49"/>
    <mergeCell ref="O47:O49"/>
    <mergeCell ref="P47:P49"/>
    <mergeCell ref="Q47:Q49"/>
    <mergeCell ref="R47:R49"/>
    <mergeCell ref="Q54:Q55"/>
    <mergeCell ref="R54:R55"/>
    <mergeCell ref="S54:S55"/>
    <mergeCell ref="T54:T55"/>
    <mergeCell ref="A39:E39"/>
    <mergeCell ref="J39:L42"/>
    <mergeCell ref="M39:M42"/>
    <mergeCell ref="N39:N42"/>
    <mergeCell ref="O39:O42"/>
    <mergeCell ref="P39:P42"/>
    <mergeCell ref="Q39:Q42"/>
    <mergeCell ref="R39:R42"/>
    <mergeCell ref="S39:S42"/>
    <mergeCell ref="T39:T42"/>
    <mergeCell ref="A40:E40"/>
    <mergeCell ref="A41:E41"/>
    <mergeCell ref="A42:E42"/>
    <mergeCell ref="A54:E54"/>
    <mergeCell ref="A55:E55"/>
    <mergeCell ref="J54:L55"/>
    <mergeCell ref="M54:M55"/>
    <mergeCell ref="N54:N55"/>
    <mergeCell ref="O54:O55"/>
    <mergeCell ref="P54:P55"/>
  </mergeCells>
  <conditionalFormatting sqref="A56:XFD1048576 A54:J54 A55:I55 M54 Q54 U54:XFD55 A1:XFD53">
    <cfRule type="cellIs" dxfId="35" priority="3" operator="equal">
      <formula>0</formula>
    </cfRule>
  </conditionalFormatting>
  <conditionalFormatting sqref="N54:P54">
    <cfRule type="cellIs" dxfId="34" priority="2" operator="equal">
      <formula>0</formula>
    </cfRule>
  </conditionalFormatting>
  <conditionalFormatting sqref="R54:T54">
    <cfRule type="cellIs" dxfId="33" priority="1" operator="equal">
      <formula>0</formula>
    </cfRule>
  </conditionalFormatting>
  <pageMargins left="0.7" right="0.7" top="0.75" bottom="0.75" header="0.3" footer="0.3"/>
  <pageSetup scale="67" orientation="landscape" r:id="rId1"/>
  <rowBreaks count="2" manualBreakCount="2">
    <brk id="28" max="23" man="1"/>
    <brk id="70" max="2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90"/>
  <sheetViews>
    <sheetView view="pageBreakPreview" topLeftCell="A64" zoomScaleNormal="100" zoomScaleSheetLayoutView="100" workbookViewId="0"/>
  </sheetViews>
  <sheetFormatPr defaultRowHeight="15" x14ac:dyDescent="0.25"/>
  <cols>
    <col min="1" max="1" width="12.140625" style="21" customWidth="1"/>
    <col min="2" max="3" width="7.5703125" style="21" customWidth="1"/>
    <col min="4" max="4" width="7.140625" style="21" customWidth="1"/>
    <col min="5" max="5" width="6.5703125" style="21" customWidth="1"/>
    <col min="6" max="6" width="8.140625" style="21" customWidth="1"/>
    <col min="7" max="7" width="8.7109375" style="21" customWidth="1"/>
    <col min="8" max="8" width="7.28515625" style="21" customWidth="1"/>
    <col min="9" max="9" width="7.5703125" style="21" customWidth="1"/>
    <col min="10" max="10" width="9.28515625" style="21" customWidth="1"/>
    <col min="11" max="12" width="7.5703125" style="21" customWidth="1"/>
    <col min="13" max="16" width="7.28515625" style="21" customWidth="1"/>
    <col min="17" max="17" width="8" style="21" customWidth="1"/>
    <col min="18" max="18" width="8.5703125" style="21" customWidth="1"/>
    <col min="19" max="22" width="6.42578125" style="1089" customWidth="1"/>
    <col min="23" max="23" width="6.42578125" style="33" customWidth="1"/>
    <col min="24" max="24" width="7.5703125" style="1089" customWidth="1"/>
    <col min="25" max="36" width="3.7109375" style="1089" customWidth="1"/>
    <col min="37" max="42" width="3.7109375" style="21" customWidth="1"/>
    <col min="43" max="16384" width="9.140625" style="21"/>
  </cols>
  <sheetData>
    <row r="1" spans="1:36" ht="15.75" thickBot="1" x14ac:dyDescent="0.3"/>
    <row r="2" spans="1:36" ht="21.75" thickBot="1" x14ac:dyDescent="0.4">
      <c r="A2" s="1867" t="s">
        <v>1236</v>
      </c>
      <c r="B2" s="1868"/>
      <c r="C2" s="1868"/>
      <c r="D2" s="1868"/>
      <c r="E2" s="1868"/>
      <c r="F2" s="1868"/>
      <c r="G2" s="1868"/>
      <c r="H2" s="1868"/>
      <c r="I2" s="1868"/>
      <c r="J2" s="1868" t="s">
        <v>753</v>
      </c>
      <c r="K2" s="1868"/>
      <c r="L2" s="1868"/>
      <c r="M2" s="1868"/>
      <c r="N2" s="1868"/>
      <c r="O2" s="1868"/>
      <c r="P2" s="1868"/>
      <c r="Q2" s="1868"/>
      <c r="R2" s="2596"/>
      <c r="S2" s="1870" t="s">
        <v>1239</v>
      </c>
      <c r="T2" s="1870"/>
      <c r="U2" s="1870"/>
      <c r="V2" s="1870"/>
      <c r="W2" s="1870"/>
      <c r="X2" s="1871"/>
    </row>
    <row r="3" spans="1:36" ht="60.75" customHeight="1" thickBot="1" x14ac:dyDescent="0.3">
      <c r="A3" s="1872" t="s">
        <v>1240</v>
      </c>
      <c r="B3" s="1873"/>
      <c r="C3" s="1874"/>
      <c r="D3" s="462" t="s">
        <v>710</v>
      </c>
      <c r="E3" s="567" t="s">
        <v>711</v>
      </c>
      <c r="F3" s="464" t="s">
        <v>712</v>
      </c>
      <c r="G3" s="568" t="s">
        <v>102</v>
      </c>
      <c r="H3" s="466" t="s">
        <v>742</v>
      </c>
      <c r="I3" s="467" t="s">
        <v>1199</v>
      </c>
      <c r="J3" s="1875" t="s">
        <v>1240</v>
      </c>
      <c r="K3" s="1876"/>
      <c r="L3" s="1877"/>
      <c r="M3" s="569" t="s">
        <v>710</v>
      </c>
      <c r="N3" s="570" t="s">
        <v>711</v>
      </c>
      <c r="O3" s="480" t="s">
        <v>712</v>
      </c>
      <c r="P3" s="481" t="s">
        <v>102</v>
      </c>
      <c r="Q3" s="482" t="s">
        <v>742</v>
      </c>
      <c r="R3" s="571" t="s">
        <v>1199</v>
      </c>
      <c r="S3" s="572" t="s">
        <v>710</v>
      </c>
      <c r="T3" s="573" t="s">
        <v>711</v>
      </c>
      <c r="U3" s="574" t="s">
        <v>712</v>
      </c>
      <c r="V3" s="575" t="s">
        <v>102</v>
      </c>
      <c r="W3" s="576" t="s">
        <v>742</v>
      </c>
      <c r="X3" s="577" t="s">
        <v>1199</v>
      </c>
    </row>
    <row r="4" spans="1:36" ht="15.75" x14ac:dyDescent="0.25">
      <c r="A4" s="1878" t="s">
        <v>1266</v>
      </c>
      <c r="B4" s="1879"/>
      <c r="C4" s="1879"/>
      <c r="D4" s="557">
        <f t="shared" ref="D4:H4" si="0">D23</f>
        <v>7</v>
      </c>
      <c r="E4" s="558">
        <f t="shared" si="0"/>
        <v>0</v>
      </c>
      <c r="F4" s="588">
        <f t="shared" si="0"/>
        <v>0</v>
      </c>
      <c r="G4" s="589">
        <f t="shared" si="0"/>
        <v>7</v>
      </c>
      <c r="H4" s="592">
        <f t="shared" si="0"/>
        <v>7</v>
      </c>
      <c r="I4" s="502">
        <f>IF(G4&gt;H4,G4-H4&amp;" more",(IF(G4&lt;H4,H4-G4&amp;" less",0)))</f>
        <v>0</v>
      </c>
      <c r="J4" s="2650" t="str">
        <f>A4</f>
        <v>Staff (Fabric Store)</v>
      </c>
      <c r="K4" s="2651"/>
      <c r="L4" s="2652"/>
      <c r="M4" s="559">
        <f t="shared" ref="M4:Q4" si="1">M23</f>
        <v>0</v>
      </c>
      <c r="N4" s="560">
        <f t="shared" si="1"/>
        <v>0</v>
      </c>
      <c r="O4" s="561">
        <f t="shared" si="1"/>
        <v>0</v>
      </c>
      <c r="P4" s="562">
        <f t="shared" si="1"/>
        <v>0</v>
      </c>
      <c r="Q4" s="563">
        <f t="shared" si="1"/>
        <v>0</v>
      </c>
      <c r="R4" s="555">
        <f>IF(P4&gt;Q4,P4-Q4&amp;" more",(IF(P4&lt;Q4,Q4-P4&amp;" less",0)))</f>
        <v>0</v>
      </c>
      <c r="S4" s="1120">
        <f t="shared" ref="S4:W8" si="2">D4+M4</f>
        <v>7</v>
      </c>
      <c r="T4" s="564">
        <f t="shared" si="2"/>
        <v>0</v>
      </c>
      <c r="U4" s="443">
        <f t="shared" si="2"/>
        <v>0</v>
      </c>
      <c r="V4" s="565">
        <f t="shared" si="2"/>
        <v>7</v>
      </c>
      <c r="W4" s="566">
        <f t="shared" si="2"/>
        <v>7</v>
      </c>
      <c r="X4" s="521">
        <f>IF(V4&gt;W4,V4-W4&amp;" more",(IF(V4&lt;W4,W4-V4&amp;" less",0)))</f>
        <v>0</v>
      </c>
    </row>
    <row r="5" spans="1:36" ht="15.75" x14ac:dyDescent="0.25">
      <c r="A5" s="1878" t="s">
        <v>1267</v>
      </c>
      <c r="B5" s="1879"/>
      <c r="C5" s="1879"/>
      <c r="D5" s="557">
        <f t="shared" ref="D5:H5" si="3">D58</f>
        <v>0</v>
      </c>
      <c r="E5" s="558">
        <f t="shared" si="3"/>
        <v>0</v>
      </c>
      <c r="F5" s="588">
        <f t="shared" si="3"/>
        <v>0</v>
      </c>
      <c r="G5" s="589">
        <f t="shared" si="3"/>
        <v>0</v>
      </c>
      <c r="H5" s="592">
        <f t="shared" si="3"/>
        <v>0</v>
      </c>
      <c r="I5" s="502">
        <f>IF(G5&gt;H5,G5-H5&amp;" more",(IF(G5&lt;H5,H5-G5&amp;" less",0)))</f>
        <v>0</v>
      </c>
      <c r="J5" s="2650" t="str">
        <f t="shared" ref="J5:J7" si="4">A5</f>
        <v>Staff (Fabric Inspection)</v>
      </c>
      <c r="K5" s="2651"/>
      <c r="L5" s="2652"/>
      <c r="M5" s="559">
        <f t="shared" ref="M5:Q5" si="5">M58</f>
        <v>0</v>
      </c>
      <c r="N5" s="560">
        <f t="shared" si="5"/>
        <v>0</v>
      </c>
      <c r="O5" s="561">
        <f t="shared" si="5"/>
        <v>0</v>
      </c>
      <c r="P5" s="562">
        <f t="shared" si="5"/>
        <v>0</v>
      </c>
      <c r="Q5" s="563">
        <f t="shared" si="5"/>
        <v>0</v>
      </c>
      <c r="R5" s="555">
        <f>IF(P5&gt;Q5,P5-Q5&amp;" more",(IF(P5&lt;Q5,Q5-P5&amp;" less",0)))</f>
        <v>0</v>
      </c>
      <c r="S5" s="1120">
        <f t="shared" ref="S5" si="6">D5+M5</f>
        <v>0</v>
      </c>
      <c r="T5" s="564">
        <f t="shared" ref="T5" si="7">E5+N5</f>
        <v>0</v>
      </c>
      <c r="U5" s="443">
        <f t="shared" ref="U5" si="8">F5+O5</f>
        <v>0</v>
      </c>
      <c r="V5" s="565">
        <f t="shared" ref="V5" si="9">G5+P5</f>
        <v>0</v>
      </c>
      <c r="W5" s="566">
        <f t="shared" ref="W5" si="10">H5+Q5</f>
        <v>0</v>
      </c>
      <c r="X5" s="521">
        <f>IF(V5&gt;W5,V5-W5&amp;" more",(IF(V5&lt;W5,W5-V5&amp;" less",0)))</f>
        <v>0</v>
      </c>
    </row>
    <row r="6" spans="1:36" ht="22.5" customHeight="1" x14ac:dyDescent="0.25">
      <c r="A6" s="1857" t="s">
        <v>1268</v>
      </c>
      <c r="B6" s="1858"/>
      <c r="C6" s="1858"/>
      <c r="D6" s="500">
        <f t="shared" ref="D6:H6" si="11">M33</f>
        <v>8</v>
      </c>
      <c r="E6" s="501">
        <f t="shared" si="11"/>
        <v>0</v>
      </c>
      <c r="F6" s="590">
        <f t="shared" si="11"/>
        <v>0</v>
      </c>
      <c r="G6" s="591">
        <f t="shared" si="11"/>
        <v>8</v>
      </c>
      <c r="H6" s="593">
        <f t="shared" si="11"/>
        <v>8</v>
      </c>
      <c r="I6" s="502">
        <f>IF(G6&gt;H6,G6-H6&amp;" more",(IF(G6&lt;H6,H6-G6&amp;" less",0)))</f>
        <v>0</v>
      </c>
      <c r="J6" s="2650" t="str">
        <f t="shared" si="4"/>
        <v>Workers (Fabric Store)</v>
      </c>
      <c r="K6" s="2651"/>
      <c r="L6" s="2652"/>
      <c r="M6" s="512">
        <f t="shared" ref="M6:Q6" si="12">M44</f>
        <v>7</v>
      </c>
      <c r="N6" s="513">
        <f t="shared" si="12"/>
        <v>0</v>
      </c>
      <c r="O6" s="514">
        <f t="shared" si="12"/>
        <v>0</v>
      </c>
      <c r="P6" s="515">
        <f t="shared" si="12"/>
        <v>7</v>
      </c>
      <c r="Q6" s="516">
        <f t="shared" si="12"/>
        <v>7</v>
      </c>
      <c r="R6" s="555">
        <f>IF(P6&gt;Q6,P6-Q6&amp;" more",(IF(P6&lt;Q6,Q6-P6&amp;" less",0)))</f>
        <v>0</v>
      </c>
      <c r="S6" s="553">
        <f t="shared" si="2"/>
        <v>15</v>
      </c>
      <c r="T6" s="518">
        <f t="shared" si="2"/>
        <v>0</v>
      </c>
      <c r="U6" s="444">
        <f t="shared" si="2"/>
        <v>0</v>
      </c>
      <c r="V6" s="519">
        <f t="shared" si="2"/>
        <v>15</v>
      </c>
      <c r="W6" s="520">
        <f t="shared" si="2"/>
        <v>15</v>
      </c>
      <c r="X6" s="521">
        <f>IF(V6&gt;W6,V6-W6&amp;" more",(IF(V6&lt;W6,W6-V6&amp;" less",0)))</f>
        <v>0</v>
      </c>
    </row>
    <row r="7" spans="1:36" ht="15.75" thickBot="1" x14ac:dyDescent="0.3">
      <c r="A7" s="1857" t="s">
        <v>1269</v>
      </c>
      <c r="B7" s="1858"/>
      <c r="C7" s="1858"/>
      <c r="D7" s="503">
        <f t="shared" ref="D7:H7" si="13">M68</f>
        <v>0</v>
      </c>
      <c r="E7" s="504">
        <f t="shared" si="13"/>
        <v>0</v>
      </c>
      <c r="F7" s="505">
        <f t="shared" si="13"/>
        <v>0</v>
      </c>
      <c r="G7" s="506">
        <f t="shared" si="13"/>
        <v>0</v>
      </c>
      <c r="H7" s="594">
        <f t="shared" si="13"/>
        <v>0</v>
      </c>
      <c r="I7" s="507">
        <f>IF(G7&gt;H7,G7-H7&amp;" more",(IF(G7&lt;H7,H7-G7&amp;" less",0)))</f>
        <v>0</v>
      </c>
      <c r="J7" s="2653" t="str">
        <f t="shared" si="4"/>
        <v>Workers (Fabric Inspection)</v>
      </c>
      <c r="K7" s="2654"/>
      <c r="L7" s="2655"/>
      <c r="M7" s="522">
        <f t="shared" ref="M7:Q7" si="14">M79</f>
        <v>8</v>
      </c>
      <c r="N7" s="523">
        <f t="shared" si="14"/>
        <v>0</v>
      </c>
      <c r="O7" s="524">
        <f t="shared" si="14"/>
        <v>0</v>
      </c>
      <c r="P7" s="525">
        <f t="shared" si="14"/>
        <v>8</v>
      </c>
      <c r="Q7" s="526">
        <f t="shared" si="14"/>
        <v>8</v>
      </c>
      <c r="R7" s="556">
        <f>IF(P7&gt;Q7,P7-Q7&amp;" more",(IF(P7&lt;Q7,Q7-P7&amp;" less",0)))</f>
        <v>0</v>
      </c>
      <c r="S7" s="554">
        <f t="shared" si="2"/>
        <v>8</v>
      </c>
      <c r="T7" s="528">
        <f t="shared" si="2"/>
        <v>0</v>
      </c>
      <c r="U7" s="529">
        <f t="shared" si="2"/>
        <v>0</v>
      </c>
      <c r="V7" s="530">
        <f t="shared" si="2"/>
        <v>8</v>
      </c>
      <c r="W7" s="531">
        <f t="shared" si="2"/>
        <v>8</v>
      </c>
      <c r="X7" s="532">
        <f>IF(V7&gt;W7,V7-W7&amp;" more",(IF(V7&lt;W7,W7-V7&amp;" less",0)))</f>
        <v>0</v>
      </c>
    </row>
    <row r="8" spans="1:36" s="110" customFormat="1" ht="19.5" thickBot="1" x14ac:dyDescent="0.35">
      <c r="A8" s="1862" t="s">
        <v>713</v>
      </c>
      <c r="B8" s="1863"/>
      <c r="C8" s="1863"/>
      <c r="D8" s="508">
        <f>SUM(D4:D7)</f>
        <v>15</v>
      </c>
      <c r="E8" s="509">
        <f>SUM(E4:E7)</f>
        <v>0</v>
      </c>
      <c r="F8" s="510">
        <f>SUM(F4:F7)</f>
        <v>0</v>
      </c>
      <c r="G8" s="511">
        <f>SUM(G4:G7)</f>
        <v>15</v>
      </c>
      <c r="H8" s="508">
        <f>SUM(H4:H7)</f>
        <v>15</v>
      </c>
      <c r="I8" s="541">
        <f>IF(G8&gt;H8,G8-H8&amp;" more",(IF(G8&lt;H8,H8-G8&amp;" less",0)))</f>
        <v>0</v>
      </c>
      <c r="J8" s="1864" t="s">
        <v>713</v>
      </c>
      <c r="K8" s="1865"/>
      <c r="L8" s="1866"/>
      <c r="M8" s="533">
        <f>SUM(M4:M7)</f>
        <v>15</v>
      </c>
      <c r="N8" s="534">
        <f>SUM(N4:N7)</f>
        <v>0</v>
      </c>
      <c r="O8" s="535">
        <f>SUM(O4:O7)</f>
        <v>0</v>
      </c>
      <c r="P8" s="536">
        <f>SUM(P4:P7)</f>
        <v>15</v>
      </c>
      <c r="Q8" s="537">
        <f>SUM(Q4:Q7)</f>
        <v>15</v>
      </c>
      <c r="R8" s="587">
        <f>IF(P8&gt;Q8,P8-Q8&amp;" more",(IF(P8&lt;Q8,Q8-P8&amp;" less",0)))</f>
        <v>0</v>
      </c>
      <c r="S8" s="551">
        <f t="shared" si="2"/>
        <v>30</v>
      </c>
      <c r="T8" s="538">
        <f t="shared" si="2"/>
        <v>0</v>
      </c>
      <c r="U8" s="551">
        <f t="shared" si="2"/>
        <v>0</v>
      </c>
      <c r="V8" s="552">
        <f t="shared" si="2"/>
        <v>30</v>
      </c>
      <c r="W8" s="539">
        <f t="shared" si="2"/>
        <v>30</v>
      </c>
      <c r="X8" s="586">
        <f>IF(V8&gt;W8,V8-W8&amp;" more",(IF(V8&lt;W8,W8-V8&amp;" less",0)))</f>
        <v>0</v>
      </c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</row>
    <row r="9" spans="1:36" x14ac:dyDescent="0.25">
      <c r="W9" s="1089"/>
    </row>
    <row r="10" spans="1:36" ht="15.75" thickBot="1" x14ac:dyDescent="0.3">
      <c r="W10" s="1089"/>
    </row>
    <row r="11" spans="1:36" ht="32.25" customHeight="1" thickBot="1" x14ac:dyDescent="0.3">
      <c r="A11" s="1890" t="s">
        <v>1264</v>
      </c>
      <c r="B11" s="1891"/>
      <c r="C11" s="1891"/>
      <c r="D11" s="1891"/>
      <c r="E11" s="1891"/>
      <c r="F11" s="1891"/>
      <c r="G11" s="1891"/>
      <c r="H11" s="1891"/>
      <c r="I11" s="1891"/>
      <c r="J11" s="1891"/>
      <c r="K11" s="1891"/>
      <c r="L11" s="1891"/>
      <c r="M11" s="1891"/>
      <c r="N11" s="1891"/>
      <c r="O11" s="1891"/>
      <c r="P11" s="1891"/>
      <c r="Q11" s="1891"/>
      <c r="R11" s="1892"/>
      <c r="W11" s="1089"/>
    </row>
    <row r="12" spans="1:36" s="1089" customFormat="1" ht="21.75" thickBot="1" x14ac:dyDescent="0.4">
      <c r="A12" s="1263" t="s">
        <v>716</v>
      </c>
      <c r="B12" s="2617" t="s">
        <v>130</v>
      </c>
      <c r="C12" s="2617"/>
      <c r="D12" s="2617"/>
      <c r="E12" s="2617"/>
      <c r="F12" s="132" t="s">
        <v>717</v>
      </c>
      <c r="G12" s="2618" t="s">
        <v>131</v>
      </c>
      <c r="H12" s="2618"/>
      <c r="I12" s="2618"/>
      <c r="J12" s="1264"/>
      <c r="K12" s="132"/>
      <c r="L12" s="646"/>
      <c r="M12" s="647"/>
      <c r="N12" s="646"/>
      <c r="O12" s="646"/>
      <c r="P12" s="646"/>
      <c r="Q12" s="648"/>
      <c r="R12" s="651"/>
      <c r="S12" s="1128"/>
      <c r="W12" s="33"/>
    </row>
    <row r="13" spans="1:36" ht="19.5" thickBot="1" x14ac:dyDescent="0.35">
      <c r="A13" s="1893" t="s">
        <v>1262</v>
      </c>
      <c r="B13" s="1894"/>
      <c r="C13" s="1894"/>
      <c r="D13" s="1894"/>
      <c r="E13" s="1894"/>
      <c r="F13" s="1894"/>
      <c r="G13" s="1894"/>
      <c r="H13" s="1894"/>
      <c r="I13" s="1894"/>
      <c r="J13" s="1895" t="s">
        <v>1261</v>
      </c>
      <c r="K13" s="1896"/>
      <c r="L13" s="1896"/>
      <c r="M13" s="1896"/>
      <c r="N13" s="1896"/>
      <c r="O13" s="1896"/>
      <c r="P13" s="1896"/>
      <c r="Q13" s="1896"/>
      <c r="R13" s="1897"/>
      <c r="W13" s="1089"/>
    </row>
    <row r="14" spans="1:36" ht="60.75" customHeight="1" thickBot="1" x14ac:dyDescent="0.3">
      <c r="A14" s="643" t="s">
        <v>709</v>
      </c>
      <c r="B14" s="644"/>
      <c r="C14" s="653"/>
      <c r="D14" s="652" t="s">
        <v>710</v>
      </c>
      <c r="E14" s="463" t="s">
        <v>711</v>
      </c>
      <c r="F14" s="464" t="s">
        <v>712</v>
      </c>
      <c r="G14" s="465" t="s">
        <v>102</v>
      </c>
      <c r="H14" s="466" t="s">
        <v>742</v>
      </c>
      <c r="I14" s="467" t="s">
        <v>1199</v>
      </c>
      <c r="J14" s="1864" t="s">
        <v>709</v>
      </c>
      <c r="K14" s="1865"/>
      <c r="L14" s="1865"/>
      <c r="M14" s="478" t="s">
        <v>710</v>
      </c>
      <c r="N14" s="479" t="s">
        <v>711</v>
      </c>
      <c r="O14" s="480" t="s">
        <v>712</v>
      </c>
      <c r="P14" s="481" t="s">
        <v>102</v>
      </c>
      <c r="Q14" s="482" t="s">
        <v>742</v>
      </c>
      <c r="R14" s="483" t="s">
        <v>1199</v>
      </c>
      <c r="W14" s="1089"/>
    </row>
    <row r="15" spans="1:36" ht="15.75" x14ac:dyDescent="0.25">
      <c r="A15" s="2610" t="s">
        <v>129</v>
      </c>
      <c r="B15" s="2611"/>
      <c r="C15" s="2612"/>
      <c r="D15" s="1139">
        <f>SUMIFS(Attendance!S$6:S$3000,Attendance!$H$6:$H$3000,Store!$G$12,Attendance!$E$6:$E$3000,Store!$A15,Attendance!$F$6:$F$3000,Store!$B$12)</f>
        <v>1</v>
      </c>
      <c r="E15" s="469">
        <f>SUMIFS(Attendance!T$6:T$3000,Attendance!$H$6:$H$3000,Store!$G$12,Attendance!$E$6:$E$3000,Store!$A15,Attendance!$F$6:$F$3000,Store!$B$12)</f>
        <v>0</v>
      </c>
      <c r="F15" s="469">
        <f>SUMIFS(Attendance!U$6:U$3000,Attendance!$H$6:$H$3000,Store!$G$12,Attendance!$E$6:$E$3000,Store!$A15,Attendance!$F$6:$F$3000,Store!$B$12)</f>
        <v>0</v>
      </c>
      <c r="G15" s="1138">
        <f>SUMIFS(Attendance!V$6:V$3000,Attendance!$H$6:$H$3000,Store!$G$12,Attendance!$E$6:$E$3000,Store!$A15,Attendance!$F$6:$F$3000,Store!$B$12)</f>
        <v>1</v>
      </c>
      <c r="H15" s="470">
        <v>1</v>
      </c>
      <c r="I15" s="502">
        <f t="shared" ref="I15:I22" si="15">IF(G15&gt;H15,G15-H15,(IF(G15&lt;H15,H15-G15,0)))</f>
        <v>0</v>
      </c>
      <c r="J15" s="1880"/>
      <c r="K15" s="1881"/>
      <c r="L15" s="1881"/>
      <c r="M15" s="484">
        <f>SUMIFS(Attendance!S$6:S$3000,Attendance!$H$6:$H$3000,Store!$G$35,Attendance!$E$6:$E$3000,Store!$J15,Attendance!$F$6:$F$3000,Store!$B$35)</f>
        <v>0</v>
      </c>
      <c r="N15" s="485">
        <f>SUMIFS(Attendance!T$6:T$3000,Attendance!$H$6:$H$3000,Store!$G$35,Attendance!$E$6:$E$3000,Store!$J15,Attendance!$F$6:$F$3000,Store!$B$35)</f>
        <v>0</v>
      </c>
      <c r="O15" s="485">
        <f>SUMIFS(Attendance!U$6:U$3000,Attendance!$H$6:$H$3000,Store!$G$35,Attendance!$E$6:$E$3000,Store!$J15,Attendance!$F$6:$F$3000,Store!$B$35)</f>
        <v>0</v>
      </c>
      <c r="P15" s="486">
        <f>SUMIFS(Attendance!V$6:V$3000,Attendance!$H$6:$H$3000,Store!$G$35,Attendance!$E$6:$E$3000,Store!$J15,Attendance!$F$6:$F$3000,Store!$B$35)</f>
        <v>0</v>
      </c>
      <c r="Q15" s="487"/>
      <c r="R15" s="517">
        <f t="shared" ref="R15:R22" si="16">IF(P15&gt;Q15,P15-Q15,(IF(P15&lt;Q15,Q15-P15,0)))</f>
        <v>0</v>
      </c>
    </row>
    <row r="16" spans="1:36" ht="15.75" x14ac:dyDescent="0.25">
      <c r="A16" s="2610" t="s">
        <v>637</v>
      </c>
      <c r="B16" s="2611"/>
      <c r="C16" s="2612"/>
      <c r="D16" s="642">
        <f>SUMIFS(Attendance!S$6:S$3000,Attendance!$H$6:$H$3000,Store!$G$12,Attendance!$E$6:$E$3000,Store!$A16,Attendance!$F$6:$F$3000,Store!$B$12)</f>
        <v>1</v>
      </c>
      <c r="E16" s="472">
        <f>SUMIFS(Attendance!T$6:T$3000,Attendance!$H$6:$H$3000,Store!$G$12,Attendance!$E$6:$E$3000,Store!$A16,Attendance!$F$6:$F$3000,Store!$B$12)</f>
        <v>0</v>
      </c>
      <c r="F16" s="472">
        <f>SUMIFS(Attendance!U$6:U$3000,Attendance!$H$6:$H$3000,Store!$G$12,Attendance!$E$6:$E$3000,Store!$A16,Attendance!$F$6:$F$3000,Store!$B$12)</f>
        <v>0</v>
      </c>
      <c r="G16" s="473">
        <f>SUMIFS(Attendance!V$6:V$3000,Attendance!$H$6:$H$3000,Store!$G$12,Attendance!$E$6:$E$3000,Store!$A16,Attendance!$F$6:$F$3000,Store!$B$12)</f>
        <v>1</v>
      </c>
      <c r="H16" s="474">
        <v>1</v>
      </c>
      <c r="I16" s="502">
        <f t="shared" si="15"/>
        <v>0</v>
      </c>
      <c r="J16" s="2635"/>
      <c r="K16" s="2636"/>
      <c r="L16" s="2636"/>
      <c r="M16" s="488">
        <f>SUMIFS(Attendance!S$6:S$3000,Attendance!$H$6:$H$3000,Store!$G$35,Attendance!$E$6:$E$3000,Store!$J16,Attendance!$F$6:$F$3000,Store!$B$35)</f>
        <v>0</v>
      </c>
      <c r="N16" s="489">
        <f>SUMIFS(Attendance!T$6:T$3000,Attendance!$H$6:$H$3000,Store!$G$35,Attendance!$E$6:$E$3000,Store!$J16,Attendance!$F$6:$F$3000,Store!$B$35)</f>
        <v>0</v>
      </c>
      <c r="O16" s="489">
        <f>SUMIFS(Attendance!U$6:U$3000,Attendance!$H$6:$H$3000,Store!$G$35,Attendance!$E$6:$E$3000,Store!$J16,Attendance!$F$6:$F$3000,Store!$B$35)</f>
        <v>0</v>
      </c>
      <c r="P16" s="490">
        <f>SUMIFS(Attendance!V$6:V$3000,Attendance!$H$6:$H$3000,Store!$G$35,Attendance!$E$6:$E$3000,Store!$J16,Attendance!$F$6:$F$3000,Store!$B$35)</f>
        <v>0</v>
      </c>
      <c r="Q16" s="491"/>
      <c r="R16" s="517">
        <f t="shared" si="16"/>
        <v>0</v>
      </c>
    </row>
    <row r="17" spans="1:25" x14ac:dyDescent="0.25">
      <c r="A17" s="2610" t="s">
        <v>145</v>
      </c>
      <c r="B17" s="2611"/>
      <c r="C17" s="2612"/>
      <c r="D17" s="642">
        <f>SUMIFS(Attendance!S$6:S$3000,Attendance!$H$6:$H$3000,Store!$G$12,Attendance!$E$6:$E$3000,Store!$A17,Attendance!$F$6:$F$3000,Store!$B$12)</f>
        <v>1</v>
      </c>
      <c r="E17" s="472">
        <f>SUMIFS(Attendance!T$6:T$3000,Attendance!$H$6:$H$3000,Store!$G$12,Attendance!$E$6:$E$3000,Store!$A17,Attendance!$F$6:$F$3000,Store!$B$12)</f>
        <v>0</v>
      </c>
      <c r="F17" s="472">
        <f>SUMIFS(Attendance!U$6:U$3000,Attendance!$H$6:$H$3000,Store!$G$12,Attendance!$E$6:$E$3000,Store!$A17,Attendance!$F$6:$F$3000,Store!$B$12)</f>
        <v>0</v>
      </c>
      <c r="G17" s="473">
        <f>SUMIFS(Attendance!V$6:V$3000,Attendance!$H$6:$H$3000,Store!$G$12,Attendance!$E$6:$E$3000,Store!$A17,Attendance!$F$6:$F$3000,Store!$B$12)</f>
        <v>1</v>
      </c>
      <c r="H17" s="474">
        <v>1</v>
      </c>
      <c r="I17" s="502">
        <f t="shared" si="15"/>
        <v>0</v>
      </c>
      <c r="J17" s="2613"/>
      <c r="K17" s="2614"/>
      <c r="L17" s="2614"/>
      <c r="M17" s="488">
        <f>SUMIFS(Attendance!S$6:S$3000,Attendance!$H$6:$H$3000,Store!$G$35,Attendance!$E$6:$E$3000,Store!$J17,Attendance!$F$6:$F$3000,Store!$B$35)</f>
        <v>0</v>
      </c>
      <c r="N17" s="489">
        <f>SUMIFS(Attendance!T$6:T$3000,Attendance!$H$6:$H$3000,Store!$G$35,Attendance!$E$6:$E$3000,Store!$J17,Attendance!$F$6:$F$3000,Store!$B$35)</f>
        <v>0</v>
      </c>
      <c r="O17" s="489">
        <f>SUMIFS(Attendance!U$6:U$3000,Attendance!$H$6:$H$3000,Store!$G$35,Attendance!$E$6:$E$3000,Store!$J17,Attendance!$F$6:$F$3000,Store!$B$35)</f>
        <v>0</v>
      </c>
      <c r="P17" s="490">
        <f>SUMIFS(Attendance!V$6:V$3000,Attendance!$H$6:$H$3000,Store!$G$35,Attendance!$E$6:$E$3000,Store!$J17,Attendance!$F$6:$F$3000,Store!$B$35)</f>
        <v>0</v>
      </c>
      <c r="Q17" s="491"/>
      <c r="R17" s="517">
        <f t="shared" si="16"/>
        <v>0</v>
      </c>
    </row>
    <row r="18" spans="1:25" x14ac:dyDescent="0.25">
      <c r="A18" s="2610" t="s">
        <v>354</v>
      </c>
      <c r="B18" s="2611"/>
      <c r="C18" s="2612"/>
      <c r="D18" s="642">
        <f>SUMIFS(Attendance!S$6:S$3000,Attendance!$H$6:$H$3000,Store!$G$12,Attendance!$E$6:$E$3000,Store!$A18,Attendance!$F$6:$F$3000,Store!$B$12)</f>
        <v>4</v>
      </c>
      <c r="E18" s="472">
        <f>SUMIFS(Attendance!T$6:T$3000,Attendance!$H$6:$H$3000,Store!$G$12,Attendance!$E$6:$E$3000,Store!$A18,Attendance!$F$6:$F$3000,Store!$B$12)</f>
        <v>0</v>
      </c>
      <c r="F18" s="472">
        <f>SUMIFS(Attendance!U$6:U$3000,Attendance!$H$6:$H$3000,Store!$G$12,Attendance!$E$6:$E$3000,Store!$A18,Attendance!$F$6:$F$3000,Store!$B$12)</f>
        <v>0</v>
      </c>
      <c r="G18" s="473">
        <f>SUMIFS(Attendance!V$6:V$3000,Attendance!$H$6:$H$3000,Store!$G$12,Attendance!$E$6:$E$3000,Store!$A18,Attendance!$F$6:$F$3000,Store!$B$12)</f>
        <v>4</v>
      </c>
      <c r="H18" s="474">
        <v>4</v>
      </c>
      <c r="I18" s="502">
        <f t="shared" si="15"/>
        <v>0</v>
      </c>
      <c r="J18" s="2613"/>
      <c r="K18" s="2614"/>
      <c r="L18" s="2614"/>
      <c r="M18" s="488">
        <f>SUMIFS(Attendance!S$6:S$3000,Attendance!$H$6:$H$3000,Store!$G$35,Attendance!$E$6:$E$3000,Store!$J18,Attendance!$F$6:$F$3000,Store!$B$35)</f>
        <v>0</v>
      </c>
      <c r="N18" s="489">
        <f>SUMIFS(Attendance!T$6:T$3000,Attendance!$H$6:$H$3000,Store!$G$35,Attendance!$E$6:$E$3000,Store!$J18,Attendance!$F$6:$F$3000,Store!$B$35)</f>
        <v>0</v>
      </c>
      <c r="O18" s="489">
        <f>SUMIFS(Attendance!U$6:U$3000,Attendance!$H$6:$H$3000,Store!$G$35,Attendance!$E$6:$E$3000,Store!$J18,Attendance!$F$6:$F$3000,Store!$B$35)</f>
        <v>0</v>
      </c>
      <c r="P18" s="490">
        <f>SUMIFS(Attendance!V$6:V$3000,Attendance!$H$6:$H$3000,Store!$G$35,Attendance!$E$6:$E$3000,Store!$J18,Attendance!$F$6:$F$3000,Store!$B$35)</f>
        <v>0</v>
      </c>
      <c r="Q18" s="491"/>
      <c r="R18" s="517">
        <f t="shared" si="16"/>
        <v>0</v>
      </c>
    </row>
    <row r="19" spans="1:25" s="1089" customFormat="1" x14ac:dyDescent="0.25">
      <c r="A19" s="2590"/>
      <c r="B19" s="2591"/>
      <c r="C19" s="2616"/>
      <c r="D19" s="642">
        <f>SUMIFS(Attendance!S$6:S$3000,Attendance!$H$6:$H$3000,Store!$G$12,Attendance!$E$6:$E$3000,Store!$A19,Attendance!$F$6:$F$3000,Store!$B$12)</f>
        <v>0</v>
      </c>
      <c r="E19" s="472">
        <f>SUMIFS(Attendance!T$6:T$3000,Attendance!$H$6:$H$3000,Store!$G$12,Attendance!$E$6:$E$3000,Store!$A19,Attendance!$F$6:$F$3000,Store!$B$12)</f>
        <v>0</v>
      </c>
      <c r="F19" s="472">
        <f>SUMIFS(Attendance!U$6:U$3000,Attendance!$H$6:$H$3000,Store!$G$12,Attendance!$E$6:$E$3000,Store!$A19,Attendance!$F$6:$F$3000,Store!$B$12)</f>
        <v>0</v>
      </c>
      <c r="G19" s="473">
        <f>SUMIFS(Attendance!V$6:V$3000,Attendance!$H$6:$H$3000,Store!$G$12,Attendance!$E$6:$E$3000,Store!$A19,Attendance!$F$6:$F$3000,Store!$B$12)</f>
        <v>0</v>
      </c>
      <c r="H19" s="474"/>
      <c r="I19" s="502">
        <f t="shared" ref="I19" si="17">IF(G19&gt;H19,G19-H19,(IF(G19&lt;H19,H19-G19,0)))</f>
        <v>0</v>
      </c>
      <c r="J19" s="2613"/>
      <c r="K19" s="2614"/>
      <c r="L19" s="2614"/>
      <c r="M19" s="488">
        <f>SUMIFS(Attendance!S$6:S$3000,Attendance!$H$6:$H$3000,Store!$G$35,Attendance!$E$6:$E$3000,Store!$J19,Attendance!$F$6:$F$3000,Store!$B$35)</f>
        <v>0</v>
      </c>
      <c r="N19" s="489">
        <f>SUMIFS(Attendance!T$6:T$3000,Attendance!$H$6:$H$3000,Store!$G$35,Attendance!$E$6:$E$3000,Store!$J19,Attendance!$F$6:$F$3000,Store!$B$35)</f>
        <v>0</v>
      </c>
      <c r="O19" s="489">
        <f>SUMIFS(Attendance!U$6:U$3000,Attendance!$H$6:$H$3000,Store!$G$35,Attendance!$E$6:$E$3000,Store!$J19,Attendance!$F$6:$F$3000,Store!$B$35)</f>
        <v>0</v>
      </c>
      <c r="P19" s="490">
        <f>SUMIFS(Attendance!V$6:V$3000,Attendance!$H$6:$H$3000,Store!$G$35,Attendance!$E$6:$E$3000,Store!$J19,Attendance!$F$6:$F$3000,Store!$B$35)</f>
        <v>0</v>
      </c>
      <c r="Q19" s="491"/>
      <c r="R19" s="517">
        <f t="shared" ref="R19" si="18">IF(P19&gt;Q19,P19-Q19,(IF(P19&lt;Q19,Q19-P19,0)))</f>
        <v>0</v>
      </c>
      <c r="W19" s="33"/>
    </row>
    <row r="20" spans="1:25" s="1089" customFormat="1" x14ac:dyDescent="0.25">
      <c r="A20" s="2590"/>
      <c r="B20" s="2591"/>
      <c r="C20" s="2616"/>
      <c r="D20" s="642">
        <f>SUMIFS(Attendance!S$6:S$3000,Attendance!$H$6:$H$3000,Store!$G$12,Attendance!$E$6:$E$3000,Store!$A20,Attendance!$F$6:$F$3000,Store!$B$12)</f>
        <v>0</v>
      </c>
      <c r="E20" s="472">
        <f>SUMIFS(Attendance!T$6:T$3000,Attendance!$H$6:$H$3000,Store!$G$12,Attendance!$E$6:$E$3000,Store!$A20,Attendance!$F$6:$F$3000,Store!$B$12)</f>
        <v>0</v>
      </c>
      <c r="F20" s="472">
        <f>SUMIFS(Attendance!U$6:U$3000,Attendance!$H$6:$H$3000,Store!$G$12,Attendance!$E$6:$E$3000,Store!$A20,Attendance!$F$6:$F$3000,Store!$B$12)</f>
        <v>0</v>
      </c>
      <c r="G20" s="473">
        <f>SUMIFS(Attendance!V$6:V$3000,Attendance!$H$6:$H$3000,Store!$G$12,Attendance!$E$6:$E$3000,Store!$A20,Attendance!$F$6:$F$3000,Store!$B$12)</f>
        <v>0</v>
      </c>
      <c r="H20" s="474"/>
      <c r="I20" s="502">
        <f t="shared" ref="I20" si="19">IF(G20&gt;H20,G20-H20,(IF(G20&lt;H20,H20-G20,0)))</f>
        <v>0</v>
      </c>
      <c r="J20" s="2613"/>
      <c r="K20" s="2614"/>
      <c r="L20" s="2614"/>
      <c r="M20" s="488">
        <f>SUMIFS(Attendance!S$6:S$3000,Attendance!$H$6:$H$3000,Store!$G$35,Attendance!$E$6:$E$3000,Store!$J20,Attendance!$F$6:$F$3000,Store!$B$35)</f>
        <v>0</v>
      </c>
      <c r="N20" s="489">
        <f>SUMIFS(Attendance!T$6:T$3000,Attendance!$H$6:$H$3000,Store!$G$35,Attendance!$E$6:$E$3000,Store!$J20,Attendance!$F$6:$F$3000,Store!$B$35)</f>
        <v>0</v>
      </c>
      <c r="O20" s="489">
        <f>SUMIFS(Attendance!U$6:U$3000,Attendance!$H$6:$H$3000,Store!$G$35,Attendance!$E$6:$E$3000,Store!$J20,Attendance!$F$6:$F$3000,Store!$B$35)</f>
        <v>0</v>
      </c>
      <c r="P20" s="490">
        <f>SUMIFS(Attendance!V$6:V$3000,Attendance!$H$6:$H$3000,Store!$G$35,Attendance!$E$6:$E$3000,Store!$J20,Attendance!$F$6:$F$3000,Store!$B$35)</f>
        <v>0</v>
      </c>
      <c r="Q20" s="491"/>
      <c r="R20" s="517">
        <f t="shared" ref="R20" si="20">IF(P20&gt;Q20,P20-Q20,(IF(P20&lt;Q20,Q20-P20,0)))</f>
        <v>0</v>
      </c>
      <c r="W20" s="33"/>
    </row>
    <row r="21" spans="1:25" s="1089" customFormat="1" x14ac:dyDescent="0.25">
      <c r="A21" s="2590"/>
      <c r="B21" s="2591"/>
      <c r="C21" s="2616"/>
      <c r="D21" s="642">
        <f>SUMIFS(Attendance!S$6:S$3000,Attendance!$H$6:$H$3000,Store!$G$12,Attendance!$E$6:$E$3000,Store!$A21,Attendance!$F$6:$F$3000,Store!$B$12)</f>
        <v>0</v>
      </c>
      <c r="E21" s="472">
        <f>SUMIFS(Attendance!T$6:T$3000,Attendance!$H$6:$H$3000,Store!$G$12,Attendance!$E$6:$E$3000,Store!$A21,Attendance!$F$6:$F$3000,Store!$B$12)</f>
        <v>0</v>
      </c>
      <c r="F21" s="472">
        <f>SUMIFS(Attendance!U$6:U$3000,Attendance!$H$6:$H$3000,Store!$G$12,Attendance!$E$6:$E$3000,Store!$A21,Attendance!$F$6:$F$3000,Store!$B$12)</f>
        <v>0</v>
      </c>
      <c r="G21" s="473">
        <f>SUMIFS(Attendance!V$6:V$3000,Attendance!$H$6:$H$3000,Store!$G$12,Attendance!$E$6:$E$3000,Store!$A21,Attendance!$F$6:$F$3000,Store!$B$12)</f>
        <v>0</v>
      </c>
      <c r="H21" s="474"/>
      <c r="I21" s="502">
        <f t="shared" ref="I21" si="21">IF(G21&gt;H21,G21-H21,(IF(G21&lt;H21,H21-G21,0)))</f>
        <v>0</v>
      </c>
      <c r="J21" s="2613"/>
      <c r="K21" s="2614"/>
      <c r="L21" s="2614"/>
      <c r="M21" s="488">
        <f>SUMIFS(Attendance!S$6:S$3000,Attendance!$H$6:$H$3000,Store!$G$35,Attendance!$E$6:$E$3000,Store!$J21,Attendance!$F$6:$F$3000,Store!$B$35)</f>
        <v>0</v>
      </c>
      <c r="N21" s="489">
        <f>SUMIFS(Attendance!T$6:T$3000,Attendance!$H$6:$H$3000,Store!$G$35,Attendance!$E$6:$E$3000,Store!$J21,Attendance!$F$6:$F$3000,Store!$B$35)</f>
        <v>0</v>
      </c>
      <c r="O21" s="489">
        <f>SUMIFS(Attendance!U$6:U$3000,Attendance!$H$6:$H$3000,Store!$G$35,Attendance!$E$6:$E$3000,Store!$J21,Attendance!$F$6:$F$3000,Store!$B$35)</f>
        <v>0</v>
      </c>
      <c r="P21" s="490">
        <f>SUMIFS(Attendance!V$6:V$3000,Attendance!$H$6:$H$3000,Store!$G$35,Attendance!$E$6:$E$3000,Store!$J21,Attendance!$F$6:$F$3000,Store!$B$35)</f>
        <v>0</v>
      </c>
      <c r="Q21" s="491"/>
      <c r="R21" s="517">
        <f t="shared" ref="R21" si="22">IF(P21&gt;Q21,P21-Q21,(IF(P21&lt;Q21,Q21-P21,0)))</f>
        <v>0</v>
      </c>
      <c r="W21" s="33"/>
    </row>
    <row r="22" spans="1:25" s="1089" customFormat="1" ht="15.75" thickBot="1" x14ac:dyDescent="0.3">
      <c r="A22" s="2640"/>
      <c r="B22" s="2641"/>
      <c r="C22" s="2642"/>
      <c r="D22" s="642">
        <f>SUMIFS(Attendance!S$6:S$3000,Attendance!$H$6:$H$3000,Store!$G$12,Attendance!$E$6:$E$3000,Store!$A22,Attendance!$F$6:$F$3000,Store!$B$12)</f>
        <v>0</v>
      </c>
      <c r="E22" s="472">
        <f>SUMIFS(Attendance!T$6:T$3000,Attendance!$H$6:$H$3000,Store!$G$12,Attendance!$E$6:$E$3000,Store!$A22,Attendance!$F$6:$F$3000,Store!$B$12)</f>
        <v>0</v>
      </c>
      <c r="F22" s="472">
        <f>SUMIFS(Attendance!U$6:U$3000,Attendance!$H$6:$H$3000,Store!$G$12,Attendance!$E$6:$E$3000,Store!$A22,Attendance!$F$6:$F$3000,Store!$B$12)</f>
        <v>0</v>
      </c>
      <c r="G22" s="473">
        <f>SUMIFS(Attendance!V$6:V$3000,Attendance!$H$6:$H$3000,Store!$G$12,Attendance!$E$6:$E$3000,Store!$A22,Attendance!$F$6:$F$3000,Store!$B$12)</f>
        <v>0</v>
      </c>
      <c r="H22" s="474"/>
      <c r="I22" s="502">
        <f t="shared" si="15"/>
        <v>0</v>
      </c>
      <c r="J22" s="2613"/>
      <c r="K22" s="2614"/>
      <c r="L22" s="2614"/>
      <c r="M22" s="488">
        <f>SUMIFS(Attendance!S$6:S$3000,Attendance!$H$6:$H$3000,Store!$G$35,Attendance!$E$6:$E$3000,Store!$J22,Attendance!$F$6:$F$3000,Store!$B$35)</f>
        <v>0</v>
      </c>
      <c r="N22" s="489">
        <f>SUMIFS(Attendance!T$6:T$3000,Attendance!$H$6:$H$3000,Store!$G$35,Attendance!$E$6:$E$3000,Store!$J22,Attendance!$F$6:$F$3000,Store!$B$35)</f>
        <v>0</v>
      </c>
      <c r="O22" s="489">
        <f>SUMIFS(Attendance!U$6:U$3000,Attendance!$H$6:$H$3000,Store!$G$35,Attendance!$E$6:$E$3000,Store!$J22,Attendance!$F$6:$F$3000,Store!$B$35)</f>
        <v>0</v>
      </c>
      <c r="P22" s="490">
        <f>SUMIFS(Attendance!V$6:V$3000,Attendance!$H$6:$H$3000,Store!$G$35,Attendance!$E$6:$E$3000,Store!$J22,Attendance!$F$6:$F$3000,Store!$B$35)</f>
        <v>0</v>
      </c>
      <c r="Q22" s="491"/>
      <c r="R22" s="517">
        <f t="shared" si="16"/>
        <v>0</v>
      </c>
      <c r="W22" s="33"/>
    </row>
    <row r="23" spans="1:25" s="1089" customFormat="1" ht="23.25" customHeight="1" thickBot="1" x14ac:dyDescent="0.3">
      <c r="A23" s="1907" t="s">
        <v>713</v>
      </c>
      <c r="B23" s="1908"/>
      <c r="C23" s="1908"/>
      <c r="D23" s="540">
        <f>SUM(D15:D22)</f>
        <v>7</v>
      </c>
      <c r="E23" s="355">
        <f>SUM(E15:E22)</f>
        <v>0</v>
      </c>
      <c r="F23" s="355">
        <f>SUM(F15:F22)</f>
        <v>0</v>
      </c>
      <c r="G23" s="1141">
        <f>SUM(G15:G22)</f>
        <v>7</v>
      </c>
      <c r="H23" s="540">
        <f>SUM(H15:H22)</f>
        <v>7</v>
      </c>
      <c r="I23" s="541">
        <f>IF(G23&gt;H23,G23-H23,(IF(G23&lt;H23,H23-G23,0)))</f>
        <v>0</v>
      </c>
      <c r="J23" s="1909" t="s">
        <v>713</v>
      </c>
      <c r="K23" s="1910"/>
      <c r="L23" s="1910"/>
      <c r="M23" s="542">
        <f>SUM(M15:M22)</f>
        <v>0</v>
      </c>
      <c r="N23" s="543">
        <f>SUM(N15:N22)</f>
        <v>0</v>
      </c>
      <c r="O23" s="543">
        <f>SUM(O15:O22)</f>
        <v>0</v>
      </c>
      <c r="P23" s="544">
        <f>SUM(P15:P22)</f>
        <v>0</v>
      </c>
      <c r="Q23" s="542">
        <f>SUM(Q15:Q22)</f>
        <v>0</v>
      </c>
      <c r="R23" s="545">
        <f>IF(P23&gt;Q23,P23-Q23,(IF(P23&lt;Q23,Q23-P23,0)))</f>
        <v>0</v>
      </c>
      <c r="W23" s="33"/>
    </row>
    <row r="25" spans="1:25" s="1089" customFormat="1" ht="15.75" thickBot="1" x14ac:dyDescent="0.3">
      <c r="A25" s="21"/>
      <c r="B25" s="21"/>
      <c r="C25" s="21"/>
      <c r="D25" s="21"/>
      <c r="E25" s="21"/>
      <c r="F25" s="21"/>
      <c r="G25" s="21"/>
      <c r="H25" s="21"/>
      <c r="I25" s="21"/>
      <c r="J25" s="35"/>
      <c r="K25" s="35"/>
      <c r="L25" s="35"/>
      <c r="M25" s="21"/>
      <c r="N25" s="21"/>
      <c r="O25" s="21"/>
      <c r="P25" s="21"/>
      <c r="Q25" s="21"/>
      <c r="R25" s="21"/>
      <c r="W25" s="33"/>
    </row>
    <row r="26" spans="1:25" s="1089" customFormat="1" ht="21.75" thickBot="1" x14ac:dyDescent="0.4">
      <c r="A26" s="1263" t="s">
        <v>716</v>
      </c>
      <c r="B26" s="2618" t="s">
        <v>130</v>
      </c>
      <c r="C26" s="2618"/>
      <c r="D26" s="2618"/>
      <c r="E26" s="2618"/>
      <c r="F26" s="132" t="s">
        <v>717</v>
      </c>
      <c r="G26" s="2618" t="s">
        <v>131</v>
      </c>
      <c r="H26" s="2618"/>
      <c r="I26" s="2618"/>
      <c r="J26" s="1264"/>
      <c r="K26" s="132"/>
      <c r="L26" s="646"/>
      <c r="M26" s="647"/>
      <c r="N26" s="646"/>
      <c r="O26" s="646"/>
      <c r="P26" s="646"/>
      <c r="Q26" s="648"/>
      <c r="R26" s="648"/>
      <c r="S26" s="649"/>
      <c r="T26" s="650"/>
      <c r="W26" s="33"/>
    </row>
    <row r="27" spans="1:25" s="1089" customFormat="1" ht="23.25" customHeight="1" thickBot="1" x14ac:dyDescent="0.3">
      <c r="A27" s="1830" t="s">
        <v>741</v>
      </c>
      <c r="B27" s="1831"/>
      <c r="C27" s="1831"/>
      <c r="D27" s="1831"/>
      <c r="E27" s="1831"/>
      <c r="F27" s="1831"/>
      <c r="G27" s="1831"/>
      <c r="H27" s="1831"/>
      <c r="I27" s="1831"/>
      <c r="J27" s="1831"/>
      <c r="K27" s="1831"/>
      <c r="L27" s="1831"/>
      <c r="M27" s="1831"/>
      <c r="N27" s="1831"/>
      <c r="O27" s="1831"/>
      <c r="P27" s="1916"/>
      <c r="Q27" s="1832" t="s">
        <v>735</v>
      </c>
      <c r="R27" s="1834" t="s">
        <v>737</v>
      </c>
      <c r="S27" s="1834"/>
      <c r="T27" s="1835" t="s">
        <v>740</v>
      </c>
      <c r="U27" s="448"/>
      <c r="V27" s="448"/>
      <c r="W27" s="21"/>
      <c r="Y27" s="33"/>
    </row>
    <row r="28" spans="1:25" s="1089" customFormat="1" ht="43.5" customHeight="1" x14ac:dyDescent="0.25">
      <c r="A28" s="2379" t="s">
        <v>709</v>
      </c>
      <c r="B28" s="2380"/>
      <c r="C28" s="2380"/>
      <c r="D28" s="2380"/>
      <c r="E28" s="2380"/>
      <c r="F28" s="117" t="s">
        <v>710</v>
      </c>
      <c r="G28" s="118" t="s">
        <v>711</v>
      </c>
      <c r="H28" s="119" t="s">
        <v>712</v>
      </c>
      <c r="I28" s="120" t="s">
        <v>102</v>
      </c>
      <c r="J28" s="2323" t="s">
        <v>709</v>
      </c>
      <c r="K28" s="2324"/>
      <c r="L28" s="2325"/>
      <c r="M28" s="117" t="s">
        <v>710</v>
      </c>
      <c r="N28" s="118" t="s">
        <v>711</v>
      </c>
      <c r="O28" s="119" t="s">
        <v>712</v>
      </c>
      <c r="P28" s="120" t="s">
        <v>102</v>
      </c>
      <c r="Q28" s="2638"/>
      <c r="R28" s="641" t="s">
        <v>738</v>
      </c>
      <c r="S28" s="645" t="s">
        <v>739</v>
      </c>
      <c r="T28" s="2639"/>
      <c r="U28" s="448"/>
      <c r="V28" s="448"/>
      <c r="W28" s="21"/>
      <c r="Y28" s="33"/>
    </row>
    <row r="29" spans="1:25" s="1089" customFormat="1" ht="15.75" customHeight="1" thickBot="1" x14ac:dyDescent="0.3">
      <c r="A29" s="2393" t="s">
        <v>160</v>
      </c>
      <c r="B29" s="1795"/>
      <c r="C29" s="1796"/>
      <c r="D29" s="1796"/>
      <c r="E29" s="1796"/>
      <c r="F29" s="1092">
        <f>SUMIFS(Attendance!S$6:S$3000,Attendance!$H$6:$H$3000,Store!$G$12,Attendance!$E$6:$E$3000,Store!$A29,Attendance!$F$6:$F$3000,Store!$B$12,Attendance!$I$6:$I$3000,"")</f>
        <v>8</v>
      </c>
      <c r="G29" s="1095">
        <f>SUMIFS(Attendance!T$6:T$3000,Attendance!$H$6:$H$3000,Store!$G$12,Attendance!$E$6:$E$3000,Store!$A29,Attendance!$F$6:$F$3000,Store!$B$12,Attendance!$I$6:$I$3000,"")</f>
        <v>0</v>
      </c>
      <c r="H29" s="1095">
        <f>SUMIFS(Attendance!U$6:U$3000,Attendance!$H$6:$H$3000,Store!$G$12,Attendance!$E$6:$E$3000,Store!$A29,Attendance!$F$6:$F$3000,Store!$B$12,Attendance!$I$6:$I$3000,"")</f>
        <v>0</v>
      </c>
      <c r="I29" s="1102">
        <f>SUMIFS(Attendance!V$6:V$3000,Attendance!$H$6:$H$3000,Store!$G$12,Attendance!$E$6:$E$3000,Store!$A29,Attendance!$F$6:$F$3000,Store!$B$12,Attendance!$I$6:$I$3000,"")</f>
        <v>8</v>
      </c>
      <c r="J29" s="2624" t="str">
        <f>A29</f>
        <v>Loader</v>
      </c>
      <c r="K29" s="2625"/>
      <c r="L29" s="2626"/>
      <c r="M29" s="1092">
        <f t="shared" ref="M29:M31" si="23">F29</f>
        <v>8</v>
      </c>
      <c r="N29" s="1095">
        <f t="shared" ref="N29:P31" si="24">G29</f>
        <v>0</v>
      </c>
      <c r="O29" s="1095">
        <f t="shared" si="24"/>
        <v>0</v>
      </c>
      <c r="P29" s="1102">
        <f t="shared" si="24"/>
        <v>8</v>
      </c>
      <c r="Q29" s="1260">
        <v>8</v>
      </c>
      <c r="R29" s="1136">
        <f t="shared" ref="R29" si="25">IF(Q29&lt;P29,P29-Q29,0)</f>
        <v>0</v>
      </c>
      <c r="S29" s="615">
        <f t="shared" ref="S29" si="26">IF(Q29&gt;P29,Q29-P29,0)</f>
        <v>0</v>
      </c>
      <c r="T29" s="602">
        <f t="shared" ref="T29" si="27">Q29-P29</f>
        <v>0</v>
      </c>
      <c r="U29" s="47"/>
      <c r="V29" s="47"/>
      <c r="W29" s="21"/>
      <c r="Y29" s="1265">
        <v>8</v>
      </c>
    </row>
    <row r="30" spans="1:25" s="1089" customFormat="1" ht="15.75" customHeight="1" x14ac:dyDescent="0.25">
      <c r="A30" s="1793"/>
      <c r="B30" s="1793"/>
      <c r="C30" s="1793"/>
      <c r="D30" s="1793"/>
      <c r="E30" s="1794"/>
      <c r="F30" s="1123"/>
      <c r="G30" s="1124"/>
      <c r="H30" s="1124"/>
      <c r="I30" s="1173"/>
      <c r="J30" s="2607">
        <f>A30</f>
        <v>0</v>
      </c>
      <c r="K30" s="2608"/>
      <c r="L30" s="2609"/>
      <c r="M30" s="1091">
        <f t="shared" si="23"/>
        <v>0</v>
      </c>
      <c r="N30" s="1094">
        <f t="shared" si="24"/>
        <v>0</v>
      </c>
      <c r="O30" s="1094">
        <f t="shared" si="24"/>
        <v>0</v>
      </c>
      <c r="P30" s="1101">
        <f t="shared" si="24"/>
        <v>0</v>
      </c>
      <c r="Q30" s="1178"/>
      <c r="R30" s="1137">
        <f t="shared" ref="R30:R32" si="28">IF(Q30&lt;P30,P30-Q30,0)</f>
        <v>0</v>
      </c>
      <c r="S30" s="600">
        <f t="shared" ref="S30:S32" si="29">IF(Q30&gt;P30,Q30-P30,0)</f>
        <v>0</v>
      </c>
      <c r="T30" s="601">
        <f t="shared" ref="T30:T32" si="30">Q30-P30</f>
        <v>0</v>
      </c>
      <c r="U30" s="47"/>
      <c r="V30" s="47"/>
      <c r="W30" s="21"/>
      <c r="Y30" s="1266"/>
    </row>
    <row r="31" spans="1:25" s="1089" customFormat="1" ht="15.75" customHeight="1" x14ac:dyDescent="0.25">
      <c r="A31" s="1793"/>
      <c r="B31" s="1793"/>
      <c r="C31" s="1793"/>
      <c r="D31" s="1793"/>
      <c r="E31" s="1794"/>
      <c r="F31" s="1123"/>
      <c r="G31" s="1124"/>
      <c r="H31" s="1124"/>
      <c r="I31" s="1173"/>
      <c r="J31" s="2607">
        <f>A31</f>
        <v>0</v>
      </c>
      <c r="K31" s="2608"/>
      <c r="L31" s="2609"/>
      <c r="M31" s="1091">
        <f t="shared" si="23"/>
        <v>0</v>
      </c>
      <c r="N31" s="1094">
        <f t="shared" si="24"/>
        <v>0</v>
      </c>
      <c r="O31" s="1094">
        <f t="shared" si="24"/>
        <v>0</v>
      </c>
      <c r="P31" s="1101">
        <f t="shared" si="24"/>
        <v>0</v>
      </c>
      <c r="Q31" s="1178"/>
      <c r="R31" s="1137">
        <f t="shared" si="28"/>
        <v>0</v>
      </c>
      <c r="S31" s="600">
        <f t="shared" si="29"/>
        <v>0</v>
      </c>
      <c r="T31" s="601">
        <f t="shared" si="30"/>
        <v>0</v>
      </c>
      <c r="U31" s="47"/>
      <c r="V31" s="47"/>
      <c r="W31" s="21"/>
      <c r="Y31" s="1260"/>
    </row>
    <row r="32" spans="1:25" s="1089" customFormat="1" ht="15.75" customHeight="1" thickBot="1" x14ac:dyDescent="0.3">
      <c r="A32" s="1795"/>
      <c r="B32" s="1795"/>
      <c r="C32" s="1795"/>
      <c r="D32" s="1795"/>
      <c r="E32" s="1796"/>
      <c r="F32" s="1129"/>
      <c r="G32" s="1130"/>
      <c r="H32" s="1130"/>
      <c r="I32" s="1174"/>
      <c r="J32" s="2624">
        <f t="shared" ref="J32" si="31">A32</f>
        <v>0</v>
      </c>
      <c r="K32" s="2625"/>
      <c r="L32" s="2626"/>
      <c r="M32" s="1267"/>
      <c r="N32" s="1268"/>
      <c r="O32" s="1268"/>
      <c r="P32" s="1269"/>
      <c r="Q32" s="1260"/>
      <c r="R32" s="1136">
        <f t="shared" si="28"/>
        <v>0</v>
      </c>
      <c r="S32" s="615">
        <f t="shared" si="29"/>
        <v>0</v>
      </c>
      <c r="T32" s="602">
        <f t="shared" si="30"/>
        <v>0</v>
      </c>
      <c r="U32" s="47"/>
      <c r="V32" s="47"/>
      <c r="W32" s="21"/>
      <c r="Y32" s="1265"/>
    </row>
    <row r="33" spans="1:25" s="1089" customFormat="1" ht="19.5" thickBot="1" x14ac:dyDescent="0.3">
      <c r="A33" s="1789" t="s">
        <v>102</v>
      </c>
      <c r="B33" s="1790"/>
      <c r="C33" s="1790"/>
      <c r="D33" s="1790"/>
      <c r="E33" s="1790"/>
      <c r="F33" s="90">
        <f>SUM(F15:F32)</f>
        <v>8</v>
      </c>
      <c r="G33" s="91">
        <f>SUM(G29:G32)</f>
        <v>0</v>
      </c>
      <c r="H33" s="91">
        <f>SUM(H23:H32)</f>
        <v>7</v>
      </c>
      <c r="I33" s="1145">
        <f>SUM(I15:I32)</f>
        <v>8</v>
      </c>
      <c r="J33" s="1790" t="s">
        <v>102</v>
      </c>
      <c r="K33" s="1790"/>
      <c r="L33" s="1790"/>
      <c r="M33" s="90">
        <f t="shared" ref="M33:T33" si="32">SUM(M29:M32)</f>
        <v>8</v>
      </c>
      <c r="N33" s="91">
        <f t="shared" si="32"/>
        <v>0</v>
      </c>
      <c r="O33" s="91">
        <f t="shared" si="32"/>
        <v>0</v>
      </c>
      <c r="P33" s="1145">
        <f t="shared" si="32"/>
        <v>8</v>
      </c>
      <c r="Q33" s="548">
        <f t="shared" si="32"/>
        <v>8</v>
      </c>
      <c r="R33" s="1134">
        <f t="shared" si="32"/>
        <v>0</v>
      </c>
      <c r="S33" s="1135">
        <f t="shared" si="32"/>
        <v>0</v>
      </c>
      <c r="T33" s="548">
        <f t="shared" si="32"/>
        <v>0</v>
      </c>
      <c r="U33" s="52"/>
      <c r="V33" s="52"/>
      <c r="W33" s="21"/>
      <c r="Y33" s="33"/>
    </row>
    <row r="34" spans="1:25" s="1089" customFormat="1" ht="19.5" thickBot="1" x14ac:dyDescent="0.3">
      <c r="A34" s="51"/>
      <c r="B34" s="51"/>
      <c r="C34" s="51"/>
      <c r="D34" s="51"/>
      <c r="E34" s="51"/>
      <c r="F34" s="52"/>
      <c r="G34" s="52"/>
      <c r="H34" s="52"/>
      <c r="I34" s="52"/>
      <c r="J34" s="51"/>
      <c r="K34" s="51"/>
      <c r="L34" s="51"/>
      <c r="M34" s="52"/>
      <c r="N34" s="52"/>
      <c r="O34" s="52"/>
      <c r="P34" s="52"/>
      <c r="Q34" s="21"/>
      <c r="R34" s="21"/>
      <c r="W34" s="21"/>
      <c r="Y34" s="33"/>
    </row>
    <row r="35" spans="1:25" s="1089" customFormat="1" ht="21.75" thickBot="1" x14ac:dyDescent="0.4">
      <c r="A35" s="1263" t="s">
        <v>716</v>
      </c>
      <c r="B35" s="2617" t="s">
        <v>50</v>
      </c>
      <c r="C35" s="2617"/>
      <c r="D35" s="2617"/>
      <c r="E35" s="2617"/>
      <c r="F35" s="132" t="s">
        <v>717</v>
      </c>
      <c r="G35" s="132" t="s">
        <v>131</v>
      </c>
      <c r="H35" s="132"/>
      <c r="I35" s="132"/>
      <c r="J35" s="1270"/>
      <c r="K35" s="132"/>
      <c r="L35" s="646"/>
      <c r="M35" s="647"/>
      <c r="N35" s="646"/>
      <c r="O35" s="646"/>
      <c r="P35" s="646"/>
      <c r="Q35" s="648"/>
      <c r="R35" s="648"/>
      <c r="S35" s="649"/>
      <c r="T35" s="650"/>
      <c r="W35" s="21"/>
      <c r="Y35" s="33"/>
    </row>
    <row r="36" spans="1:25" s="1089" customFormat="1" ht="23.25" customHeight="1" thickBot="1" x14ac:dyDescent="0.3">
      <c r="A36" s="1830" t="s">
        <v>741</v>
      </c>
      <c r="B36" s="1831"/>
      <c r="C36" s="1831"/>
      <c r="D36" s="1831"/>
      <c r="E36" s="1831"/>
      <c r="F36" s="1831"/>
      <c r="G36" s="1831"/>
      <c r="H36" s="1831"/>
      <c r="I36" s="1831"/>
      <c r="J36" s="1831"/>
      <c r="K36" s="1831"/>
      <c r="L36" s="1831"/>
      <c r="M36" s="1831"/>
      <c r="N36" s="1831"/>
      <c r="O36" s="1831"/>
      <c r="P36" s="1831"/>
      <c r="Q36" s="1832" t="s">
        <v>735</v>
      </c>
      <c r="R36" s="1919" t="s">
        <v>737</v>
      </c>
      <c r="S36" s="1920"/>
      <c r="T36" s="1835" t="s">
        <v>740</v>
      </c>
      <c r="U36" s="448"/>
      <c r="V36" s="448"/>
      <c r="W36" s="21"/>
      <c r="Y36" s="33"/>
    </row>
    <row r="37" spans="1:25" s="1089" customFormat="1" ht="43.5" customHeight="1" thickBot="1" x14ac:dyDescent="0.3">
      <c r="A37" s="2379" t="s">
        <v>709</v>
      </c>
      <c r="B37" s="2380"/>
      <c r="C37" s="2380"/>
      <c r="D37" s="2380"/>
      <c r="E37" s="2380"/>
      <c r="F37" s="117" t="s">
        <v>710</v>
      </c>
      <c r="G37" s="118" t="s">
        <v>711</v>
      </c>
      <c r="H37" s="119" t="s">
        <v>712</v>
      </c>
      <c r="I37" s="120" t="s">
        <v>102</v>
      </c>
      <c r="J37" s="2323" t="s">
        <v>709</v>
      </c>
      <c r="K37" s="2324"/>
      <c r="L37" s="2325"/>
      <c r="M37" s="117" t="s">
        <v>710</v>
      </c>
      <c r="N37" s="118" t="s">
        <v>711</v>
      </c>
      <c r="O37" s="119" t="s">
        <v>712</v>
      </c>
      <c r="P37" s="786" t="s">
        <v>102</v>
      </c>
      <c r="Q37" s="2638"/>
      <c r="R37" s="44" t="s">
        <v>738</v>
      </c>
      <c r="S37" s="45" t="s">
        <v>739</v>
      </c>
      <c r="T37" s="2639"/>
      <c r="U37" s="448"/>
      <c r="V37" s="448"/>
      <c r="W37" s="21"/>
      <c r="Y37" s="33"/>
    </row>
    <row r="38" spans="1:25" s="1089" customFormat="1" ht="15.75" customHeight="1" thickBot="1" x14ac:dyDescent="0.3">
      <c r="A38" s="1814" t="s">
        <v>119</v>
      </c>
      <c r="B38" s="1815"/>
      <c r="C38" s="1815"/>
      <c r="D38" s="1815"/>
      <c r="E38" s="1816"/>
      <c r="F38" s="1096">
        <f>SUMIFS(Attendance!S$6:S$3000,Attendance!$H$6:$H$3000,Store!$G$35,Attendance!$E$6:$E$3000,Store!$A38,Attendance!$F$6:$F$3000,Store!$B$35,Attendance!$I$6:$I$3000,"")</f>
        <v>0</v>
      </c>
      <c r="G38" s="1098">
        <f>SUMIFS(Attendance!T$6:T$3000,Attendance!$H$6:$H$3000,Store!$G$35,Attendance!$E$6:$E$3000,Store!$A38,Attendance!$F$6:$F$3000,Store!$B$35,Attendance!$I$6:$I$3000,"")</f>
        <v>0</v>
      </c>
      <c r="H38" s="1098">
        <f>SUMIFS(Attendance!U$6:U$3000,Attendance!$H$6:$H$3000,Store!$G$35,Attendance!$E$6:$E$3000,Store!$A38,Attendance!$F$6:$F$3000,Store!$B$35,Attendance!$I$6:$I$3000,"")</f>
        <v>0</v>
      </c>
      <c r="I38" s="1103">
        <f>SUMIFS(Attendance!V$6:V$3000,Attendance!$H$6:$H$3000,Store!$G$35,Attendance!$E$6:$E$3000,Store!$A38,Attendance!$F$6:$F$3000,Store!$B$35,Attendance!$I$6:$I$3000,"")</f>
        <v>0</v>
      </c>
      <c r="J38" s="2091" t="s">
        <v>1263</v>
      </c>
      <c r="K38" s="2092"/>
      <c r="L38" s="2092"/>
      <c r="M38" s="2221">
        <f>SUM(F38:F39)</f>
        <v>1</v>
      </c>
      <c r="N38" s="1782">
        <f t="shared" ref="N38:P38" si="33">SUM(G38:G39)</f>
        <v>0</v>
      </c>
      <c r="O38" s="1782">
        <f t="shared" si="33"/>
        <v>0</v>
      </c>
      <c r="P38" s="1805">
        <f t="shared" si="33"/>
        <v>1</v>
      </c>
      <c r="Q38" s="2390">
        <v>1</v>
      </c>
      <c r="R38" s="1801">
        <f>IF(Q38&lt;P38,P38-Q38,0)</f>
        <v>0</v>
      </c>
      <c r="S38" s="1805">
        <f>IF(Q38&gt;P38,Q38-P38,0)</f>
        <v>0</v>
      </c>
      <c r="T38" s="1784">
        <f>Q38-P38</f>
        <v>0</v>
      </c>
      <c r="U38" s="47"/>
      <c r="V38" s="47"/>
      <c r="W38" s="21"/>
      <c r="Y38" s="1271"/>
    </row>
    <row r="39" spans="1:25" s="1089" customFormat="1" ht="15.75" customHeight="1" thickBot="1" x14ac:dyDescent="0.3">
      <c r="A39" s="1817" t="s">
        <v>127</v>
      </c>
      <c r="B39" s="1818"/>
      <c r="C39" s="1818"/>
      <c r="D39" s="1818"/>
      <c r="E39" s="1819"/>
      <c r="F39" s="1097">
        <f>SUMIFS(Attendance!S$6:S$3000,Attendance!$H$6:$H$3000,Store!$G$35,Attendance!$E$6:$E$3000,Store!$A39,Attendance!$F$6:$F$3000,Store!$B$35,Attendance!$I$6:$I$3000,"")</f>
        <v>1</v>
      </c>
      <c r="G39" s="1099">
        <f>SUMIFS(Attendance!T$6:T$3000,Attendance!$H$6:$H$3000,Store!$G$35,Attendance!$E$6:$E$3000,Store!$A39,Attendance!$F$6:$F$3000,Store!$B$35,Attendance!$I$6:$I$3000,"")</f>
        <v>0</v>
      </c>
      <c r="H39" s="1099">
        <f>SUMIFS(Attendance!U$6:U$3000,Attendance!$H$6:$H$3000,Store!$G$35,Attendance!$E$6:$E$3000,Store!$A39,Attendance!$F$6:$F$3000,Store!$B$35,Attendance!$I$6:$I$3000,"")</f>
        <v>0</v>
      </c>
      <c r="I39" s="1104">
        <f>SUMIFS(Attendance!V$6:V$3000,Attendance!$H$6:$H$3000,Store!$G$35,Attendance!$E$6:$E$3000,Store!$A39,Attendance!$F$6:$F$3000,Store!$B$35,Attendance!$I$6:$I$3000,"")</f>
        <v>1</v>
      </c>
      <c r="J39" s="2097"/>
      <c r="K39" s="2098"/>
      <c r="L39" s="2098"/>
      <c r="M39" s="2222"/>
      <c r="N39" s="1783"/>
      <c r="O39" s="1783"/>
      <c r="P39" s="1806"/>
      <c r="Q39" s="2309"/>
      <c r="R39" s="1802"/>
      <c r="S39" s="1806"/>
      <c r="T39" s="1785"/>
      <c r="U39" s="47"/>
      <c r="V39" s="47"/>
      <c r="W39" s="21"/>
      <c r="Y39" s="1272">
        <v>1</v>
      </c>
    </row>
    <row r="40" spans="1:25" s="1089" customFormat="1" ht="15.75" customHeight="1" thickBot="1" x14ac:dyDescent="0.3">
      <c r="A40" s="1814" t="s">
        <v>49</v>
      </c>
      <c r="B40" s="1815"/>
      <c r="C40" s="1815"/>
      <c r="D40" s="1815"/>
      <c r="E40" s="1816"/>
      <c r="F40" s="1096">
        <f>SUMIFS(Attendance!S$6:S$3000,Attendance!$H$6:$H$3000,Store!$G$35,Attendance!$E$6:$E$3000,Store!$A40,Attendance!$F$6:$F$3000,Store!$B$35,Attendance!$I$6:$I$3000,"")</f>
        <v>0</v>
      </c>
      <c r="G40" s="1098">
        <f>SUMIFS(Attendance!T$6:T$3000,Attendance!$H$6:$H$3000,Store!$G$35,Attendance!$E$6:$E$3000,Store!$A40,Attendance!$F$6:$F$3000,Store!$B$35,Attendance!$I$6:$I$3000,"")</f>
        <v>0</v>
      </c>
      <c r="H40" s="1098">
        <f>SUMIFS(Attendance!U$6:U$3000,Attendance!$H$6:$H$3000,Store!$G$35,Attendance!$E$6:$E$3000,Store!$A40,Attendance!$F$6:$F$3000,Store!$B$35,Attendance!$I$6:$I$3000,"")</f>
        <v>0</v>
      </c>
      <c r="I40" s="1103">
        <f>SUMIFS(Attendance!V$6:V$3000,Attendance!$H$6:$H$3000,Store!$G$35,Attendance!$E$6:$E$3000,Store!$A40,Attendance!$F$6:$F$3000,Store!$B$35,Attendance!$I$6:$I$3000,"")</f>
        <v>0</v>
      </c>
      <c r="J40" s="2091" t="s">
        <v>724</v>
      </c>
      <c r="K40" s="2092"/>
      <c r="L40" s="2092"/>
      <c r="M40" s="1801">
        <f>SUM(F40:F43)</f>
        <v>6</v>
      </c>
      <c r="N40" s="1803">
        <f>SUM(G40:G43)</f>
        <v>0</v>
      </c>
      <c r="O40" s="1803">
        <f>SUM(H40:H43)</f>
        <v>0</v>
      </c>
      <c r="P40" s="1782">
        <f>SUM(I40:I43)</f>
        <v>6</v>
      </c>
      <c r="Q40" s="2390">
        <v>6</v>
      </c>
      <c r="R40" s="1801">
        <f>IF(Q39&lt;P39,P39-Q39,0)</f>
        <v>0</v>
      </c>
      <c r="S40" s="1805">
        <f>IF(Q39&gt;P39,Q39-P39,0)</f>
        <v>0</v>
      </c>
      <c r="T40" s="1784">
        <f>Q39-P39</f>
        <v>0</v>
      </c>
      <c r="U40" s="47"/>
      <c r="V40" s="47"/>
      <c r="W40" s="21"/>
      <c r="Y40" s="1178"/>
    </row>
    <row r="41" spans="1:25" s="1089" customFormat="1" ht="15.75" customHeight="1" x14ac:dyDescent="0.25">
      <c r="A41" s="2394" t="s">
        <v>93</v>
      </c>
      <c r="B41" s="1793"/>
      <c r="C41" s="1793"/>
      <c r="D41" s="1793"/>
      <c r="E41" s="1794"/>
      <c r="F41" s="1091">
        <f>SUMIFS(Attendance!S$6:S$3000,Attendance!$H$6:$H$3000,Store!$G$35,Attendance!$E$6:$E$3000,Store!$A41,Attendance!$F$6:$F$3000,Store!$B$35,Attendance!$I$6:$I$3000,"")</f>
        <v>6</v>
      </c>
      <c r="G41" s="1094">
        <f>SUMIFS(Attendance!T$6:T$3000,Attendance!$H$6:$H$3000,Store!$G$35,Attendance!$E$6:$E$3000,Store!$A41,Attendance!$F$6:$F$3000,Store!$B$35,Attendance!$I$6:$I$3000,"")</f>
        <v>0</v>
      </c>
      <c r="H41" s="1094">
        <f>SUMIFS(Attendance!U$6:U$3000,Attendance!$H$6:$H$3000,Store!$G$35,Attendance!$E$6:$E$3000,Store!$A41,Attendance!$F$6:$F$3000,Store!$B$35,Attendance!$I$6:$I$3000,"")</f>
        <v>0</v>
      </c>
      <c r="I41" s="1101">
        <f>SUMIFS(Attendance!V$6:V$3000,Attendance!$H$6:$H$3000,Store!$G$35,Attendance!$E$6:$E$3000,Store!$A41,Attendance!$F$6:$F$3000,Store!$B$35,Attendance!$I$6:$I$3000,"")</f>
        <v>6</v>
      </c>
      <c r="J41" s="2094"/>
      <c r="K41" s="2095"/>
      <c r="L41" s="2095"/>
      <c r="M41" s="1811"/>
      <c r="N41" s="1812"/>
      <c r="O41" s="1812"/>
      <c r="P41" s="1788"/>
      <c r="Q41" s="2308"/>
      <c r="R41" s="1811"/>
      <c r="S41" s="1813"/>
      <c r="T41" s="1786"/>
      <c r="U41" s="47"/>
      <c r="V41" s="47"/>
      <c r="W41" s="21"/>
      <c r="Y41" s="1272">
        <v>6</v>
      </c>
    </row>
    <row r="42" spans="1:25" s="1089" customFormat="1" ht="15.75" customHeight="1" x14ac:dyDescent="0.25">
      <c r="A42" s="2394" t="s">
        <v>244</v>
      </c>
      <c r="B42" s="1793"/>
      <c r="C42" s="1793"/>
      <c r="D42" s="1793"/>
      <c r="E42" s="1794"/>
      <c r="F42" s="1091">
        <f>SUMIFS(Attendance!S$6:S$3000,Attendance!$H$6:$H$3000,Store!$G$35,Attendance!$E$6:$E$3000,Store!$A42,Attendance!$F$6:$F$3000,Store!$B$35,Attendance!$I$6:$I$3000,"")</f>
        <v>0</v>
      </c>
      <c r="G42" s="1094">
        <f>SUMIFS(Attendance!T$6:T$3000,Attendance!$H$6:$H$3000,Store!$G$35,Attendance!$E$6:$E$3000,Store!$A42,Attendance!$F$6:$F$3000,Store!$B$35,Attendance!$I$6:$I$3000,"")</f>
        <v>0</v>
      </c>
      <c r="H42" s="1094">
        <f>SUMIFS(Attendance!U$6:U$3000,Attendance!$H$6:$H$3000,Store!$G$35,Attendance!$E$6:$E$3000,Store!$A42,Attendance!$F$6:$F$3000,Store!$B$35,Attendance!$I$6:$I$3000,"")</f>
        <v>0</v>
      </c>
      <c r="I42" s="1101">
        <f>SUMIFS(Attendance!V$6:V$3000,Attendance!$H$6:$H$3000,Store!$G$35,Attendance!$E$6:$E$3000,Store!$A42,Attendance!$F$6:$F$3000,Store!$B$35,Attendance!$I$6:$I$3000,"")</f>
        <v>0</v>
      </c>
      <c r="J42" s="2094"/>
      <c r="K42" s="2095"/>
      <c r="L42" s="2095"/>
      <c r="M42" s="1811"/>
      <c r="N42" s="1812"/>
      <c r="O42" s="1812"/>
      <c r="P42" s="1788"/>
      <c r="Q42" s="2308"/>
      <c r="R42" s="1811"/>
      <c r="S42" s="1813"/>
      <c r="T42" s="1786"/>
      <c r="U42" s="47"/>
      <c r="V42" s="47"/>
      <c r="W42" s="21"/>
      <c r="Y42" s="1178"/>
    </row>
    <row r="43" spans="1:25" s="1089" customFormat="1" ht="15.75" customHeight="1" thickBot="1" x14ac:dyDescent="0.3">
      <c r="A43" s="1817" t="s">
        <v>62</v>
      </c>
      <c r="B43" s="1818"/>
      <c r="C43" s="1818"/>
      <c r="D43" s="1818"/>
      <c r="E43" s="1819"/>
      <c r="F43" s="1097">
        <f>SUMIFS(Attendance!S$6:S$3000,Attendance!$H$6:$H$3000,Store!$G$35,Attendance!$E$6:$E$3000,Store!$A43,Attendance!$F$6:$F$3000,Store!$B$35,Attendance!$I$6:$I$3000,"")</f>
        <v>0</v>
      </c>
      <c r="G43" s="1099">
        <f>SUMIFS(Attendance!T$6:T$3000,Attendance!$H$6:$H$3000,Store!$G$35,Attendance!$E$6:$E$3000,Store!$A43,Attendance!$F$6:$F$3000,Store!$B$35,Attendance!$I$6:$I$3000,"")</f>
        <v>0</v>
      </c>
      <c r="H43" s="1099">
        <f>SUMIFS(Attendance!U$6:U$3000,Attendance!$H$6:$H$3000,Store!$G$35,Attendance!$E$6:$E$3000,Store!$A43,Attendance!$F$6:$F$3000,Store!$B$35,Attendance!$I$6:$I$3000,"")</f>
        <v>0</v>
      </c>
      <c r="I43" s="1104">
        <f>SUMIFS(Attendance!V$6:V$3000,Attendance!$H$6:$H$3000,Store!$G$35,Attendance!$E$6:$E$3000,Store!$A43,Attendance!$F$6:$F$3000,Store!$B$35,Attendance!$I$6:$I$3000,"")</f>
        <v>0</v>
      </c>
      <c r="J43" s="2094"/>
      <c r="K43" s="2095"/>
      <c r="L43" s="2095"/>
      <c r="M43" s="1811"/>
      <c r="N43" s="1812"/>
      <c r="O43" s="1812"/>
      <c r="P43" s="1788"/>
      <c r="Q43" s="2308"/>
      <c r="R43" s="1811"/>
      <c r="S43" s="1813"/>
      <c r="T43" s="1786"/>
      <c r="U43" s="47"/>
      <c r="V43" s="47"/>
      <c r="W43" s="21"/>
      <c r="Y43" s="1265"/>
    </row>
    <row r="44" spans="1:25" s="1089" customFormat="1" ht="19.5" thickBot="1" x14ac:dyDescent="0.3">
      <c r="A44" s="2225" t="s">
        <v>102</v>
      </c>
      <c r="B44" s="2226"/>
      <c r="C44" s="2226"/>
      <c r="D44" s="2226"/>
      <c r="E44" s="2226"/>
      <c r="F44" s="68">
        <f>SUM(F38:F43)</f>
        <v>7</v>
      </c>
      <c r="G44" s="69">
        <f>SUM(G38:G43)</f>
        <v>0</v>
      </c>
      <c r="H44" s="69">
        <f>SUM(H38:H43)</f>
        <v>0</v>
      </c>
      <c r="I44" s="74">
        <f>SUM(I38:I43)</f>
        <v>7</v>
      </c>
      <c r="J44" s="1789" t="s">
        <v>102</v>
      </c>
      <c r="K44" s="1790"/>
      <c r="L44" s="1790"/>
      <c r="M44" s="90">
        <f t="shared" ref="M44:P44" si="34">SUM(M38:M43)</f>
        <v>7</v>
      </c>
      <c r="N44" s="91">
        <f t="shared" si="34"/>
        <v>0</v>
      </c>
      <c r="O44" s="91">
        <f t="shared" si="34"/>
        <v>0</v>
      </c>
      <c r="P44" s="1135">
        <f t="shared" si="34"/>
        <v>7</v>
      </c>
      <c r="Q44" s="548">
        <f>SUM(Q38:Q42)</f>
        <v>7</v>
      </c>
      <c r="R44" s="787">
        <f>IF(Q43&lt;P43,P43-Q43,0)</f>
        <v>0</v>
      </c>
      <c r="S44" s="788">
        <f>IF(Q43&gt;P43,Q43-P43,0)</f>
        <v>0</v>
      </c>
      <c r="T44" s="789">
        <f>Q43-P43</f>
        <v>0</v>
      </c>
      <c r="U44" s="52"/>
      <c r="V44" s="52"/>
      <c r="W44" s="21"/>
      <c r="Y44" s="546">
        <f>SUM(Y38:Y43)</f>
        <v>7</v>
      </c>
    </row>
    <row r="45" spans="1:25" s="1089" customFormat="1" ht="19.5" thickBot="1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1"/>
      <c r="Y45" s="33"/>
    </row>
    <row r="46" spans="1:25" ht="32.25" customHeight="1" thickBot="1" x14ac:dyDescent="0.3">
      <c r="A46" s="1890" t="s">
        <v>1265</v>
      </c>
      <c r="B46" s="1891"/>
      <c r="C46" s="1891"/>
      <c r="D46" s="1891"/>
      <c r="E46" s="1891"/>
      <c r="F46" s="1891"/>
      <c r="G46" s="1891"/>
      <c r="H46" s="1891"/>
      <c r="I46" s="1891"/>
      <c r="J46" s="1891"/>
      <c r="K46" s="1891"/>
      <c r="L46" s="1891"/>
      <c r="M46" s="1891"/>
      <c r="N46" s="1891"/>
      <c r="O46" s="1891"/>
      <c r="P46" s="1891"/>
      <c r="Q46" s="1891"/>
      <c r="R46" s="1892"/>
      <c r="W46" s="1089"/>
    </row>
    <row r="47" spans="1:25" s="1089" customFormat="1" ht="21.75" thickBot="1" x14ac:dyDescent="0.4">
      <c r="A47" s="1263" t="s">
        <v>716</v>
      </c>
      <c r="B47" s="2617" t="s">
        <v>130</v>
      </c>
      <c r="C47" s="2617"/>
      <c r="D47" s="2617"/>
      <c r="E47" s="2617"/>
      <c r="F47" s="132" t="s">
        <v>717</v>
      </c>
      <c r="G47" s="2618" t="s">
        <v>614</v>
      </c>
      <c r="H47" s="2618"/>
      <c r="I47" s="2618"/>
      <c r="J47" s="1264"/>
      <c r="K47" s="132"/>
      <c r="L47" s="646"/>
      <c r="M47" s="647"/>
      <c r="N47" s="646"/>
      <c r="O47" s="646"/>
      <c r="P47" s="646"/>
      <c r="Q47" s="648"/>
      <c r="R47" s="651"/>
      <c r="S47" s="1128"/>
      <c r="W47" s="33"/>
    </row>
    <row r="48" spans="1:25" ht="18.75" x14ac:dyDescent="0.3">
      <c r="A48" s="2619" t="s">
        <v>1262</v>
      </c>
      <c r="B48" s="2620"/>
      <c r="C48" s="2620"/>
      <c r="D48" s="2620"/>
      <c r="E48" s="2620"/>
      <c r="F48" s="2620"/>
      <c r="G48" s="2620"/>
      <c r="H48" s="2620"/>
      <c r="I48" s="2620"/>
      <c r="J48" s="2621" t="s">
        <v>1261</v>
      </c>
      <c r="K48" s="2622"/>
      <c r="L48" s="2622"/>
      <c r="M48" s="2622"/>
      <c r="N48" s="2622"/>
      <c r="O48" s="2622"/>
      <c r="P48" s="2622"/>
      <c r="Q48" s="2622"/>
      <c r="R48" s="2623"/>
      <c r="W48" s="1089"/>
    </row>
    <row r="49" spans="1:25" ht="60.75" customHeight="1" thickBot="1" x14ac:dyDescent="0.3">
      <c r="A49" s="666" t="s">
        <v>709</v>
      </c>
      <c r="B49" s="666"/>
      <c r="C49" s="667"/>
      <c r="D49" s="668" t="s">
        <v>710</v>
      </c>
      <c r="E49" s="669" t="s">
        <v>711</v>
      </c>
      <c r="F49" s="670" t="s">
        <v>712</v>
      </c>
      <c r="G49" s="671" t="s">
        <v>102</v>
      </c>
      <c r="H49" s="672" t="s">
        <v>742</v>
      </c>
      <c r="I49" s="673" t="s">
        <v>1199</v>
      </c>
      <c r="J49" s="2627" t="s">
        <v>709</v>
      </c>
      <c r="K49" s="2628"/>
      <c r="L49" s="2628"/>
      <c r="M49" s="674" t="s">
        <v>710</v>
      </c>
      <c r="N49" s="675" t="s">
        <v>711</v>
      </c>
      <c r="O49" s="676" t="s">
        <v>712</v>
      </c>
      <c r="P49" s="677" t="s">
        <v>102</v>
      </c>
      <c r="Q49" s="678" t="s">
        <v>742</v>
      </c>
      <c r="R49" s="679" t="s">
        <v>1199</v>
      </c>
      <c r="W49" s="1089"/>
    </row>
    <row r="50" spans="1:25" ht="15.75" x14ac:dyDescent="0.25">
      <c r="A50" s="2629"/>
      <c r="B50" s="2630"/>
      <c r="C50" s="2631"/>
      <c r="D50" s="654">
        <f>SUMIFS(Attendance!S$6:S$3000,Attendance!$H$6:$H$3000,Store!$G$47,Attendance!$E$6:$E$3000,Store!$A50,Attendance!$F$6:$F$3000,Store!$B$47)</f>
        <v>0</v>
      </c>
      <c r="E50" s="654">
        <f>SUMIFS(Attendance!T$6:T$3000,Attendance!$H$6:$H$3000,Store!$G$47,Attendance!$E$6:$E$3000,Store!$A50,Attendance!$F$6:$F$3000,Store!$B$47)</f>
        <v>0</v>
      </c>
      <c r="F50" s="654">
        <f>SUMIFS(Attendance!U$6:U$3000,Attendance!$H$6:$H$3000,Store!$G$47,Attendance!$E$6:$E$3000,Store!$A50,Attendance!$F$6:$F$3000,Store!$B$47)</f>
        <v>0</v>
      </c>
      <c r="G50" s="654">
        <f>SUMIFS(Attendance!V$6:V$3000,Attendance!$H$6:$H$3000,Store!$G$47,Attendance!$E$6:$E$3000,Store!$A50,Attendance!$F$6:$F$3000,Store!$B$47)</f>
        <v>0</v>
      </c>
      <c r="H50" s="655"/>
      <c r="I50" s="656">
        <f t="shared" ref="I50:I57" si="35">IF(G50&gt;H50,G50-H50,(IF(G50&lt;H50,H50-G50,0)))</f>
        <v>0</v>
      </c>
      <c r="J50" s="2632"/>
      <c r="K50" s="2633"/>
      <c r="L50" s="2634"/>
      <c r="M50" s="680">
        <f>SUMIFS(Attendance!S$6:S$3000,Attendance!$H$6:$H$3000,Store!$G$70,Attendance!$E$6:$E$3000,Store!$J50,Attendance!$F$6:$F$3000,Store!$B$70)</f>
        <v>0</v>
      </c>
      <c r="N50" s="657">
        <f>SUMIFS(Attendance!T$6:T$3000,Attendance!$H$6:$H$3000,Store!$G$70,Attendance!$E$6:$E$3000,Store!$J50,Attendance!$F$6:$F$3000,Store!$B$70)</f>
        <v>0</v>
      </c>
      <c r="O50" s="657">
        <f>SUMIFS(Attendance!U$6:U$3000,Attendance!$H$6:$H$3000,Store!$G$70,Attendance!$E$6:$E$3000,Store!$J50,Attendance!$F$6:$F$3000,Store!$B$70)</f>
        <v>0</v>
      </c>
      <c r="P50" s="657">
        <f>SUMIFS(Attendance!V$6:V$3000,Attendance!$H$6:$H$3000,Store!$G$70,Attendance!$E$6:$E$3000,Store!$J50,Attendance!$F$6:$F$3000,Store!$B$70)</f>
        <v>0</v>
      </c>
      <c r="Q50" s="658"/>
      <c r="R50" s="659">
        <f t="shared" ref="R50:R57" si="36">IF(P50&gt;Q50,P50-Q50,(IF(P50&lt;Q50,Q50-P50,0)))</f>
        <v>0</v>
      </c>
    </row>
    <row r="51" spans="1:25" ht="15.75" x14ac:dyDescent="0.25">
      <c r="A51" s="2610"/>
      <c r="B51" s="2611"/>
      <c r="C51" s="2612"/>
      <c r="D51" s="1139">
        <f>SUMIFS(Attendance!S$6:S$3000,Attendance!$H$6:$H$3000,Store!$G$47,Attendance!$E$6:$E$3000,Store!$A51,Attendance!$F$6:$F$3000,Store!$B$47)</f>
        <v>0</v>
      </c>
      <c r="E51" s="1139">
        <f>SUMIFS(Attendance!T$6:T$3000,Attendance!$H$6:$H$3000,Store!$G$47,Attendance!$E$6:$E$3000,Store!$A51,Attendance!$F$6:$F$3000,Store!$B$47)</f>
        <v>0</v>
      </c>
      <c r="F51" s="1139">
        <f>SUMIFS(Attendance!U$6:U$3000,Attendance!$H$6:$H$3000,Store!$G$47,Attendance!$E$6:$E$3000,Store!$A51,Attendance!$F$6:$F$3000,Store!$B$47)</f>
        <v>0</v>
      </c>
      <c r="G51" s="1139">
        <f>SUMIFS(Attendance!V$6:V$3000,Attendance!$H$6:$H$3000,Store!$G$47,Attendance!$E$6:$E$3000,Store!$A51,Attendance!$F$6:$F$3000,Store!$B$47)</f>
        <v>0</v>
      </c>
      <c r="H51" s="474"/>
      <c r="I51" s="502">
        <f t="shared" si="35"/>
        <v>0</v>
      </c>
      <c r="J51" s="2635"/>
      <c r="K51" s="2636"/>
      <c r="L51" s="2637"/>
      <c r="M51" s="681">
        <f>SUMIFS(Attendance!S$6:S$3000,Attendance!$H$6:$H$3000,Store!$G$70,Attendance!$E$6:$E$3000,Store!$J51,Attendance!$F$6:$F$3000,Store!$B$70)</f>
        <v>0</v>
      </c>
      <c r="N51" s="485">
        <f>SUMIFS(Attendance!T$6:T$3000,Attendance!$H$6:$H$3000,Store!$G$70,Attendance!$E$6:$E$3000,Store!$J51,Attendance!$F$6:$F$3000,Store!$B$70)</f>
        <v>0</v>
      </c>
      <c r="O51" s="485">
        <f>SUMIFS(Attendance!U$6:U$3000,Attendance!$H$6:$H$3000,Store!$G$70,Attendance!$E$6:$E$3000,Store!$J51,Attendance!$F$6:$F$3000,Store!$B$70)</f>
        <v>0</v>
      </c>
      <c r="P51" s="485">
        <f>SUMIFS(Attendance!V$6:V$3000,Attendance!$H$6:$H$3000,Store!$G$70,Attendance!$E$6:$E$3000,Store!$J51,Attendance!$F$6:$F$3000,Store!$B$70)</f>
        <v>0</v>
      </c>
      <c r="Q51" s="491"/>
      <c r="R51" s="517">
        <f t="shared" si="36"/>
        <v>0</v>
      </c>
    </row>
    <row r="52" spans="1:25" x14ac:dyDescent="0.25">
      <c r="A52" s="2610"/>
      <c r="B52" s="2611"/>
      <c r="C52" s="2612"/>
      <c r="D52" s="1139">
        <f>SUMIFS(Attendance!S$6:S$3000,Attendance!$H$6:$H$3000,Store!$G$47,Attendance!$E$6:$E$3000,Store!$A52,Attendance!$F$6:$F$3000,Store!$B$47)</f>
        <v>0</v>
      </c>
      <c r="E52" s="1139">
        <f>SUMIFS(Attendance!T$6:T$3000,Attendance!$H$6:$H$3000,Store!$G$47,Attendance!$E$6:$E$3000,Store!$A52,Attendance!$F$6:$F$3000,Store!$B$47)</f>
        <v>0</v>
      </c>
      <c r="F52" s="1139">
        <f>SUMIFS(Attendance!U$6:U$3000,Attendance!$H$6:$H$3000,Store!$G$47,Attendance!$E$6:$E$3000,Store!$A52,Attendance!$F$6:$F$3000,Store!$B$47)</f>
        <v>0</v>
      </c>
      <c r="G52" s="1139">
        <f>SUMIFS(Attendance!V$6:V$3000,Attendance!$H$6:$H$3000,Store!$G$47,Attendance!$E$6:$E$3000,Store!$A52,Attendance!$F$6:$F$3000,Store!$B$47)</f>
        <v>0</v>
      </c>
      <c r="H52" s="474"/>
      <c r="I52" s="502">
        <f t="shared" si="35"/>
        <v>0</v>
      </c>
      <c r="J52" s="2613"/>
      <c r="K52" s="2614"/>
      <c r="L52" s="2615"/>
      <c r="M52" s="681">
        <f>SUMIFS(Attendance!S$6:S$3000,Attendance!$H$6:$H$3000,Store!$G$70,Attendance!$E$6:$E$3000,Store!$J52,Attendance!$F$6:$F$3000,Store!$B$70)</f>
        <v>0</v>
      </c>
      <c r="N52" s="485">
        <f>SUMIFS(Attendance!T$6:T$3000,Attendance!$H$6:$H$3000,Store!$G$70,Attendance!$E$6:$E$3000,Store!$J52,Attendance!$F$6:$F$3000,Store!$B$70)</f>
        <v>0</v>
      </c>
      <c r="O52" s="485">
        <f>SUMIFS(Attendance!U$6:U$3000,Attendance!$H$6:$H$3000,Store!$G$70,Attendance!$E$6:$E$3000,Store!$J52,Attendance!$F$6:$F$3000,Store!$B$70)</f>
        <v>0</v>
      </c>
      <c r="P52" s="485">
        <f>SUMIFS(Attendance!V$6:V$3000,Attendance!$H$6:$H$3000,Store!$G$70,Attendance!$E$6:$E$3000,Store!$J52,Attendance!$F$6:$F$3000,Store!$B$70)</f>
        <v>0</v>
      </c>
      <c r="Q52" s="491"/>
      <c r="R52" s="517">
        <f t="shared" si="36"/>
        <v>0</v>
      </c>
    </row>
    <row r="53" spans="1:25" x14ac:dyDescent="0.25">
      <c r="A53" s="2610"/>
      <c r="B53" s="2611"/>
      <c r="C53" s="2612"/>
      <c r="D53" s="1139">
        <f>SUMIFS(Attendance!S$6:S$3000,Attendance!$H$6:$H$3000,Store!$G$47,Attendance!$E$6:$E$3000,Store!$A53,Attendance!$F$6:$F$3000,Store!$B$47)</f>
        <v>0</v>
      </c>
      <c r="E53" s="1139">
        <f>SUMIFS(Attendance!T$6:T$3000,Attendance!$H$6:$H$3000,Store!$G$47,Attendance!$E$6:$E$3000,Store!$A53,Attendance!$F$6:$F$3000,Store!$B$47)</f>
        <v>0</v>
      </c>
      <c r="F53" s="1139">
        <f>SUMIFS(Attendance!U$6:U$3000,Attendance!$H$6:$H$3000,Store!$G$47,Attendance!$E$6:$E$3000,Store!$A53,Attendance!$F$6:$F$3000,Store!$B$47)</f>
        <v>0</v>
      </c>
      <c r="G53" s="1139">
        <f>SUMIFS(Attendance!V$6:V$3000,Attendance!$H$6:$H$3000,Store!$G$47,Attendance!$E$6:$E$3000,Store!$A53,Attendance!$F$6:$F$3000,Store!$B$47)</f>
        <v>0</v>
      </c>
      <c r="H53" s="474"/>
      <c r="I53" s="502">
        <f t="shared" si="35"/>
        <v>0</v>
      </c>
      <c r="J53" s="2613"/>
      <c r="K53" s="2614"/>
      <c r="L53" s="2615"/>
      <c r="M53" s="681">
        <f>SUMIFS(Attendance!S$6:S$3000,Attendance!$H$6:$H$3000,Store!$G$70,Attendance!$E$6:$E$3000,Store!$J53,Attendance!$F$6:$F$3000,Store!$B$70)</f>
        <v>0</v>
      </c>
      <c r="N53" s="485">
        <f>SUMIFS(Attendance!T$6:T$3000,Attendance!$H$6:$H$3000,Store!$G$70,Attendance!$E$6:$E$3000,Store!$J53,Attendance!$F$6:$F$3000,Store!$B$70)</f>
        <v>0</v>
      </c>
      <c r="O53" s="485">
        <f>SUMIFS(Attendance!U$6:U$3000,Attendance!$H$6:$H$3000,Store!$G$70,Attendance!$E$6:$E$3000,Store!$J53,Attendance!$F$6:$F$3000,Store!$B$70)</f>
        <v>0</v>
      </c>
      <c r="P53" s="485">
        <f>SUMIFS(Attendance!V$6:V$3000,Attendance!$H$6:$H$3000,Store!$G$70,Attendance!$E$6:$E$3000,Store!$J53,Attendance!$F$6:$F$3000,Store!$B$70)</f>
        <v>0</v>
      </c>
      <c r="Q53" s="491"/>
      <c r="R53" s="517">
        <f t="shared" si="36"/>
        <v>0</v>
      </c>
    </row>
    <row r="54" spans="1:25" s="1089" customFormat="1" x14ac:dyDescent="0.25">
      <c r="A54" s="2590"/>
      <c r="B54" s="2591"/>
      <c r="C54" s="2616"/>
      <c r="D54" s="1139">
        <f>SUMIFS(Attendance!S$6:S$3000,Attendance!$H$6:$H$3000,Store!$G$47,Attendance!$E$6:$E$3000,Store!$A54,Attendance!$F$6:$F$3000,Store!$B$47)</f>
        <v>0</v>
      </c>
      <c r="E54" s="1139">
        <f>SUMIFS(Attendance!T$6:T$3000,Attendance!$H$6:$H$3000,Store!$G$47,Attendance!$E$6:$E$3000,Store!$A54,Attendance!$F$6:$F$3000,Store!$B$47)</f>
        <v>0</v>
      </c>
      <c r="F54" s="1139">
        <f>SUMIFS(Attendance!U$6:U$3000,Attendance!$H$6:$H$3000,Store!$G$47,Attendance!$E$6:$E$3000,Store!$A54,Attendance!$F$6:$F$3000,Store!$B$47)</f>
        <v>0</v>
      </c>
      <c r="G54" s="1139">
        <f>SUMIFS(Attendance!V$6:V$3000,Attendance!$H$6:$H$3000,Store!$G$47,Attendance!$E$6:$E$3000,Store!$A54,Attendance!$F$6:$F$3000,Store!$B$47)</f>
        <v>0</v>
      </c>
      <c r="H54" s="474"/>
      <c r="I54" s="502">
        <f t="shared" si="35"/>
        <v>0</v>
      </c>
      <c r="J54" s="2613"/>
      <c r="K54" s="2614"/>
      <c r="L54" s="2615"/>
      <c r="M54" s="681">
        <f>SUMIFS(Attendance!S$6:S$3000,Attendance!$H$6:$H$3000,Store!$G$70,Attendance!$E$6:$E$3000,Store!$J54,Attendance!$F$6:$F$3000,Store!$B$70)</f>
        <v>0</v>
      </c>
      <c r="N54" s="485">
        <f>SUMIFS(Attendance!T$6:T$3000,Attendance!$H$6:$H$3000,Store!$G$70,Attendance!$E$6:$E$3000,Store!$J54,Attendance!$F$6:$F$3000,Store!$B$70)</f>
        <v>0</v>
      </c>
      <c r="O54" s="485">
        <f>SUMIFS(Attendance!U$6:U$3000,Attendance!$H$6:$H$3000,Store!$G$70,Attendance!$E$6:$E$3000,Store!$J54,Attendance!$F$6:$F$3000,Store!$B$70)</f>
        <v>0</v>
      </c>
      <c r="P54" s="485">
        <f>SUMIFS(Attendance!V$6:V$3000,Attendance!$H$6:$H$3000,Store!$G$70,Attendance!$E$6:$E$3000,Store!$J54,Attendance!$F$6:$F$3000,Store!$B$70)</f>
        <v>0</v>
      </c>
      <c r="Q54" s="491"/>
      <c r="R54" s="517">
        <f t="shared" si="36"/>
        <v>0</v>
      </c>
      <c r="W54" s="33"/>
    </row>
    <row r="55" spans="1:25" s="1089" customFormat="1" x14ac:dyDescent="0.25">
      <c r="A55" s="2590"/>
      <c r="B55" s="2591"/>
      <c r="C55" s="2616"/>
      <c r="D55" s="1139">
        <f>SUMIFS(Attendance!S$6:S$3000,Attendance!$H$6:$H$3000,Store!$G$47,Attendance!$E$6:$E$3000,Store!$A55,Attendance!$F$6:$F$3000,Store!$B$47)</f>
        <v>0</v>
      </c>
      <c r="E55" s="1139">
        <f>SUMIFS(Attendance!T$6:T$3000,Attendance!$H$6:$H$3000,Store!$G$47,Attendance!$E$6:$E$3000,Store!$A55,Attendance!$F$6:$F$3000,Store!$B$47)</f>
        <v>0</v>
      </c>
      <c r="F55" s="1139">
        <f>SUMIFS(Attendance!U$6:U$3000,Attendance!$H$6:$H$3000,Store!$G$47,Attendance!$E$6:$E$3000,Store!$A55,Attendance!$F$6:$F$3000,Store!$B$47)</f>
        <v>0</v>
      </c>
      <c r="G55" s="1139">
        <f>SUMIFS(Attendance!V$6:V$3000,Attendance!$H$6:$H$3000,Store!$G$47,Attendance!$E$6:$E$3000,Store!$A55,Attendance!$F$6:$F$3000,Store!$B$47)</f>
        <v>0</v>
      </c>
      <c r="H55" s="474"/>
      <c r="I55" s="502">
        <f t="shared" si="35"/>
        <v>0</v>
      </c>
      <c r="J55" s="2613"/>
      <c r="K55" s="2614"/>
      <c r="L55" s="2615"/>
      <c r="M55" s="681">
        <f>SUMIFS(Attendance!S$6:S$3000,Attendance!$H$6:$H$3000,Store!$G$70,Attendance!$E$6:$E$3000,Store!$J55,Attendance!$F$6:$F$3000,Store!$B$70)</f>
        <v>0</v>
      </c>
      <c r="N55" s="485">
        <f>SUMIFS(Attendance!T$6:T$3000,Attendance!$H$6:$H$3000,Store!$G$70,Attendance!$E$6:$E$3000,Store!$J55,Attendance!$F$6:$F$3000,Store!$B$70)</f>
        <v>0</v>
      </c>
      <c r="O55" s="485">
        <f>SUMIFS(Attendance!U$6:U$3000,Attendance!$H$6:$H$3000,Store!$G$70,Attendance!$E$6:$E$3000,Store!$J55,Attendance!$F$6:$F$3000,Store!$B$70)</f>
        <v>0</v>
      </c>
      <c r="P55" s="485">
        <f>SUMIFS(Attendance!V$6:V$3000,Attendance!$H$6:$H$3000,Store!$G$70,Attendance!$E$6:$E$3000,Store!$J55,Attendance!$F$6:$F$3000,Store!$B$70)</f>
        <v>0</v>
      </c>
      <c r="Q55" s="491"/>
      <c r="R55" s="517">
        <f t="shared" si="36"/>
        <v>0</v>
      </c>
      <c r="W55" s="33"/>
    </row>
    <row r="56" spans="1:25" s="1089" customFormat="1" x14ac:dyDescent="0.25">
      <c r="A56" s="2590"/>
      <c r="B56" s="2591"/>
      <c r="C56" s="2616"/>
      <c r="D56" s="1139">
        <f>SUMIFS(Attendance!S$6:S$3000,Attendance!$H$6:$H$3000,Store!$G$47,Attendance!$E$6:$E$3000,Store!$A56,Attendance!$F$6:$F$3000,Store!$B$47)</f>
        <v>0</v>
      </c>
      <c r="E56" s="1139">
        <f>SUMIFS(Attendance!T$6:T$3000,Attendance!$H$6:$H$3000,Store!$G$47,Attendance!$E$6:$E$3000,Store!$A56,Attendance!$F$6:$F$3000,Store!$B$47)</f>
        <v>0</v>
      </c>
      <c r="F56" s="1139">
        <f>SUMIFS(Attendance!U$6:U$3000,Attendance!$H$6:$H$3000,Store!$G$47,Attendance!$E$6:$E$3000,Store!$A56,Attendance!$F$6:$F$3000,Store!$B$47)</f>
        <v>0</v>
      </c>
      <c r="G56" s="1139">
        <f>SUMIFS(Attendance!V$6:V$3000,Attendance!$H$6:$H$3000,Store!$G$47,Attendance!$E$6:$E$3000,Store!$A56,Attendance!$F$6:$F$3000,Store!$B$47)</f>
        <v>0</v>
      </c>
      <c r="H56" s="474"/>
      <c r="I56" s="502">
        <f t="shared" si="35"/>
        <v>0</v>
      </c>
      <c r="J56" s="2613"/>
      <c r="K56" s="2614"/>
      <c r="L56" s="2615"/>
      <c r="M56" s="681">
        <f>SUMIFS(Attendance!S$6:S$3000,Attendance!$H$6:$H$3000,Store!$G$70,Attendance!$E$6:$E$3000,Store!$J56,Attendance!$F$6:$F$3000,Store!$B$70)</f>
        <v>0</v>
      </c>
      <c r="N56" s="485">
        <f>SUMIFS(Attendance!T$6:T$3000,Attendance!$H$6:$H$3000,Store!$G$70,Attendance!$E$6:$E$3000,Store!$J56,Attendance!$F$6:$F$3000,Store!$B$70)</f>
        <v>0</v>
      </c>
      <c r="O56" s="485">
        <f>SUMIFS(Attendance!U$6:U$3000,Attendance!$H$6:$H$3000,Store!$G$70,Attendance!$E$6:$E$3000,Store!$J56,Attendance!$F$6:$F$3000,Store!$B$70)</f>
        <v>0</v>
      </c>
      <c r="P56" s="485">
        <f>SUMIFS(Attendance!V$6:V$3000,Attendance!$H$6:$H$3000,Store!$G$70,Attendance!$E$6:$E$3000,Store!$J56,Attendance!$F$6:$F$3000,Store!$B$70)</f>
        <v>0</v>
      </c>
      <c r="Q56" s="491"/>
      <c r="R56" s="517">
        <f t="shared" si="36"/>
        <v>0</v>
      </c>
      <c r="W56" s="33"/>
    </row>
    <row r="57" spans="1:25" s="1089" customFormat="1" ht="15.75" thickBot="1" x14ac:dyDescent="0.3">
      <c r="A57" s="2640"/>
      <c r="B57" s="2641"/>
      <c r="C57" s="2642"/>
      <c r="D57" s="660">
        <f>SUMIFS(Attendance!S$6:S$3000,Attendance!$H$6:$H$3000,Store!$G$47,Attendance!$E$6:$E$3000,Store!$A57,Attendance!$F$6:$F$3000,Store!$B$47)</f>
        <v>0</v>
      </c>
      <c r="E57" s="660">
        <f>SUMIFS(Attendance!T$6:T$3000,Attendance!$H$6:$H$3000,Store!$G$47,Attendance!$E$6:$E$3000,Store!$A57,Attendance!$F$6:$F$3000,Store!$B$47)</f>
        <v>0</v>
      </c>
      <c r="F57" s="660">
        <f>SUMIFS(Attendance!U$6:U$3000,Attendance!$H$6:$H$3000,Store!$G$47,Attendance!$E$6:$E$3000,Store!$A57,Attendance!$F$6:$F$3000,Store!$B$47)</f>
        <v>0</v>
      </c>
      <c r="G57" s="660">
        <f>SUMIFS(Attendance!V$6:V$3000,Attendance!$H$6:$H$3000,Store!$G$47,Attendance!$E$6:$E$3000,Store!$A57,Attendance!$F$6:$F$3000,Store!$B$47)</f>
        <v>0</v>
      </c>
      <c r="H57" s="661"/>
      <c r="I57" s="662">
        <f t="shared" si="35"/>
        <v>0</v>
      </c>
      <c r="J57" s="2643"/>
      <c r="K57" s="2644"/>
      <c r="L57" s="2645"/>
      <c r="M57" s="682">
        <f>SUMIFS(Attendance!S$6:S$3000,Attendance!$H$6:$H$3000,Store!$G$70,Attendance!$E$6:$E$3000,Store!$J57,Attendance!$F$6:$F$3000,Store!$B$70)</f>
        <v>0</v>
      </c>
      <c r="N57" s="663">
        <f>SUMIFS(Attendance!T$6:T$3000,Attendance!$H$6:$H$3000,Store!$G$70,Attendance!$E$6:$E$3000,Store!$J57,Attendance!$F$6:$F$3000,Store!$B$70)</f>
        <v>0</v>
      </c>
      <c r="O57" s="663">
        <f>SUMIFS(Attendance!U$6:U$3000,Attendance!$H$6:$H$3000,Store!$G$70,Attendance!$E$6:$E$3000,Store!$J57,Attendance!$F$6:$F$3000,Store!$B$70)</f>
        <v>0</v>
      </c>
      <c r="P57" s="663">
        <f>SUMIFS(Attendance!V$6:V$3000,Attendance!$H$6:$H$3000,Store!$G$70,Attendance!$E$6:$E$3000,Store!$J57,Attendance!$F$6:$F$3000,Store!$B$70)</f>
        <v>0</v>
      </c>
      <c r="Q57" s="664"/>
      <c r="R57" s="665">
        <f t="shared" si="36"/>
        <v>0</v>
      </c>
      <c r="W57" s="33"/>
    </row>
    <row r="58" spans="1:25" s="1089" customFormat="1" ht="23.25" customHeight="1" thickBot="1" x14ac:dyDescent="0.3">
      <c r="A58" s="1907" t="s">
        <v>713</v>
      </c>
      <c r="B58" s="1908"/>
      <c r="C58" s="1908"/>
      <c r="D58" s="540">
        <f>SUM(D50:D57)</f>
        <v>0</v>
      </c>
      <c r="E58" s="355">
        <f>SUM(E50:E57)</f>
        <v>0</v>
      </c>
      <c r="F58" s="355">
        <f>SUM(F50:F57)</f>
        <v>0</v>
      </c>
      <c r="G58" s="1141">
        <f>SUM(G50:G57)</f>
        <v>0</v>
      </c>
      <c r="H58" s="540">
        <f>SUM(H50:H57)</f>
        <v>0</v>
      </c>
      <c r="I58" s="541">
        <f>IF(G58&gt;H58,G58-H58,(IF(G58&lt;H58,H58-G58,0)))</f>
        <v>0</v>
      </c>
      <c r="J58" s="1909" t="s">
        <v>713</v>
      </c>
      <c r="K58" s="1910"/>
      <c r="L58" s="2646"/>
      <c r="M58" s="683">
        <f>SUM(M50:M57)</f>
        <v>0</v>
      </c>
      <c r="N58" s="543">
        <f>SUM(N50:N57)</f>
        <v>0</v>
      </c>
      <c r="O58" s="543">
        <f>SUM(O50:O57)</f>
        <v>0</v>
      </c>
      <c r="P58" s="544">
        <f>SUM(P50:P57)</f>
        <v>0</v>
      </c>
      <c r="Q58" s="542">
        <f>SUM(Q50:Q57)</f>
        <v>0</v>
      </c>
      <c r="R58" s="545">
        <f>IF(P58&gt;Q58,P58-Q58,(IF(P58&lt;Q58,Q58-P58,0)))</f>
        <v>0</v>
      </c>
      <c r="W58" s="33"/>
    </row>
    <row r="60" spans="1:25" s="1089" customFormat="1" ht="15.75" thickBo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35"/>
      <c r="K60" s="35"/>
      <c r="L60" s="35"/>
      <c r="M60" s="21"/>
      <c r="N60" s="21"/>
      <c r="O60" s="21"/>
      <c r="P60" s="21"/>
      <c r="Q60" s="21"/>
      <c r="R60" s="21"/>
      <c r="W60" s="33"/>
    </row>
    <row r="61" spans="1:25" s="1089" customFormat="1" ht="21.75" thickBot="1" x14ac:dyDescent="0.4">
      <c r="A61" s="1263" t="s">
        <v>716</v>
      </c>
      <c r="B61" s="2618" t="s">
        <v>130</v>
      </c>
      <c r="C61" s="2618"/>
      <c r="D61" s="2618"/>
      <c r="E61" s="2618"/>
      <c r="F61" s="132" t="s">
        <v>717</v>
      </c>
      <c r="G61" s="2618" t="s">
        <v>614</v>
      </c>
      <c r="H61" s="2618"/>
      <c r="I61" s="2618"/>
      <c r="J61" s="1264"/>
      <c r="K61" s="132"/>
      <c r="L61" s="646"/>
      <c r="M61" s="647"/>
      <c r="N61" s="646"/>
      <c r="O61" s="646"/>
      <c r="P61" s="646"/>
      <c r="Q61" s="648"/>
      <c r="R61" s="648"/>
      <c r="S61" s="649"/>
      <c r="T61" s="650"/>
      <c r="W61" s="33"/>
    </row>
    <row r="62" spans="1:25" s="1089" customFormat="1" ht="23.25" customHeight="1" thickBot="1" x14ac:dyDescent="0.3">
      <c r="A62" s="1830" t="s">
        <v>741</v>
      </c>
      <c r="B62" s="1831"/>
      <c r="C62" s="1831"/>
      <c r="D62" s="1831"/>
      <c r="E62" s="1831"/>
      <c r="F62" s="1831"/>
      <c r="G62" s="1831"/>
      <c r="H62" s="1831"/>
      <c r="I62" s="1831"/>
      <c r="J62" s="1831"/>
      <c r="K62" s="1831"/>
      <c r="L62" s="1831"/>
      <c r="M62" s="1831"/>
      <c r="N62" s="1831"/>
      <c r="O62" s="1831"/>
      <c r="P62" s="1916"/>
      <c r="Q62" s="1832" t="s">
        <v>735</v>
      </c>
      <c r="R62" s="1834" t="s">
        <v>737</v>
      </c>
      <c r="S62" s="1834"/>
      <c r="T62" s="1835" t="s">
        <v>740</v>
      </c>
      <c r="U62" s="448"/>
      <c r="V62" s="448"/>
      <c r="W62" s="21"/>
      <c r="Y62" s="33"/>
    </row>
    <row r="63" spans="1:25" s="1089" customFormat="1" ht="43.5" customHeight="1" thickBot="1" x14ac:dyDescent="0.3">
      <c r="A63" s="1789" t="s">
        <v>709</v>
      </c>
      <c r="B63" s="1790"/>
      <c r="C63" s="1790"/>
      <c r="D63" s="1790"/>
      <c r="E63" s="1790"/>
      <c r="F63" s="126" t="s">
        <v>710</v>
      </c>
      <c r="G63" s="127" t="s">
        <v>711</v>
      </c>
      <c r="H63" s="27" t="s">
        <v>712</v>
      </c>
      <c r="I63" s="130" t="s">
        <v>102</v>
      </c>
      <c r="J63" s="1923" t="s">
        <v>709</v>
      </c>
      <c r="K63" s="1838"/>
      <c r="L63" s="1839"/>
      <c r="M63" s="126" t="s">
        <v>710</v>
      </c>
      <c r="N63" s="127" t="s">
        <v>711</v>
      </c>
      <c r="O63" s="27" t="s">
        <v>712</v>
      </c>
      <c r="P63" s="130" t="s">
        <v>102</v>
      </c>
      <c r="Q63" s="1833"/>
      <c r="R63" s="629" t="s">
        <v>738</v>
      </c>
      <c r="S63" s="630" t="s">
        <v>739</v>
      </c>
      <c r="T63" s="1836"/>
      <c r="U63" s="448"/>
      <c r="V63" s="448"/>
      <c r="W63" s="21"/>
      <c r="Y63" s="33"/>
    </row>
    <row r="64" spans="1:25" s="1089" customFormat="1" ht="15.75" customHeight="1" thickBot="1" x14ac:dyDescent="0.3">
      <c r="A64" s="2647"/>
      <c r="B64" s="2648"/>
      <c r="C64" s="2649"/>
      <c r="D64" s="2649"/>
      <c r="E64" s="2649"/>
      <c r="F64" s="1090">
        <f>SUMIFS(Attendance!S$6:S$3000,Attendance!$H$6:$H$3000,Store!$G$61,Attendance!$E$6:$E$3000,Store!$A64,Attendance!$F$6:$F$3000,Store!$B$61)</f>
        <v>0</v>
      </c>
      <c r="G64" s="1093">
        <f>SUMIFS(Attendance!T$6:T$3000,Attendance!$H$6:$H$3000,Store!$G$61,Attendance!$E$6:$E$3000,Store!$A64,Attendance!$F$6:$F$3000,Store!$B$61)</f>
        <v>0</v>
      </c>
      <c r="H64" s="1093">
        <f>SUMIFS(Attendance!U$6:U$3000,Attendance!$H$6:$H$3000,Store!$G$61,Attendance!$E$6:$E$3000,Store!$A64,Attendance!$F$6:$F$3000,Store!$B$61)</f>
        <v>0</v>
      </c>
      <c r="I64" s="1100">
        <f>SUMIFS(Attendance!V$6:V$3000,Attendance!$H$6:$H$3000,Store!$G$61,Attendance!$E$6:$E$3000,Store!$A64,Attendance!$F$6:$F$3000,Store!$B$61)</f>
        <v>0</v>
      </c>
      <c r="J64" s="2073">
        <f>A64</f>
        <v>0</v>
      </c>
      <c r="K64" s="2074"/>
      <c r="L64" s="2606"/>
      <c r="M64" s="1109">
        <f t="shared" ref="M64:M66" si="37">F64</f>
        <v>0</v>
      </c>
      <c r="N64" s="1118">
        <f t="shared" ref="N64:N66" si="38">G64</f>
        <v>0</v>
      </c>
      <c r="O64" s="1118">
        <f t="shared" ref="O64:O66" si="39">H64</f>
        <v>0</v>
      </c>
      <c r="P64" s="1112">
        <f t="shared" ref="P64:P66" si="40">I64</f>
        <v>0</v>
      </c>
      <c r="Q64" s="1143"/>
      <c r="R64" s="1115">
        <f t="shared" ref="R64:R67" si="41">IF(Q64&lt;P64,P64-Q64,0)</f>
        <v>0</v>
      </c>
      <c r="S64" s="1116">
        <f t="shared" ref="S64:S67" si="42">IF(Q64&gt;P64,Q64-P64,0)</f>
        <v>0</v>
      </c>
      <c r="T64" s="1114">
        <f t="shared" ref="T64:T67" si="43">Q64-P64</f>
        <v>0</v>
      </c>
      <c r="U64" s="47"/>
      <c r="V64" s="47"/>
      <c r="W64" s="21"/>
      <c r="Y64" s="1265"/>
    </row>
    <row r="65" spans="1:25" s="1089" customFormat="1" ht="15.75" customHeight="1" x14ac:dyDescent="0.25">
      <c r="A65" s="1793"/>
      <c r="B65" s="1793"/>
      <c r="C65" s="1793"/>
      <c r="D65" s="1793"/>
      <c r="E65" s="1794"/>
      <c r="F65" s="1091">
        <f>SUMIFS(Attendance!S$6:S$3000,Attendance!$H$6:$H$3000,Store!$G$61,Attendance!$E$6:$E$3000,Store!$A65,Attendance!$F$6:$F$3000,Store!$B$61)</f>
        <v>0</v>
      </c>
      <c r="G65" s="1094">
        <f>SUMIFS(Attendance!T$6:T$3000,Attendance!$H$6:$H$3000,Store!$G$61,Attendance!$E$6:$E$3000,Store!$A65,Attendance!$F$6:$F$3000,Store!$B$61)</f>
        <v>0</v>
      </c>
      <c r="H65" s="1094">
        <f>SUMIFS(Attendance!U$6:U$3000,Attendance!$H$6:$H$3000,Store!$G$61,Attendance!$E$6:$E$3000,Store!$A65,Attendance!$F$6:$F$3000,Store!$B$61)</f>
        <v>0</v>
      </c>
      <c r="I65" s="1101">
        <f>SUMIFS(Attendance!V$6:V$3000,Attendance!$H$6:$H$3000,Store!$G$61,Attendance!$E$6:$E$3000,Store!$A65,Attendance!$F$6:$F$3000,Store!$B$61)</f>
        <v>0</v>
      </c>
      <c r="J65" s="2607">
        <f>A65</f>
        <v>0</v>
      </c>
      <c r="K65" s="2608"/>
      <c r="L65" s="2609"/>
      <c r="M65" s="1091">
        <f t="shared" si="37"/>
        <v>0</v>
      </c>
      <c r="N65" s="1094">
        <f t="shared" si="38"/>
        <v>0</v>
      </c>
      <c r="O65" s="1094">
        <f t="shared" si="39"/>
        <v>0</v>
      </c>
      <c r="P65" s="1101">
        <f t="shared" si="40"/>
        <v>0</v>
      </c>
      <c r="Q65" s="1178"/>
      <c r="R65" s="1137">
        <f t="shared" si="41"/>
        <v>0</v>
      </c>
      <c r="S65" s="600">
        <f t="shared" si="42"/>
        <v>0</v>
      </c>
      <c r="T65" s="601">
        <f t="shared" si="43"/>
        <v>0</v>
      </c>
      <c r="U65" s="47"/>
      <c r="V65" s="47"/>
      <c r="W65" s="21"/>
      <c r="Y65" s="1266"/>
    </row>
    <row r="66" spans="1:25" s="1089" customFormat="1" ht="15.75" customHeight="1" x14ac:dyDescent="0.25">
      <c r="A66" s="1793"/>
      <c r="B66" s="1793"/>
      <c r="C66" s="1793"/>
      <c r="D66" s="1793"/>
      <c r="E66" s="1794"/>
      <c r="F66" s="1091">
        <f>SUMIFS(Attendance!S$6:S$3000,Attendance!$H$6:$H$3000,Store!$G$61,Attendance!$E$6:$E$3000,Store!$A66,Attendance!$F$6:$F$3000,Store!$B$61)</f>
        <v>0</v>
      </c>
      <c r="G66" s="1094">
        <f>SUMIFS(Attendance!T$6:T$3000,Attendance!$H$6:$H$3000,Store!$G$61,Attendance!$E$6:$E$3000,Store!$A66,Attendance!$F$6:$F$3000,Store!$B$61)</f>
        <v>0</v>
      </c>
      <c r="H66" s="1094">
        <f>SUMIFS(Attendance!U$6:U$3000,Attendance!$H$6:$H$3000,Store!$G$61,Attendance!$E$6:$E$3000,Store!$A66,Attendance!$F$6:$F$3000,Store!$B$61)</f>
        <v>0</v>
      </c>
      <c r="I66" s="1101">
        <f>SUMIFS(Attendance!V$6:V$3000,Attendance!$H$6:$H$3000,Store!$G$61,Attendance!$E$6:$E$3000,Store!$A66,Attendance!$F$6:$F$3000,Store!$B$61)</f>
        <v>0</v>
      </c>
      <c r="J66" s="2607">
        <f>A66</f>
        <v>0</v>
      </c>
      <c r="K66" s="2608"/>
      <c r="L66" s="2609"/>
      <c r="M66" s="1091">
        <f t="shared" si="37"/>
        <v>0</v>
      </c>
      <c r="N66" s="1094">
        <f t="shared" si="38"/>
        <v>0</v>
      </c>
      <c r="O66" s="1094">
        <f t="shared" si="39"/>
        <v>0</v>
      </c>
      <c r="P66" s="1101">
        <f t="shared" si="40"/>
        <v>0</v>
      </c>
      <c r="Q66" s="1178"/>
      <c r="R66" s="1137">
        <f t="shared" si="41"/>
        <v>0</v>
      </c>
      <c r="S66" s="600">
        <f t="shared" si="42"/>
        <v>0</v>
      </c>
      <c r="T66" s="601">
        <f t="shared" si="43"/>
        <v>0</v>
      </c>
      <c r="U66" s="47"/>
      <c r="V66" s="47"/>
      <c r="W66" s="21"/>
      <c r="Y66" s="1260"/>
    </row>
    <row r="67" spans="1:25" s="1089" customFormat="1" ht="15.75" customHeight="1" thickBot="1" x14ac:dyDescent="0.3">
      <c r="A67" s="1795"/>
      <c r="B67" s="1795"/>
      <c r="C67" s="1795"/>
      <c r="D67" s="1795"/>
      <c r="E67" s="1796"/>
      <c r="F67" s="1097">
        <f>SUMIFS(Attendance!S$6:S$3000,Attendance!$H$6:$H$3000,Store!$G$61,Attendance!$E$6:$E$3000,Store!$A67,Attendance!$F$6:$F$3000,Store!$B$61)</f>
        <v>0</v>
      </c>
      <c r="G67" s="1099">
        <f>SUMIFS(Attendance!T$6:T$3000,Attendance!$H$6:$H$3000,Store!$G$61,Attendance!$E$6:$E$3000,Store!$A67,Attendance!$F$6:$F$3000,Store!$B$61)</f>
        <v>0</v>
      </c>
      <c r="H67" s="1099">
        <f>SUMIFS(Attendance!U$6:U$3000,Attendance!$H$6:$H$3000,Store!$G$61,Attendance!$E$6:$E$3000,Store!$A67,Attendance!$F$6:$F$3000,Store!$B$61)</f>
        <v>0</v>
      </c>
      <c r="I67" s="1104">
        <f>SUMIFS(Attendance!V$6:V$3000,Attendance!$H$6:$H$3000,Store!$G$61,Attendance!$E$6:$E$3000,Store!$A67,Attendance!$F$6:$F$3000,Store!$B$61)</f>
        <v>0</v>
      </c>
      <c r="J67" s="2624">
        <f t="shared" ref="J67" si="44">A67</f>
        <v>0</v>
      </c>
      <c r="K67" s="2625"/>
      <c r="L67" s="2626"/>
      <c r="M67" s="1267"/>
      <c r="N67" s="1268"/>
      <c r="O67" s="1268"/>
      <c r="P67" s="1269"/>
      <c r="Q67" s="1260"/>
      <c r="R67" s="1136">
        <f t="shared" si="41"/>
        <v>0</v>
      </c>
      <c r="S67" s="615">
        <f t="shared" si="42"/>
        <v>0</v>
      </c>
      <c r="T67" s="602">
        <f t="shared" si="43"/>
        <v>0</v>
      </c>
      <c r="U67" s="47"/>
      <c r="V67" s="47"/>
      <c r="W67" s="21"/>
      <c r="Y67" s="1265"/>
    </row>
    <row r="68" spans="1:25" s="1089" customFormat="1" ht="19.5" thickBot="1" x14ac:dyDescent="0.3">
      <c r="A68" s="1789" t="s">
        <v>102</v>
      </c>
      <c r="B68" s="1790"/>
      <c r="C68" s="1790"/>
      <c r="D68" s="1790"/>
      <c r="E68" s="1790"/>
      <c r="F68" s="68">
        <f>SUM(F50:F67)</f>
        <v>0</v>
      </c>
      <c r="G68" s="69">
        <f>SUM(G64:G67)</f>
        <v>0</v>
      </c>
      <c r="H68" s="69">
        <f>SUM(H58:H67)</f>
        <v>0</v>
      </c>
      <c r="I68" s="74">
        <f>SUM(I50:I67)</f>
        <v>0</v>
      </c>
      <c r="J68" s="1790" t="s">
        <v>102</v>
      </c>
      <c r="K68" s="1790"/>
      <c r="L68" s="1790"/>
      <c r="M68" s="90">
        <f t="shared" ref="M68:T68" si="45">SUM(M64:M67)</f>
        <v>0</v>
      </c>
      <c r="N68" s="91">
        <f t="shared" si="45"/>
        <v>0</v>
      </c>
      <c r="O68" s="91">
        <f t="shared" si="45"/>
        <v>0</v>
      </c>
      <c r="P68" s="1145">
        <f t="shared" si="45"/>
        <v>0</v>
      </c>
      <c r="Q68" s="548">
        <f t="shared" si="45"/>
        <v>0</v>
      </c>
      <c r="R68" s="1134">
        <f t="shared" si="45"/>
        <v>0</v>
      </c>
      <c r="S68" s="1135">
        <f t="shared" si="45"/>
        <v>0</v>
      </c>
      <c r="T68" s="548">
        <f t="shared" si="45"/>
        <v>0</v>
      </c>
      <c r="U68" s="52"/>
      <c r="V68" s="52"/>
      <c r="W68" s="21"/>
      <c r="Y68" s="33"/>
    </row>
    <row r="69" spans="1:25" s="1089" customFormat="1" ht="19.5" thickBot="1" x14ac:dyDescent="0.3">
      <c r="A69" s="51"/>
      <c r="B69" s="51"/>
      <c r="C69" s="51"/>
      <c r="D69" s="51"/>
      <c r="E69" s="51"/>
      <c r="F69" s="52"/>
      <c r="G69" s="52"/>
      <c r="H69" s="52"/>
      <c r="I69" s="52"/>
      <c r="J69" s="51"/>
      <c r="K69" s="51"/>
      <c r="L69" s="51"/>
      <c r="M69" s="52"/>
      <c r="N69" s="52"/>
      <c r="O69" s="52"/>
      <c r="P69" s="52"/>
      <c r="Q69" s="21"/>
      <c r="R69" s="21"/>
      <c r="W69" s="21"/>
      <c r="Y69" s="33"/>
    </row>
    <row r="70" spans="1:25" s="1089" customFormat="1" ht="21.75" thickBot="1" x14ac:dyDescent="0.4">
      <c r="A70" s="1263" t="s">
        <v>716</v>
      </c>
      <c r="B70" s="2617" t="s">
        <v>50</v>
      </c>
      <c r="C70" s="2617"/>
      <c r="D70" s="2617"/>
      <c r="E70" s="2617"/>
      <c r="F70" s="132" t="s">
        <v>717</v>
      </c>
      <c r="G70" s="132" t="s">
        <v>614</v>
      </c>
      <c r="H70" s="132"/>
      <c r="I70" s="132"/>
      <c r="J70" s="1270"/>
      <c r="K70" s="132"/>
      <c r="L70" s="646"/>
      <c r="M70" s="647"/>
      <c r="N70" s="646"/>
      <c r="O70" s="646"/>
      <c r="P70" s="646"/>
      <c r="Q70" s="648"/>
      <c r="R70" s="648"/>
      <c r="S70" s="649"/>
      <c r="T70" s="650"/>
      <c r="W70" s="21"/>
      <c r="Y70" s="33"/>
    </row>
    <row r="71" spans="1:25" s="1089" customFormat="1" ht="23.25" customHeight="1" thickBot="1" x14ac:dyDescent="0.3">
      <c r="A71" s="1830" t="s">
        <v>741</v>
      </c>
      <c r="B71" s="1831"/>
      <c r="C71" s="1831"/>
      <c r="D71" s="1831"/>
      <c r="E71" s="1831"/>
      <c r="F71" s="1831"/>
      <c r="G71" s="1831"/>
      <c r="H71" s="1831"/>
      <c r="I71" s="1831"/>
      <c r="J71" s="1831"/>
      <c r="K71" s="1831"/>
      <c r="L71" s="1831"/>
      <c r="M71" s="1831"/>
      <c r="N71" s="1831"/>
      <c r="O71" s="1831"/>
      <c r="P71" s="1831"/>
      <c r="Q71" s="1832" t="s">
        <v>735</v>
      </c>
      <c r="R71" s="1919" t="s">
        <v>737</v>
      </c>
      <c r="S71" s="1834"/>
      <c r="T71" s="1835" t="s">
        <v>740</v>
      </c>
      <c r="U71" s="448"/>
      <c r="V71" s="448"/>
      <c r="W71" s="21"/>
      <c r="Y71" s="33"/>
    </row>
    <row r="72" spans="1:25" s="1089" customFormat="1" ht="43.5" customHeight="1" thickBot="1" x14ac:dyDescent="0.3">
      <c r="A72" s="2379" t="s">
        <v>709</v>
      </c>
      <c r="B72" s="2380"/>
      <c r="C72" s="2380"/>
      <c r="D72" s="2380"/>
      <c r="E72" s="2380"/>
      <c r="F72" s="117" t="s">
        <v>710</v>
      </c>
      <c r="G72" s="118" t="s">
        <v>711</v>
      </c>
      <c r="H72" s="119" t="s">
        <v>712</v>
      </c>
      <c r="I72" s="120" t="s">
        <v>102</v>
      </c>
      <c r="J72" s="2323" t="s">
        <v>709</v>
      </c>
      <c r="K72" s="2324"/>
      <c r="L72" s="2325"/>
      <c r="M72" s="117" t="s">
        <v>710</v>
      </c>
      <c r="N72" s="118" t="s">
        <v>711</v>
      </c>
      <c r="O72" s="119" t="s">
        <v>712</v>
      </c>
      <c r="P72" s="120" t="s">
        <v>102</v>
      </c>
      <c r="Q72" s="2638"/>
      <c r="R72" s="44" t="s">
        <v>738</v>
      </c>
      <c r="S72" s="645" t="s">
        <v>739</v>
      </c>
      <c r="T72" s="2639"/>
      <c r="U72" s="448"/>
      <c r="V72" s="448"/>
      <c r="W72" s="21"/>
      <c r="Y72" s="33"/>
    </row>
    <row r="73" spans="1:25" s="1089" customFormat="1" ht="15.75" customHeight="1" x14ac:dyDescent="0.25">
      <c r="A73" s="1814" t="s">
        <v>119</v>
      </c>
      <c r="B73" s="1815"/>
      <c r="C73" s="1815"/>
      <c r="D73" s="1815"/>
      <c r="E73" s="1816"/>
      <c r="F73" s="1096">
        <f>SUMIFS(Attendance!S$6:S$3000,Attendance!$H$6:$H$3000,Store!$G$70,Attendance!$E$6:$E$3000,Store!$A73,Attendance!$F$6:$F$3000,Store!$B$70)</f>
        <v>1</v>
      </c>
      <c r="G73" s="1098">
        <f>SUMIFS(Attendance!T$6:T$3000,Attendance!$H$6:$H$3000,Store!$G$70,Attendance!$E$6:$E$3000,Store!$A73,Attendance!$F$6:$F$3000,Store!$B$70)</f>
        <v>0</v>
      </c>
      <c r="H73" s="1098">
        <f>SUMIFS(Attendance!U$6:U$3000,Attendance!$H$6:$H$3000,Store!$G$70,Attendance!$E$6:$E$3000,Store!$A73,Attendance!$F$6:$F$3000,Store!$B$70)</f>
        <v>0</v>
      </c>
      <c r="I73" s="1103">
        <f>SUMIFS(Attendance!V$6:V$3000,Attendance!$H$6:$H$3000,Store!$G$70,Attendance!$E$6:$E$3000,Store!$A73,Attendance!$F$6:$F$3000,Store!$B$70)</f>
        <v>1</v>
      </c>
      <c r="J73" s="2092" t="s">
        <v>1263</v>
      </c>
      <c r="K73" s="2092"/>
      <c r="L73" s="2092"/>
      <c r="M73" s="1801">
        <f>F73</f>
        <v>1</v>
      </c>
      <c r="N73" s="1803">
        <f t="shared" ref="N73" si="46">G73</f>
        <v>0</v>
      </c>
      <c r="O73" s="1803">
        <f t="shared" ref="O73" si="47">H73</f>
        <v>0</v>
      </c>
      <c r="P73" s="1805">
        <f t="shared" ref="P73" si="48">I73</f>
        <v>1</v>
      </c>
      <c r="Q73" s="2390">
        <v>1</v>
      </c>
      <c r="R73" s="1801">
        <f>IF(Q73&lt;P73,P73-Q73,0)</f>
        <v>0</v>
      </c>
      <c r="S73" s="1805">
        <f>IF(Q73&gt;P73,Q73-P73,0)</f>
        <v>0</v>
      </c>
      <c r="T73" s="1784">
        <f>Q73-P73</f>
        <v>0</v>
      </c>
      <c r="U73" s="47"/>
      <c r="V73" s="47"/>
      <c r="W73" s="21"/>
      <c r="Y73" s="1272">
        <v>1</v>
      </c>
    </row>
    <row r="74" spans="1:25" s="1089" customFormat="1" ht="15.75" customHeight="1" thickBot="1" x14ac:dyDescent="0.3">
      <c r="A74" s="2393" t="s">
        <v>127</v>
      </c>
      <c r="B74" s="1795"/>
      <c r="C74" s="1795"/>
      <c r="D74" s="1795"/>
      <c r="E74" s="1796"/>
      <c r="F74" s="1092">
        <f>SUMIFS(Attendance!S$6:S$3000,Attendance!$H$6:$H$3000,Store!$G$70,Attendance!$E$6:$E$3000,Store!$A74,Attendance!$F$6:$F$3000,Store!$B$70)</f>
        <v>0</v>
      </c>
      <c r="G74" s="1095">
        <f>SUMIFS(Attendance!T$6:T$3000,Attendance!$H$6:$H$3000,Store!$G$70,Attendance!$E$6:$E$3000,Store!$A74,Attendance!$F$6:$F$3000,Store!$B$70)</f>
        <v>0</v>
      </c>
      <c r="H74" s="1095">
        <f>SUMIFS(Attendance!U$6:U$3000,Attendance!$H$6:$H$3000,Store!$G$70,Attendance!$E$6:$E$3000,Store!$A74,Attendance!$F$6:$F$3000,Store!$B$70)</f>
        <v>0</v>
      </c>
      <c r="I74" s="1102">
        <f>SUMIFS(Attendance!V$6:V$3000,Attendance!$H$6:$H$3000,Store!$G$70,Attendance!$E$6:$E$3000,Store!$A74,Attendance!$F$6:$F$3000,Store!$B$70)</f>
        <v>0</v>
      </c>
      <c r="J74" s="2095"/>
      <c r="K74" s="2095"/>
      <c r="L74" s="2095"/>
      <c r="M74" s="1802"/>
      <c r="N74" s="1804"/>
      <c r="O74" s="1804"/>
      <c r="P74" s="1806"/>
      <c r="Q74" s="2309"/>
      <c r="R74" s="1811"/>
      <c r="S74" s="1813"/>
      <c r="T74" s="1786"/>
      <c r="U74" s="47"/>
      <c r="V74" s="47"/>
      <c r="W74" s="21"/>
      <c r="Y74" s="1265"/>
    </row>
    <row r="75" spans="1:25" s="1089" customFormat="1" ht="15.75" customHeight="1" x14ac:dyDescent="0.25">
      <c r="A75" s="1814" t="s">
        <v>49</v>
      </c>
      <c r="B75" s="1815"/>
      <c r="C75" s="1815"/>
      <c r="D75" s="1815"/>
      <c r="E75" s="1816"/>
      <c r="F75" s="1096">
        <f>SUMIFS(Attendance!S$6:S$3000,Attendance!$H$6:$H$3000,Store!$G$70,Attendance!$E$6:$E$3000,Store!$A75,Attendance!$F$6:$F$3000,Store!$B$70)</f>
        <v>0</v>
      </c>
      <c r="G75" s="1098">
        <f>SUMIFS(Attendance!T$6:T$3000,Attendance!$H$6:$H$3000,Store!$G$70,Attendance!$E$6:$E$3000,Store!$A75,Attendance!$F$6:$F$3000,Store!$B$70)</f>
        <v>0</v>
      </c>
      <c r="H75" s="1098">
        <f>SUMIFS(Attendance!U$6:U$3000,Attendance!$H$6:$H$3000,Store!$G$70,Attendance!$E$6:$E$3000,Store!$A75,Attendance!$F$6:$F$3000,Store!$B$70)</f>
        <v>0</v>
      </c>
      <c r="I75" s="1103">
        <f>SUMIFS(Attendance!V$6:V$3000,Attendance!$H$6:$H$3000,Store!$G$70,Attendance!$E$6:$E$3000,Store!$A75,Attendance!$F$6:$F$3000,Store!$B$70)</f>
        <v>0</v>
      </c>
      <c r="J75" s="2092" t="s">
        <v>724</v>
      </c>
      <c r="K75" s="2092"/>
      <c r="L75" s="2092"/>
      <c r="M75" s="1848">
        <f>SUM(F75:F78)</f>
        <v>7</v>
      </c>
      <c r="N75" s="1851">
        <f t="shared" ref="N75:P75" si="49">SUM(G75:G78)</f>
        <v>0</v>
      </c>
      <c r="O75" s="1851">
        <f t="shared" si="49"/>
        <v>0</v>
      </c>
      <c r="P75" s="1854">
        <f t="shared" si="49"/>
        <v>7</v>
      </c>
      <c r="Q75" s="2390">
        <v>7</v>
      </c>
      <c r="R75" s="1801">
        <f t="shared" ref="R75" si="50">IF(Q75&lt;P75,P75-Q75,0)</f>
        <v>0</v>
      </c>
      <c r="S75" s="1805">
        <f t="shared" ref="S75" si="51">IF(Q75&gt;P75,Q75-P75,0)</f>
        <v>0</v>
      </c>
      <c r="T75" s="1784">
        <f>Q76-P76</f>
        <v>0</v>
      </c>
      <c r="U75" s="47"/>
      <c r="V75" s="47"/>
      <c r="W75" s="21"/>
      <c r="Y75" s="1272"/>
    </row>
    <row r="76" spans="1:25" s="1089" customFormat="1" ht="15.75" customHeight="1" x14ac:dyDescent="0.25">
      <c r="A76" s="2394" t="s">
        <v>93</v>
      </c>
      <c r="B76" s="1793"/>
      <c r="C76" s="1793"/>
      <c r="D76" s="1793"/>
      <c r="E76" s="1794"/>
      <c r="F76" s="1091">
        <f>SUMIFS(Attendance!S$6:S$3000,Attendance!$H$6:$H$3000,Store!$G$70,Attendance!$E$6:$E$3000,Store!$A76,Attendance!$F$6:$F$3000,Store!$B$70)</f>
        <v>7</v>
      </c>
      <c r="G76" s="1094">
        <f>SUMIFS(Attendance!T$6:T$3000,Attendance!$H$6:$H$3000,Store!$G$70,Attendance!$E$6:$E$3000,Store!$A76,Attendance!$F$6:$F$3000,Store!$B$70)</f>
        <v>0</v>
      </c>
      <c r="H76" s="1094">
        <f>SUMIFS(Attendance!U$6:U$3000,Attendance!$H$6:$H$3000,Store!$G$70,Attendance!$E$6:$E$3000,Store!$A76,Attendance!$F$6:$F$3000,Store!$B$70)</f>
        <v>0</v>
      </c>
      <c r="I76" s="1101">
        <f>SUMIFS(Attendance!V$6:V$3000,Attendance!$H$6:$H$3000,Store!$G$70,Attendance!$E$6:$E$3000,Store!$A76,Attendance!$F$6:$F$3000,Store!$B$70)</f>
        <v>7</v>
      </c>
      <c r="J76" s="2095"/>
      <c r="K76" s="2095"/>
      <c r="L76" s="2095"/>
      <c r="M76" s="1849"/>
      <c r="N76" s="1852"/>
      <c r="O76" s="1852"/>
      <c r="P76" s="1855"/>
      <c r="Q76" s="2308"/>
      <c r="R76" s="1811"/>
      <c r="S76" s="1813"/>
      <c r="T76" s="1786"/>
      <c r="U76" s="47"/>
      <c r="V76" s="47"/>
      <c r="W76" s="21"/>
      <c r="Y76" s="1178">
        <v>7</v>
      </c>
    </row>
    <row r="77" spans="1:25" s="1089" customFormat="1" ht="15.75" customHeight="1" x14ac:dyDescent="0.25">
      <c r="A77" s="2394" t="s">
        <v>244</v>
      </c>
      <c r="B77" s="1793"/>
      <c r="C77" s="1793"/>
      <c r="D77" s="1793"/>
      <c r="E77" s="1794"/>
      <c r="F77" s="1091">
        <f>SUMIFS(Attendance!S$6:S$3000,Attendance!$H$6:$H$3000,Store!$G$70,Attendance!$E$6:$E$3000,Store!$A77,Attendance!$F$6:$F$3000,Store!$B$70)</f>
        <v>0</v>
      </c>
      <c r="G77" s="1094">
        <f>SUMIFS(Attendance!T$6:T$3000,Attendance!$H$6:$H$3000,Store!$G$70,Attendance!$E$6:$E$3000,Store!$A77,Attendance!$F$6:$F$3000,Store!$B$70)</f>
        <v>0</v>
      </c>
      <c r="H77" s="1094">
        <f>SUMIFS(Attendance!U$6:U$3000,Attendance!$H$6:$H$3000,Store!$G$70,Attendance!$E$6:$E$3000,Store!$A77,Attendance!$F$6:$F$3000,Store!$B$70)</f>
        <v>0</v>
      </c>
      <c r="I77" s="1101">
        <f>SUMIFS(Attendance!V$6:V$3000,Attendance!$H$6:$H$3000,Store!$G$70,Attendance!$E$6:$E$3000,Store!$A77,Attendance!$F$6:$F$3000,Store!$B$70)</f>
        <v>0</v>
      </c>
      <c r="J77" s="2095"/>
      <c r="K77" s="2095"/>
      <c r="L77" s="2095"/>
      <c r="M77" s="1849"/>
      <c r="N77" s="1852"/>
      <c r="O77" s="1852"/>
      <c r="P77" s="1855"/>
      <c r="Q77" s="2308"/>
      <c r="R77" s="1811"/>
      <c r="S77" s="1813"/>
      <c r="T77" s="1786"/>
      <c r="U77" s="47"/>
      <c r="V77" s="47"/>
      <c r="W77" s="21"/>
      <c r="Y77" s="1178"/>
    </row>
    <row r="78" spans="1:25" s="1089" customFormat="1" ht="15.75" customHeight="1" thickBot="1" x14ac:dyDescent="0.3">
      <c r="A78" s="1817" t="s">
        <v>62</v>
      </c>
      <c r="B78" s="1818"/>
      <c r="C78" s="1818"/>
      <c r="D78" s="1818"/>
      <c r="E78" s="1819"/>
      <c r="F78" s="1097">
        <f>SUMIFS(Attendance!S$6:S$3000,Attendance!$H$6:$H$3000,Store!$G$70,Attendance!$E$6:$E$3000,Store!$A78,Attendance!$F$6:$F$3000,Store!$B$70)</f>
        <v>0</v>
      </c>
      <c r="G78" s="1099">
        <f>SUMIFS(Attendance!T$6:T$3000,Attendance!$H$6:$H$3000,Store!$G$70,Attendance!$E$6:$E$3000,Store!$A78,Attendance!$F$6:$F$3000,Store!$B$70)</f>
        <v>0</v>
      </c>
      <c r="H78" s="1099">
        <f>SUMIFS(Attendance!U$6:U$3000,Attendance!$H$6:$H$3000,Store!$G$70,Attendance!$E$6:$E$3000,Store!$A78,Attendance!$F$6:$F$3000,Store!$B$70)</f>
        <v>0</v>
      </c>
      <c r="I78" s="1104">
        <f>SUMIFS(Attendance!V$6:V$3000,Attendance!$H$6:$H$3000,Store!$G$70,Attendance!$E$6:$E$3000,Store!$A78,Attendance!$F$6:$F$3000,Store!$B$70)</f>
        <v>0</v>
      </c>
      <c r="J78" s="2098"/>
      <c r="K78" s="2098"/>
      <c r="L78" s="2098"/>
      <c r="M78" s="1850"/>
      <c r="N78" s="1853"/>
      <c r="O78" s="1853"/>
      <c r="P78" s="1856"/>
      <c r="Q78" s="2309"/>
      <c r="R78" s="1802"/>
      <c r="S78" s="1806"/>
      <c r="T78" s="1785"/>
      <c r="U78" s="47"/>
      <c r="V78" s="47"/>
      <c r="W78" s="21"/>
      <c r="Y78" s="1265"/>
    </row>
    <row r="79" spans="1:25" s="1089" customFormat="1" ht="19.5" thickBot="1" x14ac:dyDescent="0.3">
      <c r="A79" s="2225" t="s">
        <v>102</v>
      </c>
      <c r="B79" s="2226"/>
      <c r="C79" s="2226"/>
      <c r="D79" s="2226"/>
      <c r="E79" s="2226"/>
      <c r="F79" s="68">
        <f>SUM(F73:F78)</f>
        <v>8</v>
      </c>
      <c r="G79" s="69">
        <f>SUM(G73:G78)</f>
        <v>0</v>
      </c>
      <c r="H79" s="69">
        <f>SUM(H73:H78)</f>
        <v>0</v>
      </c>
      <c r="I79" s="74">
        <f>SUM(I73:I78)</f>
        <v>8</v>
      </c>
      <c r="J79" s="2226" t="s">
        <v>102</v>
      </c>
      <c r="K79" s="2226"/>
      <c r="L79" s="2226"/>
      <c r="M79" s="68">
        <f t="shared" ref="M79:T79" si="52">SUM(M73:M78)</f>
        <v>8</v>
      </c>
      <c r="N79" s="69">
        <f t="shared" si="52"/>
        <v>0</v>
      </c>
      <c r="O79" s="69">
        <f t="shared" si="52"/>
        <v>0</v>
      </c>
      <c r="P79" s="74">
        <f t="shared" si="52"/>
        <v>8</v>
      </c>
      <c r="Q79" s="546">
        <f t="shared" si="52"/>
        <v>8</v>
      </c>
      <c r="R79" s="68">
        <f t="shared" si="52"/>
        <v>0</v>
      </c>
      <c r="S79" s="1147">
        <f t="shared" si="52"/>
        <v>0</v>
      </c>
      <c r="T79" s="546">
        <f t="shared" si="52"/>
        <v>0</v>
      </c>
      <c r="U79" s="52"/>
      <c r="V79" s="52"/>
      <c r="W79" s="21"/>
      <c r="Y79" s="1093">
        <f>SUM(Y73:Y78)</f>
        <v>8</v>
      </c>
    </row>
    <row r="80" spans="1:25" s="1089" customFormat="1" ht="18.7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21"/>
      <c r="Y80" s="33"/>
    </row>
    <row r="86" spans="1:1" x14ac:dyDescent="0.25">
      <c r="A86" s="860" t="s">
        <v>129</v>
      </c>
    </row>
    <row r="87" spans="1:1" x14ac:dyDescent="0.25">
      <c r="A87" s="860" t="s">
        <v>637</v>
      </c>
    </row>
    <row r="88" spans="1:1" x14ac:dyDescent="0.25">
      <c r="A88" s="860" t="s">
        <v>145</v>
      </c>
    </row>
    <row r="89" spans="1:1" x14ac:dyDescent="0.25">
      <c r="A89" s="860" t="s">
        <v>354</v>
      </c>
    </row>
    <row r="90" spans="1:1" x14ac:dyDescent="0.25">
      <c r="A90" s="860" t="s">
        <v>160</v>
      </c>
    </row>
  </sheetData>
  <sheetProtection algorithmName="SHA-512" hashValue="hGjUbtrgdetvRgp6bDwiU5dVdcSLnvoRPrnorZ6DEIi6x2gfcH0TybLO1qhxs5aCqC4qnaYsE0BLZxZsItiqng==" saltValue="xxUXvsAnu03eBezAIshGlQ==" spinCount="100000" sheet="1" objects="1" scenarios="1"/>
  <mergeCells count="165">
    <mergeCell ref="A11:R11"/>
    <mergeCell ref="A13:I13"/>
    <mergeCell ref="J13:R13"/>
    <mergeCell ref="J14:L14"/>
    <mergeCell ref="A15:C15"/>
    <mergeCell ref="J15:L15"/>
    <mergeCell ref="A6:C6"/>
    <mergeCell ref="J6:L6"/>
    <mergeCell ref="A7:C7"/>
    <mergeCell ref="J7:L7"/>
    <mergeCell ref="A8:C8"/>
    <mergeCell ref="J8:L8"/>
    <mergeCell ref="G12:I12"/>
    <mergeCell ref="B12:E12"/>
    <mergeCell ref="A2:I2"/>
    <mergeCell ref="J2:R2"/>
    <mergeCell ref="S2:X2"/>
    <mergeCell ref="A3:C3"/>
    <mergeCell ref="J3:L3"/>
    <mergeCell ref="A4:C4"/>
    <mergeCell ref="J4:L4"/>
    <mergeCell ref="A5:C5"/>
    <mergeCell ref="J5:L5"/>
    <mergeCell ref="Q27:Q28"/>
    <mergeCell ref="R27:S27"/>
    <mergeCell ref="T27:T28"/>
    <mergeCell ref="A28:E28"/>
    <mergeCell ref="J28:L28"/>
    <mergeCell ref="A20:C20"/>
    <mergeCell ref="A23:C23"/>
    <mergeCell ref="J23:L23"/>
    <mergeCell ref="J20:L20"/>
    <mergeCell ref="A22:C22"/>
    <mergeCell ref="J22:L22"/>
    <mergeCell ref="A16:C16"/>
    <mergeCell ref="J16:L16"/>
    <mergeCell ref="A17:C17"/>
    <mergeCell ref="J17:L17"/>
    <mergeCell ref="A18:C18"/>
    <mergeCell ref="J18:L18"/>
    <mergeCell ref="J63:L63"/>
    <mergeCell ref="A64:E64"/>
    <mergeCell ref="A65:E65"/>
    <mergeCell ref="A19:C19"/>
    <mergeCell ref="J19:L19"/>
    <mergeCell ref="B26:E26"/>
    <mergeCell ref="G26:I26"/>
    <mergeCell ref="A21:C21"/>
    <mergeCell ref="J21:L21"/>
    <mergeCell ref="A27:P27"/>
    <mergeCell ref="A44:E44"/>
    <mergeCell ref="A29:E29"/>
    <mergeCell ref="J29:L29"/>
    <mergeCell ref="A30:E30"/>
    <mergeCell ref="J30:L30"/>
    <mergeCell ref="A31:E31"/>
    <mergeCell ref="J31:L31"/>
    <mergeCell ref="A32:E32"/>
    <mergeCell ref="T36:T37"/>
    <mergeCell ref="A37:E37"/>
    <mergeCell ref="J37:L37"/>
    <mergeCell ref="A38:E38"/>
    <mergeCell ref="A33:E33"/>
    <mergeCell ref="J33:L33"/>
    <mergeCell ref="B35:E35"/>
    <mergeCell ref="A36:P36"/>
    <mergeCell ref="Q36:Q37"/>
    <mergeCell ref="R36:S36"/>
    <mergeCell ref="M38:M39"/>
    <mergeCell ref="N38:N39"/>
    <mergeCell ref="O38:O39"/>
    <mergeCell ref="P38:P39"/>
    <mergeCell ref="Q38:Q39"/>
    <mergeCell ref="R38:R39"/>
    <mergeCell ref="S38:S39"/>
    <mergeCell ref="T38:T39"/>
    <mergeCell ref="J38:L39"/>
    <mergeCell ref="T40:T43"/>
    <mergeCell ref="S40:S43"/>
    <mergeCell ref="R71:S71"/>
    <mergeCell ref="T71:T72"/>
    <mergeCell ref="A72:E72"/>
    <mergeCell ref="J72:L72"/>
    <mergeCell ref="J73:L74"/>
    <mergeCell ref="J68:L68"/>
    <mergeCell ref="B70:E70"/>
    <mergeCell ref="A71:P71"/>
    <mergeCell ref="A68:E68"/>
    <mergeCell ref="T73:T74"/>
    <mergeCell ref="R73:R74"/>
    <mergeCell ref="S73:S74"/>
    <mergeCell ref="A67:E67"/>
    <mergeCell ref="J67:L67"/>
    <mergeCell ref="B61:E61"/>
    <mergeCell ref="G61:I61"/>
    <mergeCell ref="A62:P62"/>
    <mergeCell ref="A57:C57"/>
    <mergeCell ref="J57:L57"/>
    <mergeCell ref="J54:L54"/>
    <mergeCell ref="A58:C58"/>
    <mergeCell ref="J58:L58"/>
    <mergeCell ref="A52:C52"/>
    <mergeCell ref="J52:L52"/>
    <mergeCell ref="A79:E79"/>
    <mergeCell ref="J75:L78"/>
    <mergeCell ref="A76:E76"/>
    <mergeCell ref="A73:E73"/>
    <mergeCell ref="A74:E74"/>
    <mergeCell ref="A75:E75"/>
    <mergeCell ref="Q71:Q72"/>
    <mergeCell ref="M73:M74"/>
    <mergeCell ref="N73:N74"/>
    <mergeCell ref="O73:O74"/>
    <mergeCell ref="P73:P74"/>
    <mergeCell ref="Q73:Q74"/>
    <mergeCell ref="A77:E77"/>
    <mergeCell ref="A78:E78"/>
    <mergeCell ref="J32:L32"/>
    <mergeCell ref="A42:E42"/>
    <mergeCell ref="A43:E43"/>
    <mergeCell ref="A41:E41"/>
    <mergeCell ref="M40:M43"/>
    <mergeCell ref="N40:N43"/>
    <mergeCell ref="J40:L43"/>
    <mergeCell ref="R75:R78"/>
    <mergeCell ref="S75:S78"/>
    <mergeCell ref="R62:S62"/>
    <mergeCell ref="O40:O43"/>
    <mergeCell ref="P40:P43"/>
    <mergeCell ref="Q40:Q43"/>
    <mergeCell ref="R40:R43"/>
    <mergeCell ref="J49:L49"/>
    <mergeCell ref="A50:C50"/>
    <mergeCell ref="J66:L66"/>
    <mergeCell ref="A66:E66"/>
    <mergeCell ref="A56:C56"/>
    <mergeCell ref="J56:L56"/>
    <mergeCell ref="A63:E63"/>
    <mergeCell ref="J50:L50"/>
    <mergeCell ref="A51:C51"/>
    <mergeCell ref="J51:L51"/>
    <mergeCell ref="T75:T78"/>
    <mergeCell ref="J79:L79"/>
    <mergeCell ref="M75:M78"/>
    <mergeCell ref="N75:N78"/>
    <mergeCell ref="O75:O78"/>
    <mergeCell ref="P75:P78"/>
    <mergeCell ref="Q75:Q78"/>
    <mergeCell ref="J44:L44"/>
    <mergeCell ref="A39:E39"/>
    <mergeCell ref="A40:E40"/>
    <mergeCell ref="T62:T63"/>
    <mergeCell ref="J64:L64"/>
    <mergeCell ref="J65:L65"/>
    <mergeCell ref="A53:C53"/>
    <mergeCell ref="J53:L53"/>
    <mergeCell ref="A54:C54"/>
    <mergeCell ref="A55:C55"/>
    <mergeCell ref="J55:L55"/>
    <mergeCell ref="A46:R46"/>
    <mergeCell ref="B47:E47"/>
    <mergeCell ref="G47:I47"/>
    <mergeCell ref="A48:I48"/>
    <mergeCell ref="J48:R48"/>
    <mergeCell ref="Q62:Q63"/>
  </mergeCells>
  <conditionalFormatting sqref="A12:G12 J12:S12 A13:S14 A15:A18 D15:XFD18 A27:XFD37 F41:I43 F38:J38 M38 F40:J40 F39:I39 V12:XFD14 A22:XFD25 A81:XFD1048576 U76:XFD78 T75 A1:XFD11 Q38:XFD38 U39:XFD39 M40:XFD40 A44:XFD45 U41:XFD43">
    <cfRule type="cellIs" dxfId="32" priority="22" operator="equal">
      <formula>0</formula>
    </cfRule>
  </conditionalFormatting>
  <conditionalFormatting sqref="A26:G26 J26:XFD26">
    <cfRule type="cellIs" dxfId="31" priority="21" operator="equal">
      <formula>0</formula>
    </cfRule>
  </conditionalFormatting>
  <conditionalFormatting sqref="A38:A43">
    <cfRule type="cellIs" dxfId="30" priority="19" operator="equal">
      <formula>0</formula>
    </cfRule>
    <cfRule type="cellIs" dxfId="29" priority="20" operator="equal">
      <formula>0</formula>
    </cfRule>
  </conditionalFormatting>
  <conditionalFormatting sqref="A21:XFD21">
    <cfRule type="cellIs" dxfId="28" priority="18" operator="equal">
      <formula>0</formula>
    </cfRule>
  </conditionalFormatting>
  <conditionalFormatting sqref="A20:XFD20">
    <cfRule type="cellIs" dxfId="27" priority="17" operator="equal">
      <formula>0</formula>
    </cfRule>
  </conditionalFormatting>
  <conditionalFormatting sqref="A19:XFD19">
    <cfRule type="cellIs" dxfId="26" priority="13" operator="equal">
      <formula>0</formula>
    </cfRule>
  </conditionalFormatting>
  <conditionalFormatting sqref="T12:U14">
    <cfRule type="cellIs" dxfId="25" priority="12" operator="equal">
      <formula>0</formula>
    </cfRule>
  </conditionalFormatting>
  <conditionalFormatting sqref="A46:XFD46 A47:G47 J47:S47 A48:S49 A50:A53 F73:J73 M73:XFD73 F75:J75 A79:XFD80 V47:XFD49 A57:XFD60 D50:G57 D50:XFD53 M50:P57 A62:XFD72 F73:I78 M75 Q75 U74:XFD75">
    <cfRule type="cellIs" dxfId="24" priority="11" operator="equal">
      <formula>0</formula>
    </cfRule>
  </conditionalFormatting>
  <conditionalFormatting sqref="A61:G61 J61:XFD61">
    <cfRule type="cellIs" dxfId="23" priority="10" operator="equal">
      <formula>0</formula>
    </cfRule>
  </conditionalFormatting>
  <conditionalFormatting sqref="A73:A78">
    <cfRule type="cellIs" dxfId="22" priority="8" operator="equal">
      <formula>0</formula>
    </cfRule>
    <cfRule type="cellIs" dxfId="21" priority="9" operator="equal">
      <formula>0</formula>
    </cfRule>
  </conditionalFormatting>
  <conditionalFormatting sqref="A56:XFD56">
    <cfRule type="cellIs" dxfId="20" priority="7" operator="equal">
      <formula>0</formula>
    </cfRule>
  </conditionalFormatting>
  <conditionalFormatting sqref="A55:XFD55">
    <cfRule type="cellIs" dxfId="19" priority="6" operator="equal">
      <formula>0</formula>
    </cfRule>
  </conditionalFormatting>
  <conditionalFormatting sqref="A54:XFD54">
    <cfRule type="cellIs" dxfId="18" priority="5" operator="equal">
      <formula>0</formula>
    </cfRule>
  </conditionalFormatting>
  <conditionalFormatting sqref="T47:U49">
    <cfRule type="cellIs" dxfId="17" priority="4" operator="equal">
      <formula>0</formula>
    </cfRule>
  </conditionalFormatting>
  <conditionalFormatting sqref="N75:P75">
    <cfRule type="cellIs" dxfId="16" priority="3" operator="equal">
      <formula>0</formula>
    </cfRule>
  </conditionalFormatting>
  <conditionalFormatting sqref="R75:S75">
    <cfRule type="cellIs" dxfId="15" priority="2" operator="equal">
      <formula>0</formula>
    </cfRule>
  </conditionalFormatting>
  <conditionalFormatting sqref="N38:P38">
    <cfRule type="cellIs" dxfId="14" priority="1" operator="equal">
      <formula>0</formula>
    </cfRule>
  </conditionalFormatting>
  <pageMargins left="0.7" right="0.7" top="0.75" bottom="0.75" header="0.3" footer="0.3"/>
  <pageSetup scale="67" orientation="landscape" r:id="rId1"/>
  <rowBreaks count="2" manualBreakCount="2">
    <brk id="24" max="23" man="1"/>
    <brk id="45" max="2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J51"/>
  <sheetViews>
    <sheetView view="pageBreakPreview" zoomScaleNormal="100" zoomScaleSheetLayoutView="100" workbookViewId="0">
      <selection activeCell="R39" sqref="R39"/>
    </sheetView>
  </sheetViews>
  <sheetFormatPr defaultRowHeight="15" x14ac:dyDescent="0.25"/>
  <cols>
    <col min="1" max="1" width="11.42578125" style="21" customWidth="1"/>
    <col min="2" max="3" width="7.5703125" style="21" customWidth="1"/>
    <col min="4" max="4" width="7.140625" style="21" customWidth="1"/>
    <col min="5" max="5" width="6.5703125" style="21" customWidth="1"/>
    <col min="6" max="6" width="8.140625" style="21" customWidth="1"/>
    <col min="7" max="7" width="8.7109375" style="21" customWidth="1"/>
    <col min="8" max="8" width="7.28515625" style="21" customWidth="1"/>
    <col min="9" max="9" width="7.5703125" style="21" customWidth="1"/>
    <col min="10" max="10" width="9.28515625" style="21" customWidth="1"/>
    <col min="11" max="12" width="7.5703125" style="21" customWidth="1"/>
    <col min="13" max="16" width="7.28515625" style="21" customWidth="1"/>
    <col min="17" max="17" width="8" style="1089" customWidth="1"/>
    <col min="18" max="18" width="8.5703125" style="21" customWidth="1"/>
    <col min="19" max="22" width="6.42578125" style="1089" customWidth="1"/>
    <col min="23" max="23" width="6.42578125" style="33" customWidth="1"/>
    <col min="24" max="24" width="7.5703125" style="1089" customWidth="1"/>
    <col min="25" max="25" width="4.5703125" style="1089" customWidth="1"/>
    <col min="26" max="36" width="3.7109375" style="1089" customWidth="1"/>
    <col min="37" max="42" width="3.7109375" style="21" customWidth="1"/>
    <col min="43" max="16384" width="9.140625" style="21"/>
  </cols>
  <sheetData>
    <row r="1" spans="1:36" ht="15.75" thickBot="1" x14ac:dyDescent="0.3"/>
    <row r="2" spans="1:36" ht="21.75" thickBot="1" x14ac:dyDescent="0.4">
      <c r="A2" s="1867" t="s">
        <v>1236</v>
      </c>
      <c r="B2" s="1868"/>
      <c r="C2" s="1868"/>
      <c r="D2" s="1868"/>
      <c r="E2" s="1868"/>
      <c r="F2" s="1868"/>
      <c r="G2" s="1868"/>
      <c r="H2" s="1868"/>
      <c r="I2" s="1868"/>
      <c r="J2" s="1867" t="s">
        <v>753</v>
      </c>
      <c r="K2" s="1868"/>
      <c r="L2" s="1868"/>
      <c r="M2" s="1868"/>
      <c r="N2" s="1868"/>
      <c r="O2" s="1868"/>
      <c r="P2" s="1868"/>
      <c r="Q2" s="1868"/>
      <c r="R2" s="1869"/>
      <c r="S2" s="1870" t="s">
        <v>1255</v>
      </c>
      <c r="T2" s="1870"/>
      <c r="U2" s="1870"/>
      <c r="V2" s="1870"/>
      <c r="W2" s="1870"/>
      <c r="X2" s="1871"/>
    </row>
    <row r="3" spans="1:36" ht="60.75" customHeight="1" thickBot="1" x14ac:dyDescent="0.3">
      <c r="A3" s="1872" t="s">
        <v>1240</v>
      </c>
      <c r="B3" s="1873"/>
      <c r="C3" s="1874"/>
      <c r="D3" s="462" t="s">
        <v>710</v>
      </c>
      <c r="E3" s="567" t="s">
        <v>711</v>
      </c>
      <c r="F3" s="464" t="s">
        <v>712</v>
      </c>
      <c r="G3" s="568" t="s">
        <v>102</v>
      </c>
      <c r="H3" s="466" t="s">
        <v>742</v>
      </c>
      <c r="I3" s="467" t="s">
        <v>1199</v>
      </c>
      <c r="J3" s="1875" t="s">
        <v>1240</v>
      </c>
      <c r="K3" s="1876"/>
      <c r="L3" s="1877"/>
      <c r="M3" s="569" t="s">
        <v>710</v>
      </c>
      <c r="N3" s="570" t="s">
        <v>711</v>
      </c>
      <c r="O3" s="480" t="s">
        <v>712</v>
      </c>
      <c r="P3" s="481" t="s">
        <v>102</v>
      </c>
      <c r="Q3" s="482" t="s">
        <v>742</v>
      </c>
      <c r="R3" s="571" t="s">
        <v>1199</v>
      </c>
      <c r="S3" s="572" t="s">
        <v>710</v>
      </c>
      <c r="T3" s="573" t="s">
        <v>711</v>
      </c>
      <c r="U3" s="574" t="s">
        <v>712</v>
      </c>
      <c r="V3" s="575" t="s">
        <v>102</v>
      </c>
      <c r="W3" s="576" t="s">
        <v>742</v>
      </c>
      <c r="X3" s="577" t="s">
        <v>1199</v>
      </c>
    </row>
    <row r="4" spans="1:36" ht="15.75" x14ac:dyDescent="0.25">
      <c r="A4" s="1878" t="s">
        <v>726</v>
      </c>
      <c r="B4" s="1879"/>
      <c r="C4" s="1879"/>
      <c r="D4" s="1199">
        <f>D24</f>
        <v>19</v>
      </c>
      <c r="E4" s="1200">
        <f>E24</f>
        <v>0</v>
      </c>
      <c r="F4" s="1201">
        <f>F24</f>
        <v>0</v>
      </c>
      <c r="G4" s="1202">
        <f>G24</f>
        <v>19</v>
      </c>
      <c r="H4" s="1203">
        <f>H24</f>
        <v>19</v>
      </c>
      <c r="I4" s="1204">
        <f>IF(G4&gt;H4,G4-H4&amp;" more",(IF(G4&lt;H4,H4-G4&amp;" less",0)))</f>
        <v>0</v>
      </c>
      <c r="J4" s="1880" t="s">
        <v>726</v>
      </c>
      <c r="K4" s="1881"/>
      <c r="L4" s="1882"/>
      <c r="M4" s="1211">
        <f>M24</f>
        <v>0</v>
      </c>
      <c r="N4" s="1212">
        <f>N24</f>
        <v>0</v>
      </c>
      <c r="O4" s="1213">
        <f>O24</f>
        <v>0</v>
      </c>
      <c r="P4" s="1214">
        <f>P24</f>
        <v>0</v>
      </c>
      <c r="Q4" s="1215">
        <f>Q24</f>
        <v>0</v>
      </c>
      <c r="R4" s="1216">
        <f>IF(P4&gt;Q4,P4-Q4&amp;" more",(IF(P4&lt;Q4,Q4-P4&amp;" less",0)))</f>
        <v>0</v>
      </c>
      <c r="S4" s="1217">
        <f t="shared" ref="S4:W6" si="0">D4+M4</f>
        <v>19</v>
      </c>
      <c r="T4" s="1218">
        <f t="shared" si="0"/>
        <v>0</v>
      </c>
      <c r="U4" s="1219">
        <f t="shared" si="0"/>
        <v>0</v>
      </c>
      <c r="V4" s="1220">
        <f t="shared" si="0"/>
        <v>19</v>
      </c>
      <c r="W4" s="1221">
        <f t="shared" si="0"/>
        <v>19</v>
      </c>
      <c r="X4" s="1222">
        <f>IF(V4&gt;W4,V4-W4&amp;" more",(IF(V4&lt;W4,W4-V4&amp;" less",0)))</f>
        <v>0</v>
      </c>
    </row>
    <row r="5" spans="1:36" ht="22.5" customHeight="1" thickBot="1" x14ac:dyDescent="0.3">
      <c r="A5" s="1857" t="s">
        <v>1251</v>
      </c>
      <c r="B5" s="1858"/>
      <c r="C5" s="1858"/>
      <c r="D5" s="1205">
        <f t="shared" ref="D5:H5" si="1">M38</f>
        <v>0</v>
      </c>
      <c r="E5" s="1206">
        <f t="shared" si="1"/>
        <v>1</v>
      </c>
      <c r="F5" s="1207">
        <f>O38</f>
        <v>0</v>
      </c>
      <c r="G5" s="1208">
        <f t="shared" si="1"/>
        <v>1</v>
      </c>
      <c r="H5" s="1209">
        <f t="shared" si="1"/>
        <v>1</v>
      </c>
      <c r="I5" s="1204">
        <f>IF(G5&gt;H5,G5-H5&amp;" more",(IF(G5&lt;H5,H5-G5&amp;" less",0)))</f>
        <v>0</v>
      </c>
      <c r="J5" s="1859" t="s">
        <v>1251</v>
      </c>
      <c r="K5" s="1860"/>
      <c r="L5" s="1861"/>
      <c r="M5" s="1223">
        <f>F51</f>
        <v>2</v>
      </c>
      <c r="N5" s="1223">
        <f t="shared" ref="N5:P5" si="2">G51</f>
        <v>0</v>
      </c>
      <c r="O5" s="1223">
        <f t="shared" si="2"/>
        <v>0</v>
      </c>
      <c r="P5" s="1223">
        <f t="shared" si="2"/>
        <v>2</v>
      </c>
      <c r="Q5" s="1224">
        <f>Q51</f>
        <v>2</v>
      </c>
      <c r="R5" s="1216">
        <f>IF(P5&gt;Q5,P5-Q5&amp;" more",(IF(P5&lt;Q5,Q5-P5&amp;" less",0)))</f>
        <v>0</v>
      </c>
      <c r="S5" s="1225">
        <f t="shared" si="0"/>
        <v>2</v>
      </c>
      <c r="T5" s="1226">
        <f t="shared" si="0"/>
        <v>1</v>
      </c>
      <c r="U5" s="1227">
        <f t="shared" si="0"/>
        <v>0</v>
      </c>
      <c r="V5" s="1228">
        <f t="shared" si="0"/>
        <v>3</v>
      </c>
      <c r="W5" s="1229">
        <f t="shared" si="0"/>
        <v>3</v>
      </c>
      <c r="X5" s="1222">
        <f>IF(V5&gt;W5,V5-W5&amp;" more",(IF(V5&lt;W5,W5-V5&amp;" less",0)))</f>
        <v>0</v>
      </c>
    </row>
    <row r="6" spans="1:36" s="110" customFormat="1" ht="19.5" thickBot="1" x14ac:dyDescent="0.35">
      <c r="A6" s="1862" t="s">
        <v>713</v>
      </c>
      <c r="B6" s="1863"/>
      <c r="C6" s="1863"/>
      <c r="D6" s="1241">
        <f>SUM(D4:D5)</f>
        <v>19</v>
      </c>
      <c r="E6" s="1242">
        <f>SUM(E4:E5)</f>
        <v>1</v>
      </c>
      <c r="F6" s="1243">
        <f>SUM(F4:F5)</f>
        <v>0</v>
      </c>
      <c r="G6" s="1244">
        <f>SUM(G4:G5)</f>
        <v>20</v>
      </c>
      <c r="H6" s="1241">
        <f>SUM(H4:H5)</f>
        <v>20</v>
      </c>
      <c r="I6" s="1245">
        <f>IF(G6&gt;H6,G6-H6&amp;" more",(IF(G6&lt;H6,H6-G6&amp;" less",0)))</f>
        <v>0</v>
      </c>
      <c r="J6" s="1864" t="s">
        <v>713</v>
      </c>
      <c r="K6" s="1865"/>
      <c r="L6" s="1866"/>
      <c r="M6" s="1230">
        <f>SUM(M4:M5)</f>
        <v>2</v>
      </c>
      <c r="N6" s="1231">
        <f>SUM(N4:N5)</f>
        <v>0</v>
      </c>
      <c r="O6" s="1232">
        <f>SUM(O4:O5)</f>
        <v>0</v>
      </c>
      <c r="P6" s="1233">
        <f>SUM(P4:P5)</f>
        <v>2</v>
      </c>
      <c r="Q6" s="1234">
        <f>SUM(Q4:Q5)</f>
        <v>2</v>
      </c>
      <c r="R6" s="1235">
        <f>IF(P6&gt;Q6,P6-Q6&amp;" more",(IF(P6&lt;Q6,Q6-P6&amp;" less",0)))</f>
        <v>0</v>
      </c>
      <c r="S6" s="1236">
        <f t="shared" si="0"/>
        <v>21</v>
      </c>
      <c r="T6" s="1237">
        <f t="shared" si="0"/>
        <v>1</v>
      </c>
      <c r="U6" s="1236">
        <f t="shared" si="0"/>
        <v>0</v>
      </c>
      <c r="V6" s="1238">
        <f t="shared" si="0"/>
        <v>22</v>
      </c>
      <c r="W6" s="1239">
        <f t="shared" si="0"/>
        <v>22</v>
      </c>
      <c r="X6" s="1240">
        <f>IF(V6&gt;W6,V6-W6&amp;" more",(IF(V6&lt;W6,W6-V6&amp;" less",0)))</f>
        <v>0</v>
      </c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</row>
    <row r="7" spans="1:36" x14ac:dyDescent="0.25">
      <c r="W7" s="1089"/>
    </row>
    <row r="8" spans="1:36" ht="15.75" thickBot="1" x14ac:dyDescent="0.3">
      <c r="W8" s="1089"/>
    </row>
    <row r="9" spans="1:36" ht="32.25" customHeight="1" thickBot="1" x14ac:dyDescent="0.3">
      <c r="A9" s="1890" t="s">
        <v>1256</v>
      </c>
      <c r="B9" s="1891"/>
      <c r="C9" s="1891"/>
      <c r="D9" s="1891"/>
      <c r="E9" s="1891"/>
      <c r="F9" s="1891"/>
      <c r="G9" s="1891"/>
      <c r="H9" s="1891"/>
      <c r="I9" s="1891"/>
      <c r="J9" s="1891"/>
      <c r="K9" s="1891"/>
      <c r="L9" s="1891"/>
      <c r="M9" s="1891"/>
      <c r="N9" s="1891"/>
      <c r="O9" s="1891"/>
      <c r="P9" s="1891"/>
      <c r="Q9" s="1891"/>
      <c r="R9" s="1892"/>
      <c r="W9" s="1089"/>
    </row>
    <row r="10" spans="1:36" ht="19.5" thickBot="1" x14ac:dyDescent="0.35">
      <c r="A10" s="1893" t="s">
        <v>1236</v>
      </c>
      <c r="B10" s="1894"/>
      <c r="C10" s="1894"/>
      <c r="D10" s="1894"/>
      <c r="E10" s="1894"/>
      <c r="F10" s="1894"/>
      <c r="G10" s="1894"/>
      <c r="H10" s="1894"/>
      <c r="I10" s="1894"/>
      <c r="J10" s="1895" t="s">
        <v>753</v>
      </c>
      <c r="K10" s="1896"/>
      <c r="L10" s="1896"/>
      <c r="M10" s="1896"/>
      <c r="N10" s="1896"/>
      <c r="O10" s="1896"/>
      <c r="P10" s="1896"/>
      <c r="Q10" s="1896"/>
      <c r="R10" s="1897"/>
      <c r="W10" s="1089"/>
    </row>
    <row r="11" spans="1:36" ht="60.75" customHeight="1" thickBot="1" x14ac:dyDescent="0.3">
      <c r="A11" s="461" t="s">
        <v>709</v>
      </c>
      <c r="B11" s="461"/>
      <c r="C11" s="461"/>
      <c r="D11" s="462" t="s">
        <v>710</v>
      </c>
      <c r="E11" s="463" t="s">
        <v>711</v>
      </c>
      <c r="F11" s="464" t="s">
        <v>712</v>
      </c>
      <c r="G11" s="465" t="s">
        <v>102</v>
      </c>
      <c r="H11" s="466" t="s">
        <v>742</v>
      </c>
      <c r="I11" s="467" t="s">
        <v>1199</v>
      </c>
      <c r="J11" s="1864" t="s">
        <v>709</v>
      </c>
      <c r="K11" s="1865"/>
      <c r="L11" s="1865"/>
      <c r="M11" s="478" t="s">
        <v>710</v>
      </c>
      <c r="N11" s="479" t="s">
        <v>711</v>
      </c>
      <c r="O11" s="480" t="s">
        <v>712</v>
      </c>
      <c r="P11" s="636" t="s">
        <v>102</v>
      </c>
      <c r="Q11" s="482" t="s">
        <v>742</v>
      </c>
      <c r="R11" s="483" t="s">
        <v>1199</v>
      </c>
      <c r="W11" s="1089"/>
    </row>
    <row r="12" spans="1:36" ht="15.75" x14ac:dyDescent="0.25">
      <c r="A12" s="2678" t="s">
        <v>114</v>
      </c>
      <c r="B12" s="2679"/>
      <c r="C12" s="2680"/>
      <c r="D12" s="1273">
        <f>SUMIFS(Attendance!S$6:S$3000,Attendance!$H$6:$H$3000,Sample!$G$30,Attendance!$E$6:$E$3000,Sample!$A12,Attendance!$F$6:$F$3000,Sample!$B$30)</f>
        <v>1</v>
      </c>
      <c r="E12" s="1246">
        <f>SUMIFS(Attendance!T$6:T$3000,Attendance!$H$6:$H$3000,Sample!$G$30,Attendance!$E$6:$E$3000,Sample!$A12,Attendance!$F$6:$F$3000,Sample!$B$30)</f>
        <v>0</v>
      </c>
      <c r="F12" s="1246">
        <f>SUMIFS(Attendance!U$6:U$3000,Attendance!$H$6:$H$3000,Sample!$G$30,Attendance!$E$6:$E$3000,Sample!$A12,Attendance!$F$6:$F$3000,Sample!$B$30)</f>
        <v>0</v>
      </c>
      <c r="G12" s="1247">
        <f>SUMIFS(Attendance!V$6:V$3000,Attendance!$H$6:$H$3000,Sample!$G$30,Attendance!$E$6:$E$3000,Sample!$A12,Attendance!$F$6:$F$3000,Sample!$B$30)</f>
        <v>1</v>
      </c>
      <c r="H12" s="470">
        <v>1</v>
      </c>
      <c r="I12" s="1274">
        <f t="shared" ref="I12:I23" si="3">IF(G12&gt;H12,G12-H12,(IF(G12&lt;H12,H12-G12,0)))</f>
        <v>0</v>
      </c>
      <c r="J12" s="2632"/>
      <c r="K12" s="2633"/>
      <c r="L12" s="2634"/>
      <c r="M12" s="1250">
        <f>SUMIFS(Attendance!S$6:S$3000,Attendance!$H$6:$H$3000,$G$42,Attendance!$E$6:$E$3000,Sample!$J12,Attendance!$F$6:$F$3000,$B$42)</f>
        <v>0</v>
      </c>
      <c r="N12" s="1251">
        <f>SUMIFS(Attendance!T$6:T$3000,Attendance!$H$6:$H$3000,$G$42,Attendance!$E$6:$E$3000,Sample!$J12,Attendance!$F$6:$F$3000,$B$42)</f>
        <v>0</v>
      </c>
      <c r="O12" s="1251">
        <f>SUMIFS(Attendance!U$6:U$3000,Attendance!$H$6:$H$3000,$G$42,Attendance!$E$6:$E$3000,Sample!$J12,Attendance!$F$6:$F$3000,$B$42)</f>
        <v>0</v>
      </c>
      <c r="P12" s="1275">
        <f>SUMIFS(Attendance!V$6:V$3000,Attendance!$H$6:$H$3000,$G$42,Attendance!$E$6:$E$3000,Sample!$J12,Attendance!$F$6:$F$3000,$B$42)</f>
        <v>0</v>
      </c>
      <c r="Q12" s="487"/>
      <c r="R12" s="1276">
        <f t="shared" ref="R12:R23" si="4">IF(P12&gt;Q12,P12-Q12,(IF(P12&lt;Q12,Q12-P12,0)))</f>
        <v>0</v>
      </c>
    </row>
    <row r="13" spans="1:36" ht="15.75" x14ac:dyDescent="0.25">
      <c r="A13" s="2590" t="s">
        <v>133</v>
      </c>
      <c r="B13" s="2591"/>
      <c r="C13" s="2592"/>
      <c r="D13" s="1277">
        <f>SUMIFS(Attendance!S$6:S$3000,Attendance!$H$6:$H$3000,Sample!$G$30,Attendance!$E$6:$E$3000,Sample!$A13,Attendance!$F$6:$F$3000,Sample!$B$30)</f>
        <v>1</v>
      </c>
      <c r="E13" s="1248">
        <f>SUMIFS(Attendance!T$6:T$3000,Attendance!$H$6:$H$3000,Sample!$G$30,Attendance!$E$6:$E$3000,Sample!$A13,Attendance!$F$6:$F$3000,Sample!$B$30)</f>
        <v>0</v>
      </c>
      <c r="F13" s="1248">
        <f>SUMIFS(Attendance!U$6:U$3000,Attendance!$H$6:$H$3000,Sample!$G$30,Attendance!$E$6:$E$3000,Sample!$A13,Attendance!$F$6:$F$3000,Sample!$B$30)</f>
        <v>0</v>
      </c>
      <c r="G13" s="1249">
        <f>SUMIFS(Attendance!V$6:V$3000,Attendance!$H$6:$H$3000,Sample!$G$30,Attendance!$E$6:$E$3000,Sample!$A13,Attendance!$F$6:$F$3000,Sample!$B$30)</f>
        <v>1</v>
      </c>
      <c r="H13" s="474">
        <v>1</v>
      </c>
      <c r="I13" s="1204">
        <f t="shared" si="3"/>
        <v>0</v>
      </c>
      <c r="J13" s="2635"/>
      <c r="K13" s="2636"/>
      <c r="L13" s="2637"/>
      <c r="M13" s="1252">
        <f>SUMIFS(Attendance!S$6:S$3000,Attendance!$H$6:$H$3000,$G$42,Attendance!$E$6:$E$3000,Sample!$J13,Attendance!$F$6:$F$3000,$B$42)</f>
        <v>0</v>
      </c>
      <c r="N13" s="1253">
        <f>SUMIFS(Attendance!T$6:T$3000,Attendance!$H$6:$H$3000,$G$42,Attendance!$E$6:$E$3000,Sample!$J13,Attendance!$F$6:$F$3000,$B$42)</f>
        <v>0</v>
      </c>
      <c r="O13" s="1253">
        <f>SUMIFS(Attendance!U$6:U$3000,Attendance!$H$6:$H$3000,$G$42,Attendance!$E$6:$E$3000,Sample!$J13,Attendance!$F$6:$F$3000,$B$42)</f>
        <v>0</v>
      </c>
      <c r="P13" s="1278">
        <f>SUMIFS(Attendance!V$6:V$3000,Attendance!$H$6:$H$3000,$G$42,Attendance!$E$6:$E$3000,Sample!$J13,Attendance!$F$6:$F$3000,$B$42)</f>
        <v>0</v>
      </c>
      <c r="Q13" s="491"/>
      <c r="R13" s="1255">
        <f t="shared" si="4"/>
        <v>0</v>
      </c>
    </row>
    <row r="14" spans="1:36" x14ac:dyDescent="0.25">
      <c r="A14" s="2590" t="s">
        <v>122</v>
      </c>
      <c r="B14" s="2591"/>
      <c r="C14" s="2592"/>
      <c r="D14" s="1277">
        <f>SUMIFS(Attendance!S$6:S$3000,Attendance!$H$6:$H$3000,Sample!$G$30,Attendance!$E$6:$E$3000,Sample!$A14,Attendance!$F$6:$F$3000,Sample!$B$30)</f>
        <v>1</v>
      </c>
      <c r="E14" s="1248">
        <f>SUMIFS(Attendance!T$6:T$3000,Attendance!$H$6:$H$3000,Sample!$G$30,Attendance!$E$6:$E$3000,Sample!$A14,Attendance!$F$6:$F$3000,Sample!$B$30)</f>
        <v>0</v>
      </c>
      <c r="F14" s="1248">
        <f>SUMIFS(Attendance!U$6:U$3000,Attendance!$H$6:$H$3000,Sample!$G$30,Attendance!$E$6:$E$3000,Sample!$A14,Attendance!$F$6:$F$3000,Sample!$B$30)</f>
        <v>0</v>
      </c>
      <c r="G14" s="1249">
        <f>SUMIFS(Attendance!V$6:V$3000,Attendance!$H$6:$H$3000,Sample!$G$30,Attendance!$E$6:$E$3000,Sample!$A14,Attendance!$F$6:$F$3000,Sample!$B$30)</f>
        <v>1</v>
      </c>
      <c r="H14" s="474">
        <v>1</v>
      </c>
      <c r="I14" s="1204">
        <f t="shared" si="3"/>
        <v>0</v>
      </c>
      <c r="J14" s="2613"/>
      <c r="K14" s="2614"/>
      <c r="L14" s="2614"/>
      <c r="M14" s="1252">
        <f>SUMIFS(Attendance!S$6:S$3000,Attendance!$H$6:$H$3000,$G$42,Attendance!$E$6:$E$3000,Sample!$J14,Attendance!$F$6:$F$3000,$B$42)</f>
        <v>0</v>
      </c>
      <c r="N14" s="1253">
        <f>SUMIFS(Attendance!T$6:T$3000,Attendance!$H$6:$H$3000,$G$42,Attendance!$E$6:$E$3000,Sample!$J14,Attendance!$F$6:$F$3000,$B$42)</f>
        <v>0</v>
      </c>
      <c r="O14" s="1253">
        <f>SUMIFS(Attendance!U$6:U$3000,Attendance!$H$6:$H$3000,$G$42,Attendance!$E$6:$E$3000,Sample!$J14,Attendance!$F$6:$F$3000,$B$42)</f>
        <v>0</v>
      </c>
      <c r="P14" s="1278">
        <f>SUMIFS(Attendance!V$6:V$3000,Attendance!$H$6:$H$3000,$G$42,Attendance!$E$6:$E$3000,Sample!$J14,Attendance!$F$6:$F$3000,$B$42)</f>
        <v>0</v>
      </c>
      <c r="Q14" s="491"/>
      <c r="R14" s="1255">
        <f t="shared" si="4"/>
        <v>0</v>
      </c>
    </row>
    <row r="15" spans="1:36" x14ac:dyDescent="0.25">
      <c r="A15" s="2590" t="s">
        <v>142</v>
      </c>
      <c r="B15" s="2591"/>
      <c r="C15" s="2592"/>
      <c r="D15" s="1277">
        <f>SUMIFS(Attendance!S$6:S$3000,Attendance!$H$6:$H$3000,Sample!$G$30,Attendance!$E$6:$E$3000,Sample!$A15,Attendance!$F$6:$F$3000,Sample!$B$30)</f>
        <v>16</v>
      </c>
      <c r="E15" s="1248">
        <f>SUMIFS(Attendance!T$6:T$3000,Attendance!$H$6:$H$3000,Sample!$G$30,Attendance!$E$6:$E$3000,Sample!$A15,Attendance!$F$6:$F$3000,Sample!$B$30)</f>
        <v>0</v>
      </c>
      <c r="F15" s="1248">
        <f>SUMIFS(Attendance!U$6:U$3000,Attendance!$H$6:$H$3000,Sample!$G$30,Attendance!$E$6:$E$3000,Sample!$A15,Attendance!$F$6:$F$3000,Sample!$B$30)</f>
        <v>0</v>
      </c>
      <c r="G15" s="1249">
        <f>SUMIFS(Attendance!V$6:V$3000,Attendance!$H$6:$H$3000,Sample!$G$30,Attendance!$E$6:$E$3000,Sample!$A15,Attendance!$F$6:$F$3000,Sample!$B$30)</f>
        <v>16</v>
      </c>
      <c r="H15" s="474">
        <v>16</v>
      </c>
      <c r="I15" s="1204">
        <f t="shared" si="3"/>
        <v>0</v>
      </c>
      <c r="J15" s="2613"/>
      <c r="K15" s="2614"/>
      <c r="L15" s="2614"/>
      <c r="M15" s="1252">
        <f>SUMIFS(Attendance!S$6:S$3000,Attendance!$H$6:$H$3000,$G$42,Attendance!$E$6:$E$3000,Sample!$J15,Attendance!$F$6:$F$3000,$B$42)</f>
        <v>0</v>
      </c>
      <c r="N15" s="1253">
        <f>SUMIFS(Attendance!T$6:T$3000,Attendance!$H$6:$H$3000,$G$42,Attendance!$E$6:$E$3000,Sample!$J15,Attendance!$F$6:$F$3000,$B$42)</f>
        <v>0</v>
      </c>
      <c r="O15" s="1253">
        <f>SUMIFS(Attendance!U$6:U$3000,Attendance!$H$6:$H$3000,$G$42,Attendance!$E$6:$E$3000,Sample!$J15,Attendance!$F$6:$F$3000,$B$42)</f>
        <v>0</v>
      </c>
      <c r="P15" s="1278">
        <f>SUMIFS(Attendance!V$6:V$3000,Attendance!$H$6:$H$3000,$G$42,Attendance!$E$6:$E$3000,Sample!$J15,Attendance!$F$6:$F$3000,$B$42)</f>
        <v>0</v>
      </c>
      <c r="Q15" s="491"/>
      <c r="R15" s="1255">
        <f t="shared" si="4"/>
        <v>0</v>
      </c>
    </row>
    <row r="16" spans="1:36" x14ac:dyDescent="0.25">
      <c r="A16" s="2590"/>
      <c r="B16" s="2591"/>
      <c r="C16" s="2592"/>
      <c r="D16" s="1277">
        <f>SUMIFS(Attendance!S$6:S$3000,Attendance!$H$6:$H$3000,Sample!$G$30,Attendance!$E$6:$E$3000,Sample!$A16,Attendance!$F$6:$F$3000,Sample!$B$30)</f>
        <v>0</v>
      </c>
      <c r="E16" s="1248">
        <f>SUMIFS(Attendance!T$6:T$3000,Attendance!$H$6:$H$3000,Sample!$G$30,Attendance!$E$6:$E$3000,Sample!$A16,Attendance!$F$6:$F$3000,Sample!$B$30)</f>
        <v>0</v>
      </c>
      <c r="F16" s="1248">
        <f>SUMIFS(Attendance!U$6:U$3000,Attendance!$H$6:$H$3000,Sample!$G$30,Attendance!$E$6:$E$3000,Sample!$A16,Attendance!$F$6:$F$3000,Sample!$B$30)</f>
        <v>0</v>
      </c>
      <c r="G16" s="1249">
        <f>SUMIFS(Attendance!V$6:V$3000,Attendance!$H$6:$H$3000,Sample!$G$30,Attendance!$E$6:$E$3000,Sample!$A16,Attendance!$F$6:$F$3000,Sample!$B$30)</f>
        <v>0</v>
      </c>
      <c r="H16" s="474"/>
      <c r="I16" s="1204">
        <f t="shared" si="3"/>
        <v>0</v>
      </c>
      <c r="J16" s="2613"/>
      <c r="K16" s="2614"/>
      <c r="L16" s="2614"/>
      <c r="M16" s="1252">
        <f>SUMIFS(Attendance!S$6:S$3000,Attendance!$H$6:$H$3000,$G$42,Attendance!$E$6:$E$3000,Sample!$J16,Attendance!$F$6:$F$3000,$B$42)</f>
        <v>0</v>
      </c>
      <c r="N16" s="1253">
        <f>SUMIFS(Attendance!T$6:T$3000,Attendance!$H$6:$H$3000,$G$42,Attendance!$E$6:$E$3000,Sample!$J16,Attendance!$F$6:$F$3000,$B$42)</f>
        <v>0</v>
      </c>
      <c r="O16" s="1253">
        <f>SUMIFS(Attendance!U$6:U$3000,Attendance!$H$6:$H$3000,$G$42,Attendance!$E$6:$E$3000,Sample!$J16,Attendance!$F$6:$F$3000,$B$42)</f>
        <v>0</v>
      </c>
      <c r="P16" s="1278">
        <f>SUMIFS(Attendance!V$6:V$3000,Attendance!$H$6:$H$3000,$G$42,Attendance!$E$6:$E$3000,Sample!$J16,Attendance!$F$6:$F$3000,$B$42)</f>
        <v>0</v>
      </c>
      <c r="Q16" s="491"/>
      <c r="R16" s="1255">
        <f t="shared" si="4"/>
        <v>0</v>
      </c>
    </row>
    <row r="17" spans="1:25" x14ac:dyDescent="0.25">
      <c r="A17" s="2590"/>
      <c r="B17" s="2591"/>
      <c r="C17" s="2592"/>
      <c r="D17" s="1277">
        <f>SUMIFS(Attendance!S$6:S$3000,Attendance!$H$6:$H$3000,Sample!$G$30,Attendance!$E$6:$E$3000,Sample!$A17,Attendance!$F$6:$F$3000,Sample!$B$30)</f>
        <v>0</v>
      </c>
      <c r="E17" s="1248">
        <f>SUMIFS(Attendance!T$6:T$3000,Attendance!$H$6:$H$3000,Sample!$G$30,Attendance!$E$6:$E$3000,Sample!$A17,Attendance!$F$6:$F$3000,Sample!$B$30)</f>
        <v>0</v>
      </c>
      <c r="F17" s="1248">
        <f>SUMIFS(Attendance!U$6:U$3000,Attendance!$H$6:$H$3000,Sample!$G$30,Attendance!$E$6:$E$3000,Sample!$A17,Attendance!$F$6:$F$3000,Sample!$B$30)</f>
        <v>0</v>
      </c>
      <c r="G17" s="1249">
        <f>SUMIFS(Attendance!V$6:V$3000,Attendance!$H$6:$H$3000,Sample!$G$30,Attendance!$E$6:$E$3000,Sample!$A17,Attendance!$F$6:$F$3000,Sample!$B$30)</f>
        <v>0</v>
      </c>
      <c r="H17" s="474"/>
      <c r="I17" s="1204">
        <f t="shared" si="3"/>
        <v>0</v>
      </c>
      <c r="J17" s="1279"/>
      <c r="K17" s="1280"/>
      <c r="L17" s="1280"/>
      <c r="M17" s="1252">
        <f>SUMIFS(Attendance!S$6:S$3000,Attendance!$H$6:$H$3000,$G$42,Attendance!$E$6:$E$3000,Sample!$J17,Attendance!$F$6:$F$3000,$B$42)</f>
        <v>0</v>
      </c>
      <c r="N17" s="1253">
        <f>SUMIFS(Attendance!T$6:T$3000,Attendance!$H$6:$H$3000,$G$42,Attendance!$E$6:$E$3000,Sample!$J17,Attendance!$F$6:$F$3000,$B$42)</f>
        <v>0</v>
      </c>
      <c r="O17" s="1253">
        <f>SUMIFS(Attendance!U$6:U$3000,Attendance!$H$6:$H$3000,$G$42,Attendance!$E$6:$E$3000,Sample!$J17,Attendance!$F$6:$F$3000,$B$42)</f>
        <v>0</v>
      </c>
      <c r="P17" s="1278">
        <f>SUMIFS(Attendance!V$6:V$3000,Attendance!$H$6:$H$3000,$G$42,Attendance!$E$6:$E$3000,Sample!$J17,Attendance!$F$6:$F$3000,$B$42)</f>
        <v>0</v>
      </c>
      <c r="Q17" s="491"/>
      <c r="R17" s="1255">
        <f t="shared" si="4"/>
        <v>0</v>
      </c>
    </row>
    <row r="18" spans="1:25" x14ac:dyDescent="0.25">
      <c r="A18" s="2590"/>
      <c r="B18" s="2591"/>
      <c r="C18" s="2592"/>
      <c r="D18" s="1277">
        <f>SUMIFS(Attendance!S$6:S$3000,Attendance!$H$6:$H$3000,Sample!$G$30,Attendance!$E$6:$E$3000,Sample!$A18,Attendance!$F$6:$F$3000,Sample!$B$30)</f>
        <v>0</v>
      </c>
      <c r="E18" s="1248">
        <f>SUMIFS(Attendance!T$6:T$3000,Attendance!$H$6:$H$3000,Sample!$G$30,Attendance!$E$6:$E$3000,Sample!$A18,Attendance!$F$6:$F$3000,Sample!$B$30)</f>
        <v>0</v>
      </c>
      <c r="F18" s="1248">
        <f>SUMIFS(Attendance!U$6:U$3000,Attendance!$H$6:$H$3000,Sample!$G$30,Attendance!$E$6:$E$3000,Sample!$A18,Attendance!$F$6:$F$3000,Sample!$B$30)</f>
        <v>0</v>
      </c>
      <c r="G18" s="1249">
        <f>SUMIFS(Attendance!V$6:V$3000,Attendance!$H$6:$H$3000,Sample!$G$30,Attendance!$E$6:$E$3000,Sample!$A18,Attendance!$F$6:$F$3000,Sample!$B$30)</f>
        <v>0</v>
      </c>
      <c r="H18" s="474"/>
      <c r="I18" s="1204">
        <f t="shared" si="3"/>
        <v>0</v>
      </c>
      <c r="J18" s="1279"/>
      <c r="K18" s="1280"/>
      <c r="L18" s="1280"/>
      <c r="M18" s="1252">
        <f>SUMIFS(Attendance!S$6:S$3000,Attendance!$H$6:$H$3000,$G$42,Attendance!$E$6:$E$3000,Sample!$J18,Attendance!$F$6:$F$3000,$B$42)</f>
        <v>0</v>
      </c>
      <c r="N18" s="1253">
        <f>SUMIFS(Attendance!T$6:T$3000,Attendance!$H$6:$H$3000,$G$42,Attendance!$E$6:$E$3000,Sample!$J18,Attendance!$F$6:$F$3000,$B$42)</f>
        <v>0</v>
      </c>
      <c r="O18" s="1253">
        <f>SUMIFS(Attendance!U$6:U$3000,Attendance!$H$6:$H$3000,$G$42,Attendance!$E$6:$E$3000,Sample!$J18,Attendance!$F$6:$F$3000,$B$42)</f>
        <v>0</v>
      </c>
      <c r="P18" s="1278">
        <f>SUMIFS(Attendance!V$6:V$3000,Attendance!$H$6:$H$3000,$G$42,Attendance!$E$6:$E$3000,Sample!$J18,Attendance!$F$6:$F$3000,$B$42)</f>
        <v>0</v>
      </c>
      <c r="Q18" s="491"/>
      <c r="R18" s="1255">
        <f t="shared" si="4"/>
        <v>0</v>
      </c>
    </row>
    <row r="19" spans="1:25" x14ac:dyDescent="0.25">
      <c r="A19" s="2590"/>
      <c r="B19" s="2591"/>
      <c r="C19" s="2592"/>
      <c r="D19" s="1277"/>
      <c r="E19" s="1248"/>
      <c r="F19" s="1248"/>
      <c r="G19" s="1249"/>
      <c r="H19" s="474"/>
      <c r="I19" s="1204">
        <f t="shared" si="3"/>
        <v>0</v>
      </c>
      <c r="J19" s="1279"/>
      <c r="K19" s="1280"/>
      <c r="L19" s="1280"/>
      <c r="M19" s="1252">
        <f>SUMIFS(Attendance!S$6:S$3000,Attendance!$H$6:$H$3000,$G$42,Attendance!$E$6:$E$3000,Sample!$J19,Attendance!$F$6:$F$3000,$B$42)</f>
        <v>0</v>
      </c>
      <c r="N19" s="1253">
        <f>SUMIFS(Attendance!T$6:T$3000,Attendance!$H$6:$H$3000,$G$42,Attendance!$E$6:$E$3000,Sample!$J19,Attendance!$F$6:$F$3000,$B$42)</f>
        <v>0</v>
      </c>
      <c r="O19" s="1253">
        <f>SUMIFS(Attendance!U$6:U$3000,Attendance!$H$6:$H$3000,$G$42,Attendance!$E$6:$E$3000,Sample!$J19,Attendance!$F$6:$F$3000,$B$42)</f>
        <v>0</v>
      </c>
      <c r="P19" s="1278">
        <f>SUMIFS(Attendance!V$6:V$3000,Attendance!$H$6:$H$3000,$G$42,Attendance!$E$6:$E$3000,Sample!$J19,Attendance!$F$6:$F$3000,$B$42)</f>
        <v>0</v>
      </c>
      <c r="Q19" s="491"/>
      <c r="R19" s="1255">
        <f t="shared" si="4"/>
        <v>0</v>
      </c>
    </row>
    <row r="20" spans="1:25" x14ac:dyDescent="0.25">
      <c r="A20" s="2593"/>
      <c r="B20" s="2594"/>
      <c r="C20" s="2595"/>
      <c r="D20" s="1277">
        <f>SUMIFS(Attendance!S$6:S$3000,Attendance!$H$6:$H$3000,Sample!$G$30,Attendance!$E$6:$E$3000,Sample!$A20,Attendance!$F$6:$F$3000,Sample!$B$30)</f>
        <v>0</v>
      </c>
      <c r="E20" s="1248">
        <f>SUMIFS(Attendance!T$6:T$3000,Attendance!$H$6:$H$3000,Sample!$G$30,Attendance!$E$6:$E$3000,Sample!$A20,Attendance!$F$6:$F$3000,Sample!$B$30)</f>
        <v>0</v>
      </c>
      <c r="F20" s="1248">
        <f>SUMIFS(Attendance!U$6:U$3000,Attendance!$H$6:$H$3000,Sample!$G$30,Attendance!$E$6:$E$3000,Sample!$A20,Attendance!$F$6:$F$3000,Sample!$B$30)</f>
        <v>0</v>
      </c>
      <c r="G20" s="1249">
        <f>SUMIFS(Attendance!V$6:V$3000,Attendance!$H$6:$H$3000,Sample!$G$30,Attendance!$E$6:$E$3000,Sample!$A20,Attendance!$F$6:$F$3000,Sample!$B$30)</f>
        <v>0</v>
      </c>
      <c r="H20" s="474"/>
      <c r="I20" s="1204">
        <f t="shared" si="3"/>
        <v>0</v>
      </c>
      <c r="J20" s="1279"/>
      <c r="K20" s="1280"/>
      <c r="L20" s="1280"/>
      <c r="M20" s="1252">
        <f>SUMIFS(Attendance!S$6:S$3000,Attendance!$H$6:$H$3000,$G$42,Attendance!$E$6:$E$3000,Sample!$J20,Attendance!$F$6:$F$3000,$B$42)</f>
        <v>0</v>
      </c>
      <c r="N20" s="1253">
        <f>SUMIFS(Attendance!T$6:T$3000,Attendance!$H$6:$H$3000,$G$42,Attendance!$E$6:$E$3000,Sample!$J20,Attendance!$F$6:$F$3000,$B$42)</f>
        <v>0</v>
      </c>
      <c r="O20" s="1253">
        <f>SUMIFS(Attendance!U$6:U$3000,Attendance!$H$6:$H$3000,$G$42,Attendance!$E$6:$E$3000,Sample!$J20,Attendance!$F$6:$F$3000,$B$42)</f>
        <v>0</v>
      </c>
      <c r="P20" s="1278">
        <f>SUMIFS(Attendance!V$6:V$3000,Attendance!$H$6:$H$3000,$G$42,Attendance!$E$6:$E$3000,Sample!$J20,Attendance!$F$6:$F$3000,$B$42)</f>
        <v>0</v>
      </c>
      <c r="Q20" s="491"/>
      <c r="R20" s="1255">
        <f t="shared" si="4"/>
        <v>0</v>
      </c>
    </row>
    <row r="21" spans="1:25" x14ac:dyDescent="0.25">
      <c r="A21" s="2590"/>
      <c r="B21" s="2591"/>
      <c r="C21" s="2592"/>
      <c r="D21" s="1277"/>
      <c r="E21" s="1248"/>
      <c r="F21" s="1248"/>
      <c r="G21" s="1249"/>
      <c r="H21" s="474"/>
      <c r="I21" s="1204">
        <f t="shared" si="3"/>
        <v>0</v>
      </c>
      <c r="J21" s="1279"/>
      <c r="K21" s="1280"/>
      <c r="L21" s="1280"/>
      <c r="M21" s="1252">
        <f>SUMIFS(Attendance!S$6:S$3000,Attendance!$H$6:$H$3000,$G$42,Attendance!$E$6:$E$3000,Sample!$J21,Attendance!$F$6:$F$3000,$B$42)</f>
        <v>0</v>
      </c>
      <c r="N21" s="1253">
        <f>SUMIFS(Attendance!T$6:T$3000,Attendance!$H$6:$H$3000,$G$42,Attendance!$E$6:$E$3000,Sample!$J21,Attendance!$F$6:$F$3000,$B$42)</f>
        <v>0</v>
      </c>
      <c r="O21" s="1253">
        <f>SUMIFS(Attendance!U$6:U$3000,Attendance!$H$6:$H$3000,$G$42,Attendance!$E$6:$E$3000,Sample!$J21,Attendance!$F$6:$F$3000,$B$42)</f>
        <v>0</v>
      </c>
      <c r="P21" s="1278">
        <f>SUMIFS(Attendance!V$6:V$3000,Attendance!$H$6:$H$3000,$G$42,Attendance!$E$6:$E$3000,Sample!$J21,Attendance!$F$6:$F$3000,$B$42)</f>
        <v>0</v>
      </c>
      <c r="Q21" s="491"/>
      <c r="R21" s="1255">
        <f t="shared" si="4"/>
        <v>0</v>
      </c>
    </row>
    <row r="22" spans="1:25" x14ac:dyDescent="0.25">
      <c r="A22" s="2593"/>
      <c r="B22" s="2594"/>
      <c r="C22" s="2595"/>
      <c r="D22" s="1277">
        <f>SUMIFS(Attendance!S$6:S$3000,Attendance!$H$6:$H$3000,Sample!$G$30,Attendance!$E$6:$E$3000,Sample!$A22,Attendance!$F$6:$F$3000,Sample!$B$30)</f>
        <v>0</v>
      </c>
      <c r="E22" s="1248">
        <f>SUMIFS(Attendance!T$6:T$3000,Attendance!$H$6:$H$3000,Sample!$G$30,Attendance!$E$6:$E$3000,Sample!$A22,Attendance!$F$6:$F$3000,Sample!$B$30)</f>
        <v>0</v>
      </c>
      <c r="F22" s="1248">
        <f>SUMIFS(Attendance!U$6:U$3000,Attendance!$H$6:$H$3000,Sample!$G$30,Attendance!$E$6:$E$3000,Sample!$A22,Attendance!$F$6:$F$3000,Sample!$B$30)</f>
        <v>0</v>
      </c>
      <c r="G22" s="1249">
        <f>SUMIFS(Attendance!V$6:V$3000,Attendance!$H$6:$H$3000,Sample!$G$30,Attendance!$E$6:$E$3000,Sample!$A22,Attendance!$F$6:$F$3000,Sample!$B$30)</f>
        <v>0</v>
      </c>
      <c r="H22" s="474"/>
      <c r="I22" s="1204">
        <f t="shared" si="3"/>
        <v>0</v>
      </c>
      <c r="J22" s="1279"/>
      <c r="K22" s="1280"/>
      <c r="L22" s="1280"/>
      <c r="M22" s="1252">
        <f>SUMIFS(Attendance!S$6:S$3000,Attendance!$H$6:$H$3000,$G$42,Attendance!$E$6:$E$3000,Sample!$J22,Attendance!$F$6:$F$3000,$B$42)</f>
        <v>0</v>
      </c>
      <c r="N22" s="1253">
        <f>SUMIFS(Attendance!T$6:T$3000,Attendance!$H$6:$H$3000,$G$42,Attendance!$E$6:$E$3000,Sample!$J22,Attendance!$F$6:$F$3000,$B$42)</f>
        <v>0</v>
      </c>
      <c r="O22" s="1253">
        <f>SUMIFS(Attendance!U$6:U$3000,Attendance!$H$6:$H$3000,$G$42,Attendance!$E$6:$E$3000,Sample!$J22,Attendance!$F$6:$F$3000,$B$42)</f>
        <v>0</v>
      </c>
      <c r="P22" s="1278">
        <f>SUMIFS(Attendance!V$6:V$3000,Attendance!$H$6:$H$3000,$G$42,Attendance!$E$6:$E$3000,Sample!$J22,Attendance!$F$6:$F$3000,$B$42)</f>
        <v>0</v>
      </c>
      <c r="Q22" s="491"/>
      <c r="R22" s="1255">
        <f t="shared" si="4"/>
        <v>0</v>
      </c>
    </row>
    <row r="23" spans="1:25" ht="15.75" thickBot="1" x14ac:dyDescent="0.3">
      <c r="A23" s="2581"/>
      <c r="B23" s="2582"/>
      <c r="C23" s="2583"/>
      <c r="D23" s="1281">
        <f>SUMIFS(Attendance!S$6:S$3000,Attendance!$H$6:$H$3000,Sample!$G$30,Attendance!$E$6:$E$3000,Sample!$A23,Attendance!$F$6:$F$3000,Sample!$B$30)</f>
        <v>0</v>
      </c>
      <c r="E23" s="1282">
        <f>SUMIFS(Attendance!T$6:T$3000,Attendance!$H$6:$H$3000,Sample!$G$30,Attendance!$E$6:$E$3000,Sample!$A23,Attendance!$F$6:$F$3000,Sample!$B$30)</f>
        <v>0</v>
      </c>
      <c r="F23" s="1282">
        <f>SUMIFS(Attendance!U$6:U$3000,Attendance!$H$6:$H$3000,Sample!$G$30,Attendance!$E$6:$E$3000,Sample!$A23,Attendance!$F$6:$F$3000,Sample!$B$30)</f>
        <v>0</v>
      </c>
      <c r="G23" s="1283">
        <f>SUMIFS(Attendance!V$6:V$3000,Attendance!$H$6:$H$3000,Sample!$G$30,Attendance!$E$6:$E$3000,Sample!$A23,Attendance!$F$6:$F$3000,Sample!$B$30)</f>
        <v>0</v>
      </c>
      <c r="H23" s="477"/>
      <c r="I23" s="1210">
        <f t="shared" si="3"/>
        <v>0</v>
      </c>
      <c r="J23" s="1284"/>
      <c r="K23" s="1285"/>
      <c r="L23" s="1285"/>
      <c r="M23" s="1286">
        <f>SUMIFS(Attendance!S$6:S$3000,Attendance!$H$6:$H$3000,$G$42,Attendance!$E$6:$E$3000,Sample!$J23,Attendance!$F$6:$F$3000,$B$42)</f>
        <v>0</v>
      </c>
      <c r="N23" s="1287">
        <f>SUMIFS(Attendance!T$6:T$3000,Attendance!$H$6:$H$3000,$G$42,Attendance!$E$6:$E$3000,Sample!$J23,Attendance!$F$6:$F$3000,$B$42)</f>
        <v>0</v>
      </c>
      <c r="O23" s="1287">
        <f>SUMIFS(Attendance!U$6:U$3000,Attendance!$H$6:$H$3000,$G$42,Attendance!$E$6:$E$3000,Sample!$J23,Attendance!$F$6:$F$3000,$B$42)</f>
        <v>0</v>
      </c>
      <c r="P23" s="1288">
        <f>SUMIFS(Attendance!V$6:V$3000,Attendance!$H$6:$H$3000,$G$42,Attendance!$E$6:$E$3000,Sample!$J23,Attendance!$F$6:$F$3000,$B$42)</f>
        <v>0</v>
      </c>
      <c r="Q23" s="499"/>
      <c r="R23" s="1289">
        <f t="shared" si="4"/>
        <v>0</v>
      </c>
    </row>
    <row r="24" spans="1:25" ht="23.25" customHeight="1" thickBot="1" x14ac:dyDescent="0.3">
      <c r="A24" s="1907" t="s">
        <v>713</v>
      </c>
      <c r="B24" s="1908"/>
      <c r="C24" s="1908"/>
      <c r="D24" s="1256">
        <f>SUM(D12:D23)</f>
        <v>19</v>
      </c>
      <c r="E24" s="1170">
        <f>SUM(E12:E23)</f>
        <v>0</v>
      </c>
      <c r="F24" s="1170">
        <f>SUM(F12:F23)</f>
        <v>0</v>
      </c>
      <c r="G24" s="1171">
        <f>SUM(G12:G23)</f>
        <v>19</v>
      </c>
      <c r="H24" s="1256">
        <f>SUM(H12:H23)</f>
        <v>19</v>
      </c>
      <c r="I24" s="1245">
        <f>IF(G24&gt;H24,G24-H24,(IF(G24&lt;H24,H24-G24,0)))</f>
        <v>0</v>
      </c>
      <c r="J24" s="1909" t="s">
        <v>713</v>
      </c>
      <c r="K24" s="1910"/>
      <c r="L24" s="1910"/>
      <c r="M24" s="1257">
        <f>SUM(M12:M23)</f>
        <v>0</v>
      </c>
      <c r="N24" s="1258">
        <f>SUM(N12:N23)</f>
        <v>0</v>
      </c>
      <c r="O24" s="1258">
        <f>SUM(O12:O23)</f>
        <v>0</v>
      </c>
      <c r="P24" s="1290">
        <f>SUM(P12:P23)</f>
        <v>0</v>
      </c>
      <c r="Q24" s="1257">
        <f>SUM(Q12:Q23)</f>
        <v>0</v>
      </c>
      <c r="R24" s="1259">
        <f>IF(P24&gt;Q24,P24-Q24,(IF(P24&lt;Q24,Q24-P24,0)))</f>
        <v>0</v>
      </c>
    </row>
    <row r="28" spans="1:25" ht="15.75" thickBot="1" x14ac:dyDescent="0.3">
      <c r="J28" s="35"/>
      <c r="K28" s="35"/>
      <c r="L28" s="35"/>
    </row>
    <row r="29" spans="1:25" ht="29.25" thickBot="1" x14ac:dyDescent="0.3">
      <c r="A29" s="1911" t="s">
        <v>1254</v>
      </c>
      <c r="B29" s="1912"/>
      <c r="C29" s="1912"/>
      <c r="D29" s="1912"/>
      <c r="E29" s="1912"/>
      <c r="F29" s="1912"/>
      <c r="G29" s="1912"/>
      <c r="H29" s="1912"/>
      <c r="I29" s="1912"/>
      <c r="J29" s="1912"/>
      <c r="K29" s="1912"/>
      <c r="L29" s="1912"/>
      <c r="M29" s="1912"/>
      <c r="N29" s="1912"/>
      <c r="O29" s="1912"/>
      <c r="P29" s="1912"/>
      <c r="Q29" s="1912"/>
      <c r="R29" s="1912"/>
      <c r="S29" s="1912"/>
      <c r="T29" s="1913"/>
      <c r="U29" s="447"/>
      <c r="V29" s="447"/>
    </row>
    <row r="30" spans="1:25" ht="21.75" thickBot="1" x14ac:dyDescent="0.4">
      <c r="A30" s="1291" t="s">
        <v>716</v>
      </c>
      <c r="B30" s="2671" t="s">
        <v>117</v>
      </c>
      <c r="C30" s="2671"/>
      <c r="D30" s="2671"/>
      <c r="E30" s="2671"/>
      <c r="F30" s="1292" t="s">
        <v>717</v>
      </c>
      <c r="G30" s="1292" t="s">
        <v>118</v>
      </c>
      <c r="H30" s="2672"/>
      <c r="I30" s="2672"/>
      <c r="J30" s="1293"/>
      <c r="K30" s="1292"/>
      <c r="L30" s="133"/>
      <c r="M30" s="134"/>
      <c r="N30" s="133"/>
      <c r="O30" s="133"/>
      <c r="P30" s="133"/>
      <c r="Q30" s="1127"/>
      <c r="R30" s="26"/>
      <c r="S30" s="1127"/>
      <c r="T30" s="136"/>
    </row>
    <row r="31" spans="1:25" ht="23.25" customHeight="1" thickBot="1" x14ac:dyDescent="0.3">
      <c r="A31" s="1830" t="s">
        <v>741</v>
      </c>
      <c r="B31" s="1831"/>
      <c r="C31" s="1831"/>
      <c r="D31" s="1831"/>
      <c r="E31" s="1831"/>
      <c r="F31" s="1831"/>
      <c r="G31" s="1831"/>
      <c r="H31" s="1831"/>
      <c r="I31" s="1831"/>
      <c r="J31" s="1831"/>
      <c r="K31" s="1831"/>
      <c r="L31" s="1831"/>
      <c r="M31" s="1831"/>
      <c r="N31" s="1831"/>
      <c r="O31" s="1831"/>
      <c r="P31" s="1831"/>
      <c r="Q31" s="1832" t="s">
        <v>735</v>
      </c>
      <c r="R31" s="1919" t="s">
        <v>737</v>
      </c>
      <c r="S31" s="1920"/>
      <c r="T31" s="1835" t="s">
        <v>740</v>
      </c>
      <c r="U31" s="448"/>
      <c r="V31" s="448"/>
      <c r="W31" s="21"/>
      <c r="Y31" s="33"/>
    </row>
    <row r="32" spans="1:25" ht="43.5" customHeight="1" thickBot="1" x14ac:dyDescent="0.3">
      <c r="A32" s="1789" t="s">
        <v>709</v>
      </c>
      <c r="B32" s="1790"/>
      <c r="C32" s="1790"/>
      <c r="D32" s="1790"/>
      <c r="E32" s="1790"/>
      <c r="F32" s="126" t="s">
        <v>710</v>
      </c>
      <c r="G32" s="127" t="s">
        <v>711</v>
      </c>
      <c r="H32" s="27" t="s">
        <v>712</v>
      </c>
      <c r="I32" s="130" t="s">
        <v>102</v>
      </c>
      <c r="J32" s="1923" t="s">
        <v>709</v>
      </c>
      <c r="K32" s="1838"/>
      <c r="L32" s="1839"/>
      <c r="M32" s="126" t="s">
        <v>710</v>
      </c>
      <c r="N32" s="127" t="s">
        <v>711</v>
      </c>
      <c r="O32" s="27" t="s">
        <v>712</v>
      </c>
      <c r="P32" s="130" t="s">
        <v>102</v>
      </c>
      <c r="Q32" s="1833"/>
      <c r="R32" s="623" t="s">
        <v>738</v>
      </c>
      <c r="S32" s="624" t="s">
        <v>739</v>
      </c>
      <c r="T32" s="1836"/>
      <c r="U32" s="448"/>
      <c r="V32" s="448"/>
      <c r="W32" s="21"/>
      <c r="Y32" s="33"/>
    </row>
    <row r="33" spans="1:36" s="1089" customFormat="1" ht="15.75" customHeight="1" x14ac:dyDescent="0.25">
      <c r="A33" s="1821" t="s">
        <v>72</v>
      </c>
      <c r="B33" s="2336"/>
      <c r="C33" s="2336"/>
      <c r="D33" s="2336"/>
      <c r="E33" s="2336"/>
      <c r="F33" s="1132">
        <f>SUMIFS(Attendance!S$6:S$3000,Attendance!$H$6:$H$3000,Sample!$G$30,Attendance!$E$6:$E$3000,Sample!$A33,Attendance!$F$6:$F$3000,Sample!$B$30)</f>
        <v>0</v>
      </c>
      <c r="G33" s="1133">
        <f>SUMIFS(Attendance!T$6:T$3000,Attendance!$H$6:$H$3000,Sample!$G$30,Attendance!$E$6:$E$3000,Sample!$A33,Attendance!$F$6:$F$3000,Sample!$B$30)</f>
        <v>0</v>
      </c>
      <c r="H33" s="1133">
        <f>SUMIFS(Attendance!U$6:U$3000,Attendance!$H$6:$H$3000,Sample!$G$30,Attendance!$E$6:$E$3000,Sample!$A33,Attendance!$F$6:$F$3000,Sample!$B$30)</f>
        <v>0</v>
      </c>
      <c r="I33" s="1172">
        <f>SUMIFS(Attendance!V$6:V$3000,Attendance!$H$6:$H$3000,Sample!$G$30,Attendance!$E$6:$E$3000,Sample!$A33,Attendance!$F$6:$F$3000,Sample!$B$30)</f>
        <v>0</v>
      </c>
      <c r="J33" s="2095" t="str">
        <f>A33</f>
        <v>Operator</v>
      </c>
      <c r="K33" s="2095"/>
      <c r="L33" s="2095"/>
      <c r="M33" s="2656">
        <f>SUM(F33:F36)</f>
        <v>0</v>
      </c>
      <c r="N33" s="2657">
        <f t="shared" ref="N33:P33" si="5">SUM(G33:G36)</f>
        <v>1</v>
      </c>
      <c r="O33" s="2657">
        <f t="shared" si="5"/>
        <v>0</v>
      </c>
      <c r="P33" s="2659">
        <f t="shared" si="5"/>
        <v>1</v>
      </c>
      <c r="Q33" s="2308">
        <v>1</v>
      </c>
      <c r="R33" s="2656">
        <f>IF(Q33&gt;P33,Q33-P33,0)</f>
        <v>0</v>
      </c>
      <c r="S33" s="2659">
        <f>IF(Q33&lt;P33,P33-Q33,0)</f>
        <v>0</v>
      </c>
      <c r="T33" s="2308">
        <f>R33-S33</f>
        <v>0</v>
      </c>
      <c r="U33" s="47"/>
      <c r="V33" s="47"/>
      <c r="W33" s="21"/>
      <c r="Y33" s="1272"/>
    </row>
    <row r="34" spans="1:36" s="1089" customFormat="1" ht="15.75" customHeight="1" x14ac:dyDescent="0.25">
      <c r="A34" s="1794" t="s">
        <v>729</v>
      </c>
      <c r="B34" s="2349"/>
      <c r="C34" s="2349"/>
      <c r="D34" s="2349"/>
      <c r="E34" s="2349"/>
      <c r="F34" s="1123">
        <f>SUMIFS(Attendance!S$6:S$3000,Attendance!$H$6:$H$3000,Sample!$G$30,Attendance!$E$6:$E$3000,Sample!$A34,Attendance!$F$6:$F$3000,Sample!$B$30)</f>
        <v>0</v>
      </c>
      <c r="G34" s="1124">
        <f>SUMIFS(Attendance!T$6:T$3000,Attendance!$H$6:$H$3000,Sample!$G$30,Attendance!$E$6:$E$3000,Sample!$A34,Attendance!$F$6:$F$3000,Sample!$B$30)</f>
        <v>0</v>
      </c>
      <c r="H34" s="1124">
        <f>SUMIFS(Attendance!U$6:U$3000,Attendance!$H$6:$H$3000,Sample!$G$30,Attendance!$E$6:$E$3000,Sample!$A34,Attendance!$F$6:$F$3000,Sample!$B$30)</f>
        <v>0</v>
      </c>
      <c r="I34" s="1173">
        <f>SUMIFS(Attendance!V$6:V$3000,Attendance!$H$6:$H$3000,Sample!$G$30,Attendance!$E$6:$E$3000,Sample!$A34,Attendance!$F$6:$F$3000,Sample!$B$30)</f>
        <v>0</v>
      </c>
      <c r="J34" s="2095"/>
      <c r="K34" s="2095"/>
      <c r="L34" s="2095"/>
      <c r="M34" s="2656"/>
      <c r="N34" s="2657"/>
      <c r="O34" s="2657"/>
      <c r="P34" s="2659"/>
      <c r="Q34" s="2308"/>
      <c r="R34" s="2656"/>
      <c r="S34" s="2659"/>
      <c r="T34" s="2308"/>
      <c r="U34" s="47"/>
      <c r="V34" s="47"/>
      <c r="W34" s="21"/>
      <c r="Y34" s="1178"/>
    </row>
    <row r="35" spans="1:36" s="1089" customFormat="1" ht="15.75" customHeight="1" x14ac:dyDescent="0.25">
      <c r="A35" s="1794" t="s">
        <v>22</v>
      </c>
      <c r="B35" s="2349"/>
      <c r="C35" s="2349"/>
      <c r="D35" s="2349"/>
      <c r="E35" s="2349"/>
      <c r="F35" s="1123">
        <f>SUMIFS(Attendance!S$6:S$3000,Attendance!$H$6:$H$3000,Sample!$G$30,Attendance!$E$6:$E$3000,Sample!$A35,Attendance!$F$6:$F$3000,Sample!$B$30)</f>
        <v>0</v>
      </c>
      <c r="G35" s="1124">
        <f>SUMIFS(Attendance!T$6:T$3000,Attendance!$H$6:$H$3000,Sample!$G$30,Attendance!$E$6:$E$3000,Sample!$A35,Attendance!$F$6:$F$3000,Sample!$B$30)</f>
        <v>1</v>
      </c>
      <c r="H35" s="1124">
        <f>SUMIFS(Attendance!U$6:U$3000,Attendance!$H$6:$H$3000,Sample!$G$30,Attendance!$E$6:$E$3000,Sample!$A35,Attendance!$F$6:$F$3000,Sample!$B$30)</f>
        <v>0</v>
      </c>
      <c r="I35" s="1173">
        <f>SUMIFS(Attendance!V$6:V$3000,Attendance!$H$6:$H$3000,Sample!$G$30,Attendance!$E$6:$E$3000,Sample!$A35,Attendance!$F$6:$F$3000,Sample!$B$30)</f>
        <v>1</v>
      </c>
      <c r="J35" s="2095"/>
      <c r="K35" s="2095"/>
      <c r="L35" s="2095"/>
      <c r="M35" s="2656"/>
      <c r="N35" s="2657"/>
      <c r="O35" s="2657"/>
      <c r="P35" s="2659"/>
      <c r="Q35" s="2308"/>
      <c r="R35" s="2656"/>
      <c r="S35" s="2659"/>
      <c r="T35" s="2308"/>
      <c r="U35" s="47"/>
      <c r="V35" s="47"/>
      <c r="W35" s="21"/>
      <c r="Y35" s="1178">
        <v>1</v>
      </c>
    </row>
    <row r="36" spans="1:36" s="1089" customFormat="1" ht="15.75" customHeight="1" thickBot="1" x14ac:dyDescent="0.3">
      <c r="A36" s="1796" t="s">
        <v>73</v>
      </c>
      <c r="B36" s="2333"/>
      <c r="C36" s="2333"/>
      <c r="D36" s="2333"/>
      <c r="E36" s="2333"/>
      <c r="F36" s="1129">
        <f>SUMIFS(Attendance!S$6:S$3000,Attendance!$H$6:$H$3000,Sample!$G$30,Attendance!$E$6:$E$3000,Sample!$A36,Attendance!$F$6:$F$3000,Sample!$B$30)</f>
        <v>0</v>
      </c>
      <c r="G36" s="1130">
        <f>SUMIFS(Attendance!T$6:T$3000,Attendance!$H$6:$H$3000,Sample!$G$30,Attendance!$E$6:$E$3000,Sample!$A36,Attendance!$F$6:$F$3000,Sample!$B$30)</f>
        <v>0</v>
      </c>
      <c r="H36" s="1130">
        <f>SUMIFS(Attendance!U$6:U$3000,Attendance!$H$6:$H$3000,Sample!$G$30,Attendance!$E$6:$E$3000,Sample!$A36,Attendance!$F$6:$F$3000,Sample!$B$30)</f>
        <v>0</v>
      </c>
      <c r="I36" s="1174">
        <f>SUMIFS(Attendance!V$6:V$3000,Attendance!$H$6:$H$3000,Sample!$G$30,Attendance!$E$6:$E$3000,Sample!$A36,Attendance!$F$6:$F$3000,Sample!$B$30)</f>
        <v>0</v>
      </c>
      <c r="J36" s="2095"/>
      <c r="K36" s="2095"/>
      <c r="L36" s="2095"/>
      <c r="M36" s="2656"/>
      <c r="N36" s="2657"/>
      <c r="O36" s="2657"/>
      <c r="P36" s="2659"/>
      <c r="Q36" s="2308"/>
      <c r="R36" s="2656"/>
      <c r="S36" s="2659"/>
      <c r="T36" s="2308"/>
      <c r="U36" s="47"/>
      <c r="V36" s="47"/>
      <c r="W36" s="21"/>
      <c r="Y36" s="1265"/>
    </row>
    <row r="37" spans="1:36" s="1089" customFormat="1" ht="15.75" customHeight="1" thickBot="1" x14ac:dyDescent="0.3">
      <c r="A37" s="2676" t="s">
        <v>44</v>
      </c>
      <c r="B37" s="2677"/>
      <c r="C37" s="2677"/>
      <c r="D37" s="2677"/>
      <c r="E37" s="2677"/>
      <c r="F37" s="1182">
        <f>SUMIFS(Attendance!S$6:S$3000,Attendance!$H$6:$H$3000,Sample!$G$30,Attendance!$E$6:$E$3000,Sample!$A37,Attendance!$F$6:$F$3000,Sample!$B$30)</f>
        <v>0</v>
      </c>
      <c r="G37" s="1180">
        <f>SUMIFS(Attendance!T$6:T$3000,Attendance!$H$6:$H$3000,Sample!$G$30,Attendance!$E$6:$E$3000,Sample!$A37,Attendance!$F$6:$F$3000,Sample!$B$30)</f>
        <v>0</v>
      </c>
      <c r="H37" s="1180">
        <f>SUMIFS(Attendance!U$6:U$3000,Attendance!$H$6:$H$3000,Sample!$G$30,Attendance!$E$6:$E$3000,Sample!$A37,Attendance!$F$6:$F$3000,Sample!$B$30)</f>
        <v>0</v>
      </c>
      <c r="I37" s="1181">
        <f>SUMIFS(Attendance!V$6:V$3000,Attendance!$H$6:$H$3000,Sample!$G$30,Attendance!$E$6:$E$3000,Sample!$A37,Attendance!$F$6:$F$3000,Sample!$B$30)</f>
        <v>0</v>
      </c>
      <c r="J37" s="2673" t="str">
        <f>A37</f>
        <v>Line Ironman</v>
      </c>
      <c r="K37" s="2674"/>
      <c r="L37" s="2675"/>
      <c r="M37" s="1182">
        <f>SUM(F37:F37)</f>
        <v>0</v>
      </c>
      <c r="N37" s="1180">
        <f>SUM(G37:G37)</f>
        <v>0</v>
      </c>
      <c r="O37" s="1180">
        <f>SUM(H37:H37)</f>
        <v>0</v>
      </c>
      <c r="P37" s="1181">
        <f>SUM(I37:I37)</f>
        <v>0</v>
      </c>
      <c r="Q37" s="1271"/>
      <c r="R37" s="1182">
        <f t="shared" ref="R37" si="6">IF(Q37&gt;P37,Q37-P37,0)</f>
        <v>0</v>
      </c>
      <c r="S37" s="1181">
        <f t="shared" ref="S37" si="7">IF(Q37&lt;P37,P37-Q37,0)</f>
        <v>0</v>
      </c>
      <c r="T37" s="1271">
        <f t="shared" ref="T37" si="8">R37-S37</f>
        <v>0</v>
      </c>
      <c r="U37" s="47"/>
      <c r="V37" s="47"/>
      <c r="W37" s="21"/>
      <c r="Y37" s="1266"/>
    </row>
    <row r="38" spans="1:36" s="1089" customFormat="1" ht="19.5" thickBot="1" x14ac:dyDescent="0.3">
      <c r="A38" s="1789" t="s">
        <v>102</v>
      </c>
      <c r="B38" s="1790"/>
      <c r="C38" s="1790"/>
      <c r="D38" s="1790"/>
      <c r="E38" s="1790"/>
      <c r="F38" s="1113">
        <f>SUM(F33:F37)</f>
        <v>0</v>
      </c>
      <c r="G38" s="1106">
        <f>SUM(G33:G37)</f>
        <v>1</v>
      </c>
      <c r="H38" s="1106">
        <f>SUM(H33:H37)</f>
        <v>0</v>
      </c>
      <c r="I38" s="1179">
        <f>SUM(I33:I37)</f>
        <v>1</v>
      </c>
      <c r="J38" s="1790" t="s">
        <v>102</v>
      </c>
      <c r="K38" s="1790"/>
      <c r="L38" s="1790"/>
      <c r="M38" s="1113">
        <f t="shared" ref="M38:S38" si="9">SUM(M33:M37)</f>
        <v>0</v>
      </c>
      <c r="N38" s="1106">
        <f t="shared" si="9"/>
        <v>1</v>
      </c>
      <c r="O38" s="1106">
        <f t="shared" si="9"/>
        <v>0</v>
      </c>
      <c r="P38" s="1179">
        <f t="shared" si="9"/>
        <v>1</v>
      </c>
      <c r="Q38" s="1261">
        <f t="shared" si="9"/>
        <v>1</v>
      </c>
      <c r="R38" s="1113">
        <f t="shared" si="9"/>
        <v>0</v>
      </c>
      <c r="S38" s="1179">
        <f t="shared" si="9"/>
        <v>0</v>
      </c>
      <c r="T38" s="1261">
        <f t="shared" ref="T38" si="10">R38-S38</f>
        <v>0</v>
      </c>
      <c r="U38" s="52"/>
      <c r="V38" s="52"/>
      <c r="W38" s="21"/>
      <c r="Y38" s="1261">
        <f>SUM(Y33:Y37)</f>
        <v>1</v>
      </c>
    </row>
    <row r="40" spans="1:36" ht="15.75" thickBot="1" x14ac:dyDescent="0.3"/>
    <row r="41" spans="1:36" s="628" customFormat="1" ht="25.5" customHeight="1" thickBot="1" x14ac:dyDescent="0.45">
      <c r="A41" s="1825" t="s">
        <v>1253</v>
      </c>
      <c r="B41" s="1826"/>
      <c r="C41" s="1826"/>
      <c r="D41" s="1826"/>
      <c r="E41" s="1826"/>
      <c r="F41" s="1826"/>
      <c r="G41" s="1826"/>
      <c r="H41" s="1826"/>
      <c r="I41" s="1826"/>
      <c r="J41" s="1826"/>
      <c r="K41" s="1826"/>
      <c r="L41" s="1826"/>
      <c r="M41" s="1826"/>
      <c r="N41" s="1826"/>
      <c r="O41" s="1826"/>
      <c r="P41" s="1826"/>
      <c r="Q41" s="1826"/>
      <c r="R41" s="1826"/>
      <c r="S41" s="1826"/>
      <c r="T41" s="1827"/>
      <c r="U41" s="625"/>
      <c r="V41" s="625"/>
      <c r="W41" s="1294"/>
      <c r="X41" s="627"/>
      <c r="Y41" s="627"/>
      <c r="Z41" s="627"/>
      <c r="AA41" s="627"/>
      <c r="AB41" s="627"/>
      <c r="AC41" s="627"/>
      <c r="AD41" s="627"/>
      <c r="AE41" s="627"/>
      <c r="AF41" s="627"/>
      <c r="AG41" s="627"/>
      <c r="AH41" s="627"/>
      <c r="AI41" s="627"/>
      <c r="AJ41" s="627"/>
    </row>
    <row r="42" spans="1:36" ht="21.75" thickBot="1" x14ac:dyDescent="0.4">
      <c r="A42" s="1291" t="s">
        <v>716</v>
      </c>
      <c r="B42" s="2671" t="s">
        <v>50</v>
      </c>
      <c r="C42" s="2671"/>
      <c r="D42" s="2671"/>
      <c r="E42" s="2671"/>
      <c r="F42" s="1292" t="s">
        <v>717</v>
      </c>
      <c r="G42" s="1292" t="s">
        <v>118</v>
      </c>
      <c r="H42" s="2672"/>
      <c r="I42" s="2672"/>
      <c r="J42" s="1293"/>
      <c r="K42" s="1292"/>
      <c r="L42" s="133"/>
      <c r="M42" s="134"/>
      <c r="N42" s="133"/>
      <c r="O42" s="133"/>
      <c r="P42" s="133"/>
      <c r="Q42" s="1127"/>
      <c r="R42" s="26"/>
      <c r="S42" s="1127"/>
      <c r="T42" s="136"/>
    </row>
    <row r="43" spans="1:36" ht="23.25" customHeight="1" thickBot="1" x14ac:dyDescent="0.3">
      <c r="A43" s="1830" t="s">
        <v>741</v>
      </c>
      <c r="B43" s="1831"/>
      <c r="C43" s="1831"/>
      <c r="D43" s="1831"/>
      <c r="E43" s="1831"/>
      <c r="F43" s="1831"/>
      <c r="G43" s="1831"/>
      <c r="H43" s="1831"/>
      <c r="I43" s="1831"/>
      <c r="J43" s="1831"/>
      <c r="K43" s="1831"/>
      <c r="L43" s="1831"/>
      <c r="M43" s="1831"/>
      <c r="N43" s="1831"/>
      <c r="O43" s="1831"/>
      <c r="P43" s="1831"/>
      <c r="Q43" s="1832" t="s">
        <v>735</v>
      </c>
      <c r="R43" s="1834" t="s">
        <v>737</v>
      </c>
      <c r="S43" s="1834"/>
      <c r="T43" s="1835" t="s">
        <v>740</v>
      </c>
      <c r="U43" s="448"/>
      <c r="V43" s="448"/>
      <c r="W43" s="21"/>
      <c r="Y43" s="33"/>
    </row>
    <row r="44" spans="1:36" ht="43.5" customHeight="1" thickBot="1" x14ac:dyDescent="0.3">
      <c r="A44" s="1789" t="s">
        <v>709</v>
      </c>
      <c r="B44" s="1790"/>
      <c r="C44" s="1790"/>
      <c r="D44" s="1790"/>
      <c r="E44" s="1790"/>
      <c r="F44" s="126" t="s">
        <v>710</v>
      </c>
      <c r="G44" s="127" t="s">
        <v>711</v>
      </c>
      <c r="H44" s="27" t="s">
        <v>712</v>
      </c>
      <c r="I44" s="130" t="s">
        <v>102</v>
      </c>
      <c r="J44" s="1837" t="s">
        <v>709</v>
      </c>
      <c r="K44" s="1838"/>
      <c r="L44" s="1839"/>
      <c r="M44" s="126" t="s">
        <v>710</v>
      </c>
      <c r="N44" s="127" t="s">
        <v>711</v>
      </c>
      <c r="O44" s="27" t="s">
        <v>712</v>
      </c>
      <c r="P44" s="130" t="s">
        <v>102</v>
      </c>
      <c r="Q44" s="1833"/>
      <c r="R44" s="629" t="s">
        <v>738</v>
      </c>
      <c r="S44" s="630" t="s">
        <v>739</v>
      </c>
      <c r="T44" s="1836"/>
      <c r="U44" s="448"/>
      <c r="V44" s="448"/>
      <c r="W44" s="21"/>
      <c r="Y44" s="33"/>
    </row>
    <row r="45" spans="1:36" s="1089" customFormat="1" ht="15.75" customHeight="1" x14ac:dyDescent="0.25">
      <c r="A45" s="1814" t="s">
        <v>119</v>
      </c>
      <c r="B45" s="1815"/>
      <c r="C45" s="1815"/>
      <c r="D45" s="1815"/>
      <c r="E45" s="1816"/>
      <c r="F45" s="49">
        <f>SUMIFS(Attendance!S$6:S$3000,Attendance!$H$6:$H$3000,Sample!$G$42,Attendance!$E$6:$E$3000,Sample!$A45,Attendance!$F$6:$F$3000,Sample!$B$42)</f>
        <v>0</v>
      </c>
      <c r="G45" s="50">
        <f>SUMIFS(Attendance!T$6:T$3000,Attendance!$H$6:$H$3000,Sample!$G$42,Attendance!$E$6:$E$3000,Sample!$A45,Attendance!$F$6:$F$3000,Sample!$B$42)</f>
        <v>0</v>
      </c>
      <c r="H45" s="50">
        <f>SUMIFS(Attendance!U$6:U$3000,Attendance!$H$6:$H$3000,Sample!$G$42,Attendance!$E$6:$E$3000,Sample!$A45,Attendance!$F$6:$F$3000,Sample!$B$42)</f>
        <v>0</v>
      </c>
      <c r="I45" s="32">
        <f>SUMIFS(Attendance!V$6:V$3000,Attendance!$H$6:$H$3000,Sample!$G$42,Attendance!$E$6:$E$3000,Sample!$A45,Attendance!$F$6:$F$3000,Sample!$B$42)</f>
        <v>0</v>
      </c>
      <c r="J45" s="2091" t="str">
        <f>A45</f>
        <v>Sr. Quality Controller</v>
      </c>
      <c r="K45" s="2092"/>
      <c r="L45" s="2092"/>
      <c r="M45" s="2666">
        <f>SUM(F45:F46)</f>
        <v>2</v>
      </c>
      <c r="N45" s="2667">
        <f t="shared" ref="N45:P45" si="11">SUM(G45:G46)</f>
        <v>0</v>
      </c>
      <c r="O45" s="2667">
        <f t="shared" si="11"/>
        <v>0</v>
      </c>
      <c r="P45" s="2658">
        <f t="shared" si="11"/>
        <v>2</v>
      </c>
      <c r="Q45" s="2390">
        <v>2</v>
      </c>
      <c r="R45" s="2660">
        <f>IF(Q45&gt;P45,Q45-P45,0)</f>
        <v>0</v>
      </c>
      <c r="S45" s="2662">
        <f>IF(Q45&lt;P45,P45-Q45,0)</f>
        <v>0</v>
      </c>
      <c r="T45" s="2390">
        <f>R45-S45</f>
        <v>0</v>
      </c>
      <c r="U45" s="47"/>
      <c r="V45" s="47"/>
      <c r="W45" s="21"/>
      <c r="Y45" s="1272"/>
    </row>
    <row r="46" spans="1:36" s="1089" customFormat="1" ht="15.75" customHeight="1" thickBot="1" x14ac:dyDescent="0.3">
      <c r="A46" s="1817" t="s">
        <v>127</v>
      </c>
      <c r="B46" s="1818"/>
      <c r="C46" s="1818"/>
      <c r="D46" s="1818"/>
      <c r="E46" s="1819"/>
      <c r="F46" s="1175">
        <f>SUMIFS(Attendance!S$6:S$3000,Attendance!$H$6:$H$3000,Sample!$G$42,Attendance!$E$6:$E$3000,Sample!$A46,Attendance!$F$6:$F$3000,Sample!$B$42)</f>
        <v>2</v>
      </c>
      <c r="G46" s="1176">
        <f>SUMIFS(Attendance!T$6:T$3000,Attendance!$H$6:$H$3000,Sample!$G$42,Attendance!$E$6:$E$3000,Sample!$A46,Attendance!$F$6:$F$3000,Sample!$B$42)</f>
        <v>0</v>
      </c>
      <c r="H46" s="1176">
        <f>SUMIFS(Attendance!U$6:U$3000,Attendance!$H$6:$H$3000,Sample!$G$42,Attendance!$E$6:$E$3000,Sample!$A46,Attendance!$F$6:$F$3000,Sample!$B$42)</f>
        <v>0</v>
      </c>
      <c r="I46" s="1177">
        <f>SUMIFS(Attendance!V$6:V$3000,Attendance!$H$6:$H$3000,Sample!$G$42,Attendance!$E$6:$E$3000,Sample!$A46,Attendance!$F$6:$F$3000,Sample!$B$42)</f>
        <v>2</v>
      </c>
      <c r="J46" s="2097"/>
      <c r="K46" s="2098"/>
      <c r="L46" s="2098"/>
      <c r="M46" s="2668"/>
      <c r="N46" s="2669"/>
      <c r="O46" s="2669"/>
      <c r="P46" s="2670"/>
      <c r="Q46" s="2309"/>
      <c r="R46" s="2664"/>
      <c r="S46" s="2665"/>
      <c r="T46" s="2309"/>
      <c r="U46" s="47"/>
      <c r="V46" s="47"/>
      <c r="W46" s="21"/>
      <c r="Y46" s="1143">
        <v>2</v>
      </c>
    </row>
    <row r="47" spans="1:36" s="1089" customFormat="1" ht="15.75" customHeight="1" x14ac:dyDescent="0.25">
      <c r="A47" s="1820" t="s">
        <v>49</v>
      </c>
      <c r="B47" s="1820"/>
      <c r="C47" s="1820"/>
      <c r="D47" s="1820"/>
      <c r="E47" s="1821"/>
      <c r="F47" s="1132">
        <f>SUMIFS(Attendance!S$6:S$3000,Attendance!$H$6:$H$3000,Sample!$G$42,Attendance!$E$6:$E$3000,Sample!$A47,Attendance!$F$6:$F$3000,Sample!$B$42)</f>
        <v>0</v>
      </c>
      <c r="G47" s="1133">
        <f>SUMIFS(Attendance!T$6:T$3000,Attendance!$H$6:$H$3000,Sample!$G$42,Attendance!$E$6:$E$3000,Sample!$A47,Attendance!$F$6:$F$3000,Sample!$B$42)</f>
        <v>0</v>
      </c>
      <c r="H47" s="1133">
        <f>SUMIFS(Attendance!U$6:U$3000,Attendance!$H$6:$H$3000,Sample!$G$42,Attendance!$E$6:$E$3000,Sample!$A47,Attendance!$F$6:$F$3000,Sample!$B$42)</f>
        <v>0</v>
      </c>
      <c r="I47" s="1172">
        <f>SUMIFS(Attendance!V$6:V$3000,Attendance!$H$6:$H$3000,Sample!$G$42,Attendance!$E$6:$E$3000,Sample!$A47,Attendance!$F$6:$F$3000,Sample!$B$42)</f>
        <v>0</v>
      </c>
      <c r="J47" s="2091" t="s">
        <v>1250</v>
      </c>
      <c r="K47" s="2092"/>
      <c r="L47" s="2092"/>
      <c r="M47" s="2666">
        <f>SUM(F47:F50)</f>
        <v>0</v>
      </c>
      <c r="N47" s="2667">
        <f t="shared" ref="N47:P47" si="12">SUM(G47:G50)</f>
        <v>0</v>
      </c>
      <c r="O47" s="2667">
        <f t="shared" si="12"/>
        <v>0</v>
      </c>
      <c r="P47" s="2658">
        <f t="shared" si="12"/>
        <v>0</v>
      </c>
      <c r="Q47" s="2390"/>
      <c r="R47" s="2660">
        <f t="shared" ref="R47" si="13">IF(Q47&gt;P47,Q47-P47,0)</f>
        <v>0</v>
      </c>
      <c r="S47" s="2662">
        <f t="shared" ref="S47" si="14">IF(Q47&lt;P47,P47-Q47,0)</f>
        <v>0</v>
      </c>
      <c r="T47" s="2390">
        <f t="shared" ref="T47" si="15">R47-S47</f>
        <v>0</v>
      </c>
      <c r="U47" s="47"/>
      <c r="V47" s="47"/>
      <c r="W47" s="21"/>
      <c r="Y47" s="1272"/>
    </row>
    <row r="48" spans="1:36" s="1089" customFormat="1" ht="15.75" customHeight="1" x14ac:dyDescent="0.25">
      <c r="A48" s="1793" t="s">
        <v>93</v>
      </c>
      <c r="B48" s="1793"/>
      <c r="C48" s="1793"/>
      <c r="D48" s="1793"/>
      <c r="E48" s="1794"/>
      <c r="F48" s="1123">
        <f>SUMIFS(Attendance!S$6:S$3000,Attendance!$H$6:$H$3000,Sample!$G$42,Attendance!$E$6:$E$3000,Sample!$A48,Attendance!$F$6:$F$3000,Sample!$B$42)</f>
        <v>0</v>
      </c>
      <c r="G48" s="1124">
        <f>SUMIFS(Attendance!T$6:T$3000,Attendance!$H$6:$H$3000,Sample!$G$42,Attendance!$E$6:$E$3000,Sample!$A48,Attendance!$F$6:$F$3000,Sample!$B$42)</f>
        <v>0</v>
      </c>
      <c r="H48" s="1124">
        <f>SUMIFS(Attendance!U$6:U$3000,Attendance!$H$6:$H$3000,Sample!$G$42,Attendance!$E$6:$E$3000,Sample!$A48,Attendance!$F$6:$F$3000,Sample!$B$42)</f>
        <v>0</v>
      </c>
      <c r="I48" s="1173">
        <f>SUMIFS(Attendance!V$6:V$3000,Attendance!$H$6:$H$3000,Sample!$G$42,Attendance!$E$6:$E$3000,Sample!$A48,Attendance!$F$6:$F$3000,Sample!$B$42)</f>
        <v>0</v>
      </c>
      <c r="J48" s="2094"/>
      <c r="K48" s="2095"/>
      <c r="L48" s="2095"/>
      <c r="M48" s="2656"/>
      <c r="N48" s="2657"/>
      <c r="O48" s="2657"/>
      <c r="P48" s="2659"/>
      <c r="Q48" s="2308"/>
      <c r="R48" s="2661"/>
      <c r="S48" s="2663"/>
      <c r="T48" s="2308"/>
      <c r="U48" s="47"/>
      <c r="V48" s="47"/>
      <c r="W48" s="21"/>
      <c r="Y48" s="1178"/>
    </row>
    <row r="49" spans="1:25" s="1089" customFormat="1" ht="15.75" customHeight="1" x14ac:dyDescent="0.25">
      <c r="A49" s="1793" t="s">
        <v>244</v>
      </c>
      <c r="B49" s="1793"/>
      <c r="C49" s="1793"/>
      <c r="D49" s="1793"/>
      <c r="E49" s="1794"/>
      <c r="F49" s="1123">
        <f>SUMIFS(Attendance!S$6:S$3000,Attendance!$H$6:$H$3000,Sample!$G$42,Attendance!$E$6:$E$3000,Sample!$A49,Attendance!$F$6:$F$3000,Sample!$B$42)</f>
        <v>0</v>
      </c>
      <c r="G49" s="1124">
        <f>SUMIFS(Attendance!T$6:T$3000,Attendance!$H$6:$H$3000,Sample!$G$42,Attendance!$E$6:$E$3000,Sample!$A49,Attendance!$F$6:$F$3000,Sample!$B$42)</f>
        <v>0</v>
      </c>
      <c r="H49" s="1124">
        <f>SUMIFS(Attendance!U$6:U$3000,Attendance!$H$6:$H$3000,Sample!$G$42,Attendance!$E$6:$E$3000,Sample!$A49,Attendance!$F$6:$F$3000,Sample!$B$42)</f>
        <v>0</v>
      </c>
      <c r="I49" s="1173">
        <f>SUMIFS(Attendance!V$6:V$3000,Attendance!$H$6:$H$3000,Sample!$G$42,Attendance!$E$6:$E$3000,Sample!$A49,Attendance!$F$6:$F$3000,Sample!$B$42)</f>
        <v>0</v>
      </c>
      <c r="J49" s="2094"/>
      <c r="K49" s="2095"/>
      <c r="L49" s="2095"/>
      <c r="M49" s="2656"/>
      <c r="N49" s="2657"/>
      <c r="O49" s="2657"/>
      <c r="P49" s="2659"/>
      <c r="Q49" s="2308"/>
      <c r="R49" s="2661"/>
      <c r="S49" s="2663"/>
      <c r="T49" s="2308"/>
      <c r="U49" s="47"/>
      <c r="V49" s="47"/>
      <c r="W49" s="21"/>
      <c r="Y49" s="1178"/>
    </row>
    <row r="50" spans="1:25" s="1089" customFormat="1" ht="15.75" customHeight="1" thickBot="1" x14ac:dyDescent="0.3">
      <c r="A50" s="1795" t="s">
        <v>62</v>
      </c>
      <c r="B50" s="1795"/>
      <c r="C50" s="1795"/>
      <c r="D50" s="1795"/>
      <c r="E50" s="1796"/>
      <c r="F50" s="1129">
        <f>SUMIFS(Attendance!S$6:S$3000,Attendance!$H$6:$H$3000,Sample!$G$42,Attendance!$E$6:$E$3000,Sample!$A50,Attendance!$F$6:$F$3000,Sample!$B$42)</f>
        <v>0</v>
      </c>
      <c r="G50" s="1130">
        <f>SUMIFS(Attendance!T$6:T$3000,Attendance!$H$6:$H$3000,Sample!$G$42,Attendance!$E$6:$E$3000,Sample!$A50,Attendance!$F$6:$F$3000,Sample!$B$42)</f>
        <v>0</v>
      </c>
      <c r="H50" s="1130">
        <f>SUMIFS(Attendance!U$6:U$3000,Attendance!$H$6:$H$3000,Sample!$G$42,Attendance!$E$6:$E$3000,Sample!$A50,Attendance!$F$6:$F$3000,Sample!$B$42)</f>
        <v>0</v>
      </c>
      <c r="I50" s="1174">
        <f>SUMIFS(Attendance!V$6:V$3000,Attendance!$H$6:$H$3000,Sample!$G$42,Attendance!$E$6:$E$3000,Sample!$A50,Attendance!$F$6:$F$3000,Sample!$B$42)</f>
        <v>0</v>
      </c>
      <c r="J50" s="2094"/>
      <c r="K50" s="2095"/>
      <c r="L50" s="2095"/>
      <c r="M50" s="2656"/>
      <c r="N50" s="2657"/>
      <c r="O50" s="2657"/>
      <c r="P50" s="2659"/>
      <c r="Q50" s="2308"/>
      <c r="R50" s="2661"/>
      <c r="S50" s="2663"/>
      <c r="T50" s="2308"/>
      <c r="U50" s="47"/>
      <c r="V50" s="47"/>
      <c r="W50" s="21"/>
      <c r="Y50" s="1265"/>
    </row>
    <row r="51" spans="1:25" s="1089" customFormat="1" ht="19.5" thickBot="1" x14ac:dyDescent="0.3">
      <c r="A51" s="1789" t="s">
        <v>102</v>
      </c>
      <c r="B51" s="1790"/>
      <c r="C51" s="1790"/>
      <c r="D51" s="1790"/>
      <c r="E51" s="1790"/>
      <c r="F51" s="1113">
        <f>SUM(F45:F50)</f>
        <v>2</v>
      </c>
      <c r="G51" s="1106">
        <f>SUM(G45:G50)</f>
        <v>0</v>
      </c>
      <c r="H51" s="1106">
        <f>SUM(H45:H50)</f>
        <v>0</v>
      </c>
      <c r="I51" s="1179">
        <f>SUM(I45:I50)</f>
        <v>2</v>
      </c>
      <c r="J51" s="1789" t="s">
        <v>102</v>
      </c>
      <c r="K51" s="1790"/>
      <c r="L51" s="1790"/>
      <c r="M51" s="1113">
        <f t="shared" ref="M51:S51" si="16">SUM(M45:M50)</f>
        <v>2</v>
      </c>
      <c r="N51" s="1106">
        <f t="shared" si="16"/>
        <v>0</v>
      </c>
      <c r="O51" s="1106">
        <f t="shared" si="16"/>
        <v>0</v>
      </c>
      <c r="P51" s="1179">
        <f t="shared" si="16"/>
        <v>2</v>
      </c>
      <c r="Q51" s="1261">
        <f t="shared" si="16"/>
        <v>2</v>
      </c>
      <c r="R51" s="1105">
        <f t="shared" si="16"/>
        <v>0</v>
      </c>
      <c r="S51" s="1107">
        <f t="shared" si="16"/>
        <v>0</v>
      </c>
      <c r="T51" s="1261">
        <f t="shared" ref="T51" si="17">R51-S51</f>
        <v>0</v>
      </c>
      <c r="U51" s="52"/>
      <c r="V51" s="52"/>
      <c r="W51" s="21"/>
      <c r="Y51" s="1262">
        <f>SUM(Y45:Y50)</f>
        <v>2</v>
      </c>
    </row>
  </sheetData>
  <sheetProtection algorithmName="SHA-512" hashValue="xTKa0/RMSjUStOiCDMjtwhsQdDvNzYRGMCLUzP1Q9GcT2zCu+ixNb0bjk4Cevb6u2j+r/jZr8SkQT0czMsH20w==" saltValue="enZNKkr7is4rXl3mVXl8Jw==" spinCount="100000" sheet="1" objects="1" scenarios="1"/>
  <mergeCells count="95">
    <mergeCell ref="A10:I10"/>
    <mergeCell ref="J10:R10"/>
    <mergeCell ref="A2:I2"/>
    <mergeCell ref="J2:R2"/>
    <mergeCell ref="S2:X2"/>
    <mergeCell ref="A3:C3"/>
    <mergeCell ref="J3:L3"/>
    <mergeCell ref="A4:C4"/>
    <mergeCell ref="J4:L4"/>
    <mergeCell ref="A5:C5"/>
    <mergeCell ref="J5:L5"/>
    <mergeCell ref="A6:C6"/>
    <mergeCell ref="J6:L6"/>
    <mergeCell ref="A9:R9"/>
    <mergeCell ref="A18:C18"/>
    <mergeCell ref="J11:L11"/>
    <mergeCell ref="A12:C12"/>
    <mergeCell ref="J12:L12"/>
    <mergeCell ref="A13:C13"/>
    <mergeCell ref="J13:L13"/>
    <mergeCell ref="A14:C14"/>
    <mergeCell ref="J14:L14"/>
    <mergeCell ref="A15:C15"/>
    <mergeCell ref="J15:L15"/>
    <mergeCell ref="A16:C16"/>
    <mergeCell ref="J16:L16"/>
    <mergeCell ref="A17:C17"/>
    <mergeCell ref="A19:C19"/>
    <mergeCell ref="A20:C20"/>
    <mergeCell ref="A21:C21"/>
    <mergeCell ref="A22:C22"/>
    <mergeCell ref="A23:C23"/>
    <mergeCell ref="J24:L24"/>
    <mergeCell ref="A29:T29"/>
    <mergeCell ref="B30:E30"/>
    <mergeCell ref="H30:I30"/>
    <mergeCell ref="A31:P31"/>
    <mergeCell ref="Q31:Q32"/>
    <mergeCell ref="R31:S31"/>
    <mergeCell ref="T31:T32"/>
    <mergeCell ref="A32:E32"/>
    <mergeCell ref="J32:L32"/>
    <mergeCell ref="A24:C24"/>
    <mergeCell ref="A33:E33"/>
    <mergeCell ref="A34:E34"/>
    <mergeCell ref="A35:E35"/>
    <mergeCell ref="A36:E36"/>
    <mergeCell ref="A37:E37"/>
    <mergeCell ref="J37:L37"/>
    <mergeCell ref="P33:P36"/>
    <mergeCell ref="Q33:Q36"/>
    <mergeCell ref="R33:R36"/>
    <mergeCell ref="S33:S36"/>
    <mergeCell ref="A38:E38"/>
    <mergeCell ref="J38:L38"/>
    <mergeCell ref="A41:T41"/>
    <mergeCell ref="B42:E42"/>
    <mergeCell ref="H42:I42"/>
    <mergeCell ref="A43:P43"/>
    <mergeCell ref="Q43:Q44"/>
    <mergeCell ref="R43:S43"/>
    <mergeCell ref="T43:T44"/>
    <mergeCell ref="A44:E44"/>
    <mergeCell ref="J44:L44"/>
    <mergeCell ref="R45:R46"/>
    <mergeCell ref="S45:S46"/>
    <mergeCell ref="T45:T46"/>
    <mergeCell ref="A46:E46"/>
    <mergeCell ref="A47:E47"/>
    <mergeCell ref="J47:L50"/>
    <mergeCell ref="M47:M50"/>
    <mergeCell ref="N47:N50"/>
    <mergeCell ref="O47:O50"/>
    <mergeCell ref="A45:E45"/>
    <mergeCell ref="J45:L46"/>
    <mergeCell ref="M45:M46"/>
    <mergeCell ref="N45:N46"/>
    <mergeCell ref="O45:O46"/>
    <mergeCell ref="P45:P46"/>
    <mergeCell ref="T33:T36"/>
    <mergeCell ref="A51:E51"/>
    <mergeCell ref="J51:L51"/>
    <mergeCell ref="J33:L36"/>
    <mergeCell ref="M33:M36"/>
    <mergeCell ref="N33:N36"/>
    <mergeCell ref="O33:O36"/>
    <mergeCell ref="P47:P50"/>
    <mergeCell ref="Q47:Q50"/>
    <mergeCell ref="R47:R50"/>
    <mergeCell ref="S47:S50"/>
    <mergeCell ref="T47:T50"/>
    <mergeCell ref="A48:E48"/>
    <mergeCell ref="A49:E49"/>
    <mergeCell ref="A50:E50"/>
    <mergeCell ref="Q45:Q46"/>
  </mergeCells>
  <conditionalFormatting sqref="F37:J37 F33:J33 A38:XFD40 U34:XFD37 A52:XFD1048576 F34:I36 A1:XFD32 M33 Q33:XFD33">
    <cfRule type="cellIs" dxfId="13" priority="17" operator="equal">
      <formula>0</formula>
    </cfRule>
  </conditionalFormatting>
  <conditionalFormatting sqref="M37:P37">
    <cfRule type="cellIs" dxfId="12" priority="15" operator="equal">
      <formula>0</formula>
    </cfRule>
  </conditionalFormatting>
  <conditionalFormatting sqref="T37">
    <cfRule type="cellIs" dxfId="11" priority="12" operator="equal">
      <formula>0</formula>
    </cfRule>
  </conditionalFormatting>
  <conditionalFormatting sqref="R37:S37">
    <cfRule type="cellIs" dxfId="10" priority="11" operator="equal">
      <formula>0</formula>
    </cfRule>
  </conditionalFormatting>
  <conditionalFormatting sqref="Q37">
    <cfRule type="cellIs" dxfId="9" priority="10" operator="equal">
      <formula>0</formula>
    </cfRule>
  </conditionalFormatting>
  <conditionalFormatting sqref="F47:J47 M47 F45:J45 T47:XFD47 A51:XFD51 U48:XFD50 A41:XFD44 F46:I46 F48:I50 Q47 M45 Q45:XFD45 U46:XFD46">
    <cfRule type="cellIs" dxfId="8" priority="9" operator="equal">
      <formula>0</formula>
    </cfRule>
  </conditionalFormatting>
  <conditionalFormatting sqref="R47:S47">
    <cfRule type="cellIs" dxfId="7" priority="8" operator="equal">
      <formula>0</formula>
    </cfRule>
  </conditionalFormatting>
  <conditionalFormatting sqref="A45:A50">
    <cfRule type="cellIs" dxfId="6" priority="6" operator="equal">
      <formula>0</formula>
    </cfRule>
    <cfRule type="cellIs" dxfId="5" priority="7" operator="equal">
      <formula>0</formula>
    </cfRule>
  </conditionalFormatting>
  <conditionalFormatting sqref="N45:P45">
    <cfRule type="cellIs" dxfId="4" priority="5" operator="equal">
      <formula>0</formula>
    </cfRule>
  </conditionalFormatting>
  <conditionalFormatting sqref="N47:P47">
    <cfRule type="cellIs" dxfId="3" priority="4" operator="equal">
      <formula>0</formula>
    </cfRule>
  </conditionalFormatting>
  <conditionalFormatting sqref="A33:A37">
    <cfRule type="cellIs" dxfId="2" priority="3" operator="equal">
      <formula>0</formula>
    </cfRule>
  </conditionalFormatting>
  <conditionalFormatting sqref="A33:A37">
    <cfRule type="cellIs" dxfId="1" priority="2" operator="equal">
      <formula>0</formula>
    </cfRule>
  </conditionalFormatting>
  <conditionalFormatting sqref="N33:P33">
    <cfRule type="cellIs" dxfId="0" priority="1" operator="equal">
      <formula>0</formula>
    </cfRule>
  </conditionalFormatting>
  <pageMargins left="0.7" right="0.7" top="0.75" bottom="0.75" header="0.3" footer="0.3"/>
  <pageSetup scale="63" orientation="landscape" r:id="rId1"/>
  <rowBreaks count="1" manualBreakCount="1">
    <brk id="2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Attendance</vt:lpstr>
      <vt:lpstr>Payroll</vt:lpstr>
      <vt:lpstr>Manpower budget Status</vt:lpstr>
      <vt:lpstr>Cutting</vt:lpstr>
      <vt:lpstr>Sewing Summery(Production &amp; Q) </vt:lpstr>
      <vt:lpstr>Quality (Sewing)</vt:lpstr>
      <vt:lpstr>Finishing</vt:lpstr>
      <vt:lpstr>Store</vt:lpstr>
      <vt:lpstr>Sample</vt:lpstr>
      <vt:lpstr>Cutting!Print_Area</vt:lpstr>
      <vt:lpstr>Finishing!Print_Area</vt:lpstr>
      <vt:lpstr>'Manpower budget Status'!Print_Area</vt:lpstr>
      <vt:lpstr>Payroll!Print_Area</vt:lpstr>
      <vt:lpstr>'Quality (Sewing)'!Print_Area</vt:lpstr>
      <vt:lpstr>Sample!Print_Area</vt:lpstr>
      <vt:lpstr>'Sewing Summery(Production &amp; Q) '!Print_Area</vt:lpstr>
      <vt:lpstr>Store!Print_Area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Rasel Hossain</dc:creator>
  <cp:lastModifiedBy>Md. Hasan Mahmud</cp:lastModifiedBy>
  <cp:lastPrinted>2021-06-15T06:52:16Z</cp:lastPrinted>
  <dcterms:created xsi:type="dcterms:W3CDTF">2019-07-11T04:32:02Z</dcterms:created>
  <dcterms:modified xsi:type="dcterms:W3CDTF">2021-09-25T11:05:11Z</dcterms:modified>
</cp:coreProperties>
</file>